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5決算分\02_10月公表分\04_HP掲載用\"/>
    </mc:Choice>
  </mc:AlternateContent>
  <bookViews>
    <workbookView xWindow="0" yWindow="0" windowWidth="28800" windowHeight="12250" tabRatio="85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alcChain>
</file>

<file path=xl/sharedStrings.xml><?xml version="1.0" encoding="utf-8"?>
<sst xmlns="http://schemas.openxmlformats.org/spreadsheetml/2006/main" count="1134" uniqueCount="577">
  <si>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</si>
  <si>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</si>
  <si>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</si>
  <si>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</si>
  <si>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</si>
  <si>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</si>
  <si>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</si>
  <si>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</si>
  <si>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</si>
  <si>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</si>
  <si>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</si>
  <si>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</si>
  <si>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</si>
  <si>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</si>
  <si>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</si>
  <si>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</si>
  <si>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</si>
  <si>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</si>
  <si>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</si>
  <si>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</si>
  <si>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</si>
  <si>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</si>
  <si>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</si>
  <si>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</si>
  <si>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</si>
  <si>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</si>
  <si>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</si>
  <si>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</si>
  <si>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</si>
  <si>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</si>
  <si>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</si>
  <si>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</si>
  <si>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</si>
  <si>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</si>
  <si>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</si>
  <si>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</si>
  <si>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</si>
  <si>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</si>
  <si>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</si>
  <si>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</si>
  <si>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</si>
  <si>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</si>
  <si>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</si>
  <si>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</si>
  <si>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</si>
  <si>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</si>
  <si>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</si>
  <si>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</si>
  <si>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</si>
  <si>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</si>
  <si>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</si>
  <si>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</si>
  <si>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</si>
  <si>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</si>
  <si>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</si>
  <si>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</si>
  <si>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</si>
  <si>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</si>
  <si>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</si>
  <si>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</si>
  <si>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</si>
  <si>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</si>
  <si>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</si>
  <si>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</si>
  <si>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</si>
  <si>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</si>
  <si>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</si>
  <si>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</si>
  <si>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</si>
  <si>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</si>
  <si>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</si>
  <si>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</si>
  <si>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</si>
  <si>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</si>
  <si>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</si>
  <si>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</si>
  <si>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</si>
  <si>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</si>
  <si>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</si>
  <si>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</si>
  <si>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</si>
  <si>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</si>
  <si>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</si>
  <si>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</si>
  <si>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</si>
  <si>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</si>
  <si>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</si>
  <si>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</si>
  <si>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</si>
  <si>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</si>
  <si>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</si>
  <si>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</si>
  <si>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</si>
  <si>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</si>
  <si>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玉野市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</si>
  <si>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</si>
  <si>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</si>
  <si>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</si>
  <si>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</si>
  <si>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</si>
  <si>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</si>
  <si>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</si>
  <si>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</si>
  <si>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</si>
  <si>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</si>
  <si>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</si>
  <si>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</si>
  <si>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</si>
  <si>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</si>
  <si>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</si>
  <si>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</si>
  <si>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</si>
  <si>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</si>
  <si>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</si>
  <si>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</si>
  <si>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</si>
  <si>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</si>
  <si>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</si>
  <si>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</si>
  <si>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</si>
  <si>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</si>
  <si>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</si>
  <si>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</si>
  <si>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</si>
  <si>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</si>
  <si>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</si>
  <si>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</si>
  <si>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</si>
  <si>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</si>
  <si>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</si>
  <si>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</si>
  <si>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</si>
  <si>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</si>
  <si>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</si>
  <si>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</si>
  <si>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</si>
  <si>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</si>
  <si>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</si>
  <si>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</si>
  <si>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</si>
  <si>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</si>
  <si>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</si>
  <si>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</si>
  <si>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</si>
  <si>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</si>
  <si>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</si>
  <si>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</si>
  <si>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</si>
  <si>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</si>
  <si>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</si>
  <si>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</si>
  <si>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</si>
  <si>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</si>
  <si>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</si>
  <si>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</si>
  <si>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</si>
  <si>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</si>
  <si>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</si>
  <si>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</si>
  <si>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</si>
  <si>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</si>
  <si>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</si>
  <si>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</si>
  <si>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</si>
  <si>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</si>
  <si>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</si>
  <si>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</si>
  <si>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</si>
  <si>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</si>
  <si>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</si>
  <si>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</si>
  <si>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</si>
  <si>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</si>
  <si>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</si>
  <si>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</si>
  <si>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</si>
  <si>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</si>
  <si>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</si>
  <si>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</si>
  <si>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</si>
  <si>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</si>
  <si>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</si>
  <si>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</si>
  <si>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</si>
  <si>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</si>
  <si>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</si>
  <si>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</si>
  <si>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</si>
  <si>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</si>
  <si>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</si>
  <si>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</si>
  <si>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</si>
  <si>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</si>
  <si>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</si>
  <si>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</si>
  <si>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</si>
  <si>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</si>
  <si>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</si>
  <si>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</si>
  <si>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</si>
  <si>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</si>
  <si>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</si>
  <si>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</si>
  <si>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岡山県玉野市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</si>
  <si>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</si>
  <si>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</si>
  <si>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</si>
  <si>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</si>
  <si>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</si>
  <si>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</si>
  <si>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</si>
  <si>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</si>
  <si>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</si>
  <si>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</si>
  <si>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</si>
  <si>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</si>
  <si>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</si>
  <si>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</si>
  <si>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</si>
  <si>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</si>
  <si>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</si>
  <si>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</si>
  <si>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</si>
  <si>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</si>
  <si>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</si>
  <si>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</si>
  <si>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</si>
  <si>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</si>
  <si>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</si>
  <si>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</si>
  <si>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</si>
  <si>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</si>
  <si>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</si>
  <si>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</si>
  <si>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</si>
  <si>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</si>
  <si>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</si>
  <si>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</si>
  <si>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</si>
  <si>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</si>
  <si>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</si>
  <si>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</si>
  <si>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</si>
  <si>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</si>
  <si>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</si>
  <si>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</si>
  <si>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</si>
  <si>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</si>
  <si>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</si>
  <si>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</si>
  <si>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</si>
  <si>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</si>
  <si>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</si>
  <si>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</si>
  <si>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</si>
  <si>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</si>
  <si>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</si>
  <si>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</si>
  <si>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</si>
  <si>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</si>
  <si>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</si>
  <si>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</si>
  <si>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</si>
  <si>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</si>
  <si>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</si>
  <si>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</si>
  <si>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</si>
  <si>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</si>
  <si>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</si>
  <si>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</si>
  <si>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</si>
  <si>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</si>
  <si>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</si>
  <si>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</si>
  <si>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</si>
  <si>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</si>
  <si>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</si>
  <si>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</si>
  <si>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</si>
  <si>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</si>
  <si>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</si>
  <si>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</si>
  <si>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</si>
  <si>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</si>
  <si>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</si>
  <si>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</si>
  <si>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</si>
  <si>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</si>
  <si>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</si>
  <si>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</si>
  <si>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</si>
  <si>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</si>
  <si>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</si>
  <si>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</si>
  <si>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</si>
  <si>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</si>
  <si>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</si>
  <si>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</si>
  <si>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</si>
  <si>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</si>
  <si>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</si>
  <si>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</si>
  <si>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</si>
  <si>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</si>
  <si>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</si>
  <si>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</si>
  <si>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</si>
  <si>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</si>
  <si>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</si>
  <si>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</si>
  <si>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</si>
  <si>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</si>
  <si>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</si>
  <si>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</si>
  <si>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</si>
  <si>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</si>
  <si>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</si>
  <si>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</si>
  <si>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</si>
  <si>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</si>
  <si>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</si>
  <si>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</si>
  <si>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</si>
  <si>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</si>
  <si>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</si>
  <si>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</si>
  <si>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</si>
  <si>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</si>
  <si>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</si>
  <si>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</si>
  <si>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</si>
  <si>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</si>
  <si>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</si>
  <si>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</si>
  <si>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</si>
  <si>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</si>
  <si>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</si>
  <si>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</si>
  <si>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</si>
  <si>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</si>
  <si>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</si>
  <si>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</si>
  <si>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</si>
  <si>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</si>
  <si>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</si>
  <si>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</si>
  <si>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</si>
  <si>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</si>
  <si>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</si>
  <si>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</si>
  <si>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</si>
  <si>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</si>
  <si>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</si>
  <si>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</si>
  <si>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岡山県玉野市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</si>
  <si>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</si>
  <si>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</si>
  <si>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</si>
  <si>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</si>
  <si>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</si>
  <si>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</si>
  <si>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</si>
  <si>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</si>
  <si>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</si>
  <si>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</si>
  <si>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</si>
  <si>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</si>
  <si>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</si>
  <si>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</si>
  <si>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</si>
  <si>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</si>
  <si>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</si>
  <si>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</si>
  <si>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</si>
  <si>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</si>
  <si>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玉野市市立玉野海洋博物館事業特別会計</t>
    <phoneticPr fontId="5"/>
  </si>
  <si>
    <t>玉野市病院事業債管理特別会計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</si>
  <si>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</si>
  <si>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</si>
  <si>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</si>
  <si>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</si>
  <si>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</si>
  <si>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</si>
  <si>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</si>
  <si>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</si>
  <si>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</si>
  <si>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</si>
  <si>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</si>
  <si>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</si>
  <si>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</si>
  <si>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玉野市国民健康保険事業特別会計</t>
    <phoneticPr fontId="5"/>
  </si>
  <si>
    <t>玉野市介護保険事業特別会計</t>
    <phoneticPr fontId="5"/>
  </si>
  <si>
    <t>玉野市後期高齢者医療事業特別会計</t>
    <phoneticPr fontId="5"/>
  </si>
  <si>
    <t>玉野市競輪事業特別会計</t>
    <phoneticPr fontId="5"/>
  </si>
  <si>
    <t>玉野市水道事業会計</t>
    <phoneticPr fontId="5"/>
  </si>
  <si>
    <t>法適用企業</t>
    <phoneticPr fontId="5"/>
  </si>
  <si>
    <t>玉野市下水道事業会計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</si>
  <si>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</si>
  <si>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</si>
  <si>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</si>
  <si>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</si>
  <si>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</si>
  <si>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</si>
  <si>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</si>
  <si>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</si>
  <si>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</si>
  <si>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</si>
  <si>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</si>
  <si>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</si>
  <si>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</si>
  <si>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</si>
  <si>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</si>
  <si>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</si>
  <si>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</si>
  <si>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</si>
  <si>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</si>
  <si>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</si>
  <si>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</si>
  <si>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</si>
  <si>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</si>
  <si>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</si>
  <si>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</si>
  <si>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</si>
  <si>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</si>
  <si>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</si>
  <si>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</si>
  <si>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</si>
  <si>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</si>
  <si>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</si>
  <si>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</si>
  <si>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</si>
  <si>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</si>
  <si>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</si>
  <si>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</si>
  <si>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</si>
  <si>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</si>
  <si>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</si>
  <si>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</si>
  <si>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</si>
  <si>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</si>
  <si>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</si>
  <si>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</si>
  <si>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</si>
  <si>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</si>
  <si>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</si>
  <si>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</si>
  <si>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</si>
  <si>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</si>
  <si>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</si>
  <si>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</si>
  <si>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</si>
  <si>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</si>
  <si>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</si>
  <si>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</si>
  <si>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</si>
  <si>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</si>
  <si>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</si>
  <si>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</si>
  <si>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</si>
  <si>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</si>
  <si>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</si>
  <si>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</si>
  <si>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</si>
  <si>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</si>
  <si>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</si>
  <si>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</si>
  <si>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</si>
  <si>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</si>
  <si>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</si>
  <si>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</si>
  <si>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</si>
  <si>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</si>
  <si>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</si>
  <si>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</si>
  <si>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</si>
  <si>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</si>
  <si>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</si>
  <si>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</si>
  <si>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</si>
  <si>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</si>
  <si>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</si>
  <si>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</si>
  <si>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</si>
  <si>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</si>
  <si>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</si>
  <si>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</si>
  <si>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</si>
  <si>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</si>
  <si>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</si>
  <si>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</si>
  <si>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</si>
  <si>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</si>
  <si>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</si>
  <si>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</si>
  <si>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</si>
  <si>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</si>
  <si>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</si>
  <si>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</si>
  <si>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</si>
  <si>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</si>
  <si>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</si>
  <si>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</si>
  <si>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</si>
  <si>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</si>
  <si>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</si>
  <si>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</si>
  <si>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</si>
  <si>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</si>
  <si>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</si>
  <si>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</si>
  <si>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</si>
  <si>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</si>
  <si>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</si>
  <si>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</si>
  <si>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</si>
  <si>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</si>
  <si>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</si>
  <si>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</si>
  <si>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</si>
  <si>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</si>
  <si>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</si>
  <si>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</si>
  <si>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</si>
  <si>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</si>
  <si>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</si>
  <si>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</si>
  <si>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</si>
  <si>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</si>
  <si>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</si>
  <si>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</si>
  <si>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</si>
  <si>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</si>
  <si>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</si>
  <si>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玉野市水道事業会計</t>
  </si>
  <si>
    <t>玉野市下水道事業会計</t>
  </si>
  <si>
    <t>玉野市競輪事業特別会計</t>
  </si>
  <si>
    <t>玉野市介護保険事業特別会計</t>
  </si>
  <si>
    <t>玉野市国民健康保険事業特別会計</t>
  </si>
  <si>
    <t>玉野市後期高齢者医療事業特別会計</t>
  </si>
  <si>
    <t>玉野市市立玉野海洋博物館事業特別会計</t>
  </si>
  <si>
    <t>その他会計（赤字）</t>
  </si>
  <si>
    <t>その他会計（黒字）</t>
  </si>
  <si>
    <t>R01</t>
    <phoneticPr fontId="5"/>
  </si>
  <si>
    <t>R02</t>
    <phoneticPr fontId="5"/>
  </si>
  <si>
    <t>R03</t>
    <phoneticPr fontId="5"/>
  </si>
  <si>
    <t>R04</t>
    <phoneticPr fontId="5"/>
  </si>
  <si>
    <t>R05</t>
    <phoneticPr fontId="5"/>
  </si>
  <si>
    <t>公共施設等整備基金</t>
    <rPh sb="0" eb="2">
      <t>コウキョウ</t>
    </rPh>
    <rPh sb="2" eb="4">
      <t>シセツ</t>
    </rPh>
    <rPh sb="4" eb="5">
      <t>ナド</t>
    </rPh>
    <rPh sb="5" eb="7">
      <t>セイビ</t>
    </rPh>
    <rPh sb="7" eb="9">
      <t>キキン</t>
    </rPh>
    <phoneticPr fontId="5"/>
  </si>
  <si>
    <t>水産業振興基金</t>
    <rPh sb="0" eb="3">
      <t>スイサンギョウ</t>
    </rPh>
    <rPh sb="3" eb="5">
      <t>シンコウ</t>
    </rPh>
    <rPh sb="5" eb="7">
      <t>キキン</t>
    </rPh>
    <phoneticPr fontId="2"/>
  </si>
  <si>
    <t>ふるさとづくり基金</t>
    <rPh sb="7" eb="9">
      <t>キキン</t>
    </rPh>
    <phoneticPr fontId="2"/>
  </si>
  <si>
    <t>森林環境整備基金</t>
    <rPh sb="0" eb="2">
      <t>シンリン</t>
    </rPh>
    <rPh sb="2" eb="4">
      <t>カンキョウ</t>
    </rPh>
    <rPh sb="4" eb="6">
      <t>セイビ</t>
    </rPh>
    <rPh sb="6" eb="8">
      <t>キキン</t>
    </rPh>
    <phoneticPr fontId="2"/>
  </si>
  <si>
    <t>社会福祉事業基金</t>
    <rPh sb="0" eb="2">
      <t>シャカイ</t>
    </rPh>
    <rPh sb="2" eb="4">
      <t>フクシ</t>
    </rPh>
    <rPh sb="4" eb="6">
      <t>ジギョウ</t>
    </rPh>
    <rPh sb="6" eb="8">
      <t>キキン</t>
    </rPh>
    <phoneticPr fontId="2"/>
  </si>
  <si>
    <t>（公財）玉野市スポーツ振興財団</t>
    <rPh sb="1" eb="3">
      <t>コウザイ</t>
    </rPh>
    <rPh sb="4" eb="7">
      <t>タマノシ</t>
    </rPh>
    <rPh sb="11" eb="13">
      <t>シンコウ</t>
    </rPh>
    <rPh sb="13" eb="15">
      <t>ザイダン</t>
    </rPh>
    <phoneticPr fontId="2"/>
  </si>
  <si>
    <t>（公財）玉野市公園緑化協会</t>
    <rPh sb="1" eb="3">
      <t>コウザイ</t>
    </rPh>
    <rPh sb="4" eb="7">
      <t>タマノシ</t>
    </rPh>
    <rPh sb="7" eb="9">
      <t>コウエン</t>
    </rPh>
    <rPh sb="9" eb="11">
      <t>リョッカ</t>
    </rPh>
    <rPh sb="11" eb="13">
      <t>キョウカイ</t>
    </rPh>
    <phoneticPr fontId="2"/>
  </si>
  <si>
    <t>（一財）玉野産業振興公社</t>
    <rPh sb="1" eb="2">
      <t>イチ</t>
    </rPh>
    <rPh sb="2" eb="3">
      <t>ザイ</t>
    </rPh>
    <rPh sb="4" eb="6">
      <t>タマノ</t>
    </rPh>
    <rPh sb="6" eb="8">
      <t>サンギョウ</t>
    </rPh>
    <rPh sb="8" eb="10">
      <t>シンコウ</t>
    </rPh>
    <rPh sb="10" eb="12">
      <t>コウシャ</t>
    </rPh>
    <phoneticPr fontId="2"/>
  </si>
  <si>
    <t>玉野レクリエーション総合開発（株）</t>
    <rPh sb="0" eb="2">
      <t>タマノ</t>
    </rPh>
    <rPh sb="10" eb="12">
      <t>ソウゴウ</t>
    </rPh>
    <rPh sb="12" eb="14">
      <t>カイハツ</t>
    </rPh>
    <rPh sb="15" eb="16">
      <t>カブ</t>
    </rPh>
    <phoneticPr fontId="2"/>
  </si>
  <si>
    <t>（有）みどりの館みやま</t>
    <rPh sb="1" eb="2">
      <t>ユウ</t>
    </rPh>
    <rPh sb="7" eb="8">
      <t>ヤカタ</t>
    </rPh>
    <phoneticPr fontId="2"/>
  </si>
  <si>
    <t>ダイヤモンド瀬戸内観光（株）</t>
    <rPh sb="6" eb="9">
      <t>セトウチ</t>
    </rPh>
    <rPh sb="9" eb="11">
      <t>カンコウ</t>
    </rPh>
    <rPh sb="12" eb="13">
      <t>カブ</t>
    </rPh>
    <phoneticPr fontId="2"/>
  </si>
  <si>
    <t>（地独）玉野医療センター</t>
    <rPh sb="1" eb="2">
      <t>チ</t>
    </rPh>
    <rPh sb="2" eb="3">
      <t>ドク</t>
    </rPh>
    <rPh sb="4" eb="6">
      <t>タマノ</t>
    </rPh>
    <rPh sb="6" eb="8">
      <t>イリョウ</t>
    </rPh>
    <phoneticPr fontId="2"/>
  </si>
  <si>
    <t>岡山県南部水道企業団水道事業会計</t>
    <rPh sb="0" eb="3">
      <t>オカヤマケン</t>
    </rPh>
    <rPh sb="3" eb="5">
      <t>ナンブ</t>
    </rPh>
    <rPh sb="5" eb="7">
      <t>スイドウ</t>
    </rPh>
    <rPh sb="7" eb="10">
      <t>キギョウダン</t>
    </rPh>
    <rPh sb="10" eb="12">
      <t>スイドウ</t>
    </rPh>
    <rPh sb="12" eb="14">
      <t>ジギョウ</t>
    </rPh>
    <rPh sb="14" eb="16">
      <t>カイケイ</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</si>
  <si>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</si>
  <si>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</si>
  <si>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岡山県市町村総合事務組合拠出金特別会計</t>
    <rPh sb="0" eb="3">
      <t>オカヤマケン</t>
    </rPh>
    <rPh sb="3" eb="6">
      <t>シチョウソン</t>
    </rPh>
    <rPh sb="6" eb="8">
      <t>ソウゴウ</t>
    </rPh>
    <rPh sb="8" eb="10">
      <t>ジム</t>
    </rPh>
    <rPh sb="10" eb="12">
      <t>クミアイ</t>
    </rPh>
    <rPh sb="12" eb="15">
      <t>キョシュツキン</t>
    </rPh>
    <rPh sb="15" eb="17">
      <t>トクベツ</t>
    </rPh>
    <rPh sb="17" eb="19">
      <t>カイケイ</t>
    </rPh>
    <phoneticPr fontId="2"/>
  </si>
  <si>
    <t>岡山県市町村税整理組合一般会計</t>
    <rPh sb="0" eb="3">
      <t>オカヤマケン</t>
    </rPh>
    <rPh sb="3" eb="6">
      <t>シチョウソン</t>
    </rPh>
    <rPh sb="6" eb="7">
      <t>ゼイ</t>
    </rPh>
    <rPh sb="7" eb="9">
      <t>セイリ</t>
    </rPh>
    <rPh sb="9" eb="11">
      <t>クミアイ</t>
    </rPh>
    <rPh sb="11" eb="13">
      <t>イッパン</t>
    </rPh>
    <rPh sb="13" eb="15">
      <t>カイケイ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</si>
  <si>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</si>
  <si>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岡山県後期高齢者医療広域連合後期高齢者医療特別会計</t>
    <rPh sb="0" eb="3">
      <t>オカヤマケン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</si>
  <si>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</si>
  <si>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</si>
  <si>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</si>
  <si>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</si>
  <si>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</si>
  <si>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</si>
  <si>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</si>
  <si>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</si>
  <si>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</si>
  <si>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充当可能財源である基金残高が増加したこと等により、令和５年度においても将来負担比率は算定されていない。今後は、公共施設等の再編整備等の大型事業の実施に伴い、多額の地方債発行が見込まれることから、これまで以上に公債費の適正化に取り組んでいく必要がある。有形固定資産減価償却率については、令和４年度より増加し、類似団体平均値よりも高い水準で推移している。これについては、令和５年度に改定した公共施設等総合管理計画において、公共施設等の延べ床面積を平成26年度末との比較で令和38年度末時点において36％削減するという目標を掲げ、老朽化した施設の集約化や複合化、除却を進めていくことにしており、将来的には減少していくことが見込まれる。</t>
    <rPh sb="0" eb="2">
      <t>ジュウトウ</t>
    </rPh>
    <rPh sb="2" eb="4">
      <t>カノウ</t>
    </rPh>
    <rPh sb="4" eb="6">
      <t>ザイゲン</t>
    </rPh>
    <rPh sb="9" eb="11">
      <t>キキン</t>
    </rPh>
    <rPh sb="11" eb="13">
      <t>ザンダカ</t>
    </rPh>
    <rPh sb="14" eb="16">
      <t>ゾウカ</t>
    </rPh>
    <rPh sb="20" eb="21">
      <t>ナド</t>
    </rPh>
    <rPh sb="25" eb="27">
      <t>レイワ</t>
    </rPh>
    <rPh sb="28" eb="30">
      <t>ネンド</t>
    </rPh>
    <rPh sb="35" eb="37">
      <t>ショウライ</t>
    </rPh>
    <rPh sb="37" eb="39">
      <t>フタン</t>
    </rPh>
    <rPh sb="39" eb="41">
      <t>ヒリツ</t>
    </rPh>
    <rPh sb="42" eb="44">
      <t>サンテイ</t>
    </rPh>
    <rPh sb="51" eb="53">
      <t>コンゴ</t>
    </rPh>
    <rPh sb="55" eb="57">
      <t>コウキョウ</t>
    </rPh>
    <rPh sb="57" eb="59">
      <t>シセツ</t>
    </rPh>
    <rPh sb="59" eb="60">
      <t>ナド</t>
    </rPh>
    <rPh sb="61" eb="63">
      <t>サイヘン</t>
    </rPh>
    <rPh sb="63" eb="65">
      <t>セイビ</t>
    </rPh>
    <rPh sb="65" eb="66">
      <t>ナド</t>
    </rPh>
    <rPh sb="67" eb="71">
      <t>オオガタジギョウ</t>
    </rPh>
    <rPh sb="72" eb="74">
      <t>ジッシ</t>
    </rPh>
    <rPh sb="75" eb="76">
      <t>トモナ</t>
    </rPh>
    <rPh sb="78" eb="80">
      <t>タガク</t>
    </rPh>
    <rPh sb="81" eb="84">
      <t>チホウサイ</t>
    </rPh>
    <rPh sb="84" eb="86">
      <t>ハッコウ</t>
    </rPh>
    <rPh sb="87" eb="89">
      <t>ミコ</t>
    </rPh>
    <rPh sb="101" eb="103">
      <t>イジョウ</t>
    </rPh>
    <rPh sb="104" eb="107">
      <t>コウサイヒ</t>
    </rPh>
    <rPh sb="108" eb="111">
      <t>テキセイカ</t>
    </rPh>
    <rPh sb="112" eb="113">
      <t>ト</t>
    </rPh>
    <rPh sb="114" eb="115">
      <t>ク</t>
    </rPh>
    <rPh sb="119" eb="121">
      <t>ヒツヨウ</t>
    </rPh>
    <rPh sb="125" eb="127">
      <t>ユウケイ</t>
    </rPh>
    <rPh sb="127" eb="131">
      <t>コテイシサン</t>
    </rPh>
    <rPh sb="131" eb="133">
      <t>ゲンカ</t>
    </rPh>
    <rPh sb="133" eb="136">
      <t>ショウキャクリツ</t>
    </rPh>
    <rPh sb="142" eb="144">
      <t>レイワ</t>
    </rPh>
    <rPh sb="145" eb="147">
      <t>ネンド</t>
    </rPh>
    <rPh sb="149" eb="151">
      <t>ゾウカ</t>
    </rPh>
    <rPh sb="153" eb="155">
      <t>ルイジ</t>
    </rPh>
    <rPh sb="155" eb="157">
      <t>ダンタイ</t>
    </rPh>
    <rPh sb="157" eb="160">
      <t>ヘイキンチ</t>
    </rPh>
    <rPh sb="163" eb="164">
      <t>タカ</t>
    </rPh>
    <rPh sb="165" eb="167">
      <t>スイジュン</t>
    </rPh>
    <rPh sb="168" eb="170">
      <t>スイイ</t>
    </rPh>
    <rPh sb="183" eb="185">
      <t>レイワ</t>
    </rPh>
    <rPh sb="186" eb="188">
      <t>ネンド</t>
    </rPh>
    <rPh sb="189" eb="191">
      <t>カイテイ</t>
    </rPh>
    <rPh sb="193" eb="195">
      <t>コウキョウ</t>
    </rPh>
    <rPh sb="195" eb="197">
      <t>シセツ</t>
    </rPh>
    <rPh sb="197" eb="198">
      <t>ナド</t>
    </rPh>
    <rPh sb="198" eb="200">
      <t>ソウゴウ</t>
    </rPh>
    <rPh sb="200" eb="202">
      <t>カンリ</t>
    </rPh>
    <rPh sb="202" eb="204">
      <t>ケイカク</t>
    </rPh>
    <rPh sb="209" eb="211">
      <t>コウキョウ</t>
    </rPh>
    <rPh sb="211" eb="213">
      <t>シセツ</t>
    </rPh>
    <rPh sb="213" eb="214">
      <t>ナド</t>
    </rPh>
    <rPh sb="215" eb="216">
      <t>ノ</t>
    </rPh>
    <rPh sb="217" eb="220">
      <t>ユカメンセキ</t>
    </rPh>
    <rPh sb="221" eb="223">
      <t>ヘイセイ</t>
    </rPh>
    <rPh sb="225" eb="227">
      <t>ネンド</t>
    </rPh>
    <rPh sb="227" eb="228">
      <t>マツ</t>
    </rPh>
    <rPh sb="230" eb="232">
      <t>ヒカク</t>
    </rPh>
    <rPh sb="233" eb="235">
      <t>レイワ</t>
    </rPh>
    <rPh sb="237" eb="239">
      <t>ネンド</t>
    </rPh>
    <rPh sb="239" eb="240">
      <t>マツ</t>
    </rPh>
    <rPh sb="240" eb="242">
      <t>ジテン</t>
    </rPh>
    <rPh sb="249" eb="251">
      <t>サクゲン</t>
    </rPh>
    <rPh sb="256" eb="258">
      <t>モクヒョウ</t>
    </rPh>
    <rPh sb="259" eb="260">
      <t>カカ</t>
    </rPh>
    <rPh sb="262" eb="265">
      <t>ロウキュウカ</t>
    </rPh>
    <rPh sb="267" eb="269">
      <t>シセツ</t>
    </rPh>
    <rPh sb="270" eb="273">
      <t>シュウヤクカ</t>
    </rPh>
    <rPh sb="274" eb="277">
      <t>フクゴウカ</t>
    </rPh>
    <rPh sb="278" eb="280">
      <t>ジョキャク</t>
    </rPh>
    <rPh sb="281" eb="282">
      <t>スス</t>
    </rPh>
    <rPh sb="294" eb="297">
      <t>ショウライテキ</t>
    </rPh>
    <rPh sb="299" eb="301">
      <t>ゲンショウ</t>
    </rPh>
    <rPh sb="308" eb="310">
      <t>ミコ</t>
    </rPh>
    <phoneticPr fontId="5"/>
  </si>
  <si>
    <t>充当可能財源である基金残高が増加したこと等により、令和５年度においても将来負担比率は算定されていない。実質公債費比率については、令和４年度より0.3ポイント上昇したものの、類似団体平均値を下回っている。今後においては、公共施設等の再編整備や除却、また、市庁舎の建替えや可燃ごみ広域処理施設の整備等の大規模事業の実施が控えており、これら事業の実施に伴う多額の地方債発行が見込まれることから、将来的には上昇していくことが予想される。そのため、これまで以上に公債費の適正化や行政コストの抑制に取り組んでいく必要がある。</t>
    <rPh sb="0" eb="2">
      <t>ジュウトウ</t>
    </rPh>
    <rPh sb="2" eb="4">
      <t>カノウ</t>
    </rPh>
    <rPh sb="4" eb="6">
      <t>ザイゲン</t>
    </rPh>
    <rPh sb="9" eb="11">
      <t>キキン</t>
    </rPh>
    <rPh sb="11" eb="13">
      <t>ザンダカ</t>
    </rPh>
    <rPh sb="14" eb="16">
      <t>ゾウカ</t>
    </rPh>
    <rPh sb="20" eb="21">
      <t>ナド</t>
    </rPh>
    <rPh sb="25" eb="27">
      <t>レイワ</t>
    </rPh>
    <rPh sb="28" eb="30">
      <t>ネンド</t>
    </rPh>
    <rPh sb="35" eb="37">
      <t>ショウライ</t>
    </rPh>
    <rPh sb="37" eb="39">
      <t>フタン</t>
    </rPh>
    <rPh sb="39" eb="41">
      <t>ヒリツ</t>
    </rPh>
    <rPh sb="42" eb="44">
      <t>サンテイ</t>
    </rPh>
    <rPh sb="51" eb="53">
      <t>ジッシツ</t>
    </rPh>
    <rPh sb="53" eb="56">
      <t>コウサイヒ</t>
    </rPh>
    <rPh sb="56" eb="58">
      <t>ヒリツ</t>
    </rPh>
    <rPh sb="64" eb="66">
      <t>レイワ</t>
    </rPh>
    <rPh sb="67" eb="69">
      <t>ネンド</t>
    </rPh>
    <rPh sb="78" eb="80">
      <t>ジョウショウ</t>
    </rPh>
    <rPh sb="86" eb="88">
      <t>ルイジ</t>
    </rPh>
    <rPh sb="88" eb="90">
      <t>ダンタイ</t>
    </rPh>
    <rPh sb="90" eb="93">
      <t>ヘイキンチ</t>
    </rPh>
    <rPh sb="94" eb="96">
      <t>シタマワ</t>
    </rPh>
    <rPh sb="101" eb="103">
      <t>コンゴ</t>
    </rPh>
    <rPh sb="109" eb="111">
      <t>コウキョウ</t>
    </rPh>
    <rPh sb="111" eb="113">
      <t>シセツ</t>
    </rPh>
    <rPh sb="113" eb="114">
      <t>ナド</t>
    </rPh>
    <rPh sb="115" eb="117">
      <t>サイヘン</t>
    </rPh>
    <rPh sb="117" eb="119">
      <t>セイビ</t>
    </rPh>
    <rPh sb="120" eb="122">
      <t>ジョキャク</t>
    </rPh>
    <rPh sb="130" eb="132">
      <t>タテカ</t>
    </rPh>
    <rPh sb="134" eb="136">
      <t>カネン</t>
    </rPh>
    <rPh sb="138" eb="140">
      <t>コウイキ</t>
    </rPh>
    <rPh sb="140" eb="142">
      <t>ショリ</t>
    </rPh>
    <rPh sb="142" eb="144">
      <t>シセツ</t>
    </rPh>
    <rPh sb="145" eb="147">
      <t>セイビ</t>
    </rPh>
    <rPh sb="147" eb="148">
      <t>ナド</t>
    </rPh>
    <rPh sb="149" eb="154">
      <t>ダイキボジギョウ</t>
    </rPh>
    <rPh sb="155" eb="157">
      <t>ジッシ</t>
    </rPh>
    <rPh sb="158" eb="159">
      <t>ヒカ</t>
    </rPh>
    <rPh sb="167" eb="169">
      <t>ジギョウ</t>
    </rPh>
    <rPh sb="170" eb="172">
      <t>ジッシ</t>
    </rPh>
    <rPh sb="173" eb="174">
      <t>トモナ</t>
    </rPh>
    <rPh sb="175" eb="177">
      <t>タガク</t>
    </rPh>
    <rPh sb="178" eb="181">
      <t>チホウサイ</t>
    </rPh>
    <rPh sb="181" eb="183">
      <t>ハッコウ</t>
    </rPh>
    <rPh sb="184" eb="186">
      <t>ミコ</t>
    </rPh>
    <rPh sb="194" eb="197">
      <t>ショウライテキ</t>
    </rPh>
    <rPh sb="199" eb="201">
      <t>ジョウショウ</t>
    </rPh>
    <rPh sb="208" eb="210">
      <t>ヨソウ</t>
    </rPh>
    <rPh sb="223" eb="225">
      <t>イジョウ</t>
    </rPh>
    <rPh sb="226" eb="229">
      <t>コウサイヒ</t>
    </rPh>
    <rPh sb="230" eb="233">
      <t>テキセイカ</t>
    </rPh>
    <rPh sb="234" eb="236">
      <t>ギョウセイ</t>
    </rPh>
    <rPh sb="240" eb="242">
      <t>ヨクセイ</t>
    </rPh>
    <rPh sb="243" eb="244">
      <t>ト</t>
    </rPh>
    <rPh sb="245" eb="246">
      <t>ク</t>
    </rPh>
    <rPh sb="250" eb="25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</si>
</sst>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A285-499E-BAD0-1CBF5AFD7D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30025</c:v>
                </c:pt>
                <c:pt idx="1">
                  <c:v>43440</c:v>
                </c:pt>
                <c:pt idx="2">
                  <c:v>25207</c:v>
                </c:pt>
                <c:pt idx="3">
                  <c:v>43228</c:v>
                </c:pt>
                <c:pt idx="4">
                  <c:v>30619</c:v>
                </c:pt>
              </c:numCache>
            </c:numRef>
          </c:val>
          <c:smooth val="0"/>
          <c:extLst>
            <c:ext xmlns:c16="http://schemas.microsoft.com/office/drawing/2014/chart" uri="{C3380CC4-5D6E-409C-BE32-E72D297353CC}">
              <c16:uniqueId val="{00000001-A285-499E-BAD0-1CBF5AFD7DE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6.28</c:v>
                </c:pt>
                <c:pt idx="1">
                  <c:v>9.89</c:v>
                </c:pt>
                <c:pt idx="2">
                  <c:v>12.51</c:v>
                </c:pt>
                <c:pt idx="3">
                  <c:v>15.71</c:v>
                </c:pt>
                <c:pt idx="4">
                  <c:v>11.69</c:v>
                </c:pt>
              </c:numCache>
            </c:numRef>
          </c:val>
          <c:extLst>
            <c:ext xmlns:c16="http://schemas.microsoft.com/office/drawing/2014/chart" uri="{C3380CC4-5D6E-409C-BE32-E72D297353CC}">
              <c16:uniqueId val="{00000000-143D-46C5-875B-1728D0CE32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21.79</c:v>
                </c:pt>
                <c:pt idx="1">
                  <c:v>26.81</c:v>
                </c:pt>
                <c:pt idx="2">
                  <c:v>30.7</c:v>
                </c:pt>
                <c:pt idx="3">
                  <c:v>38.299999999999997</c:v>
                </c:pt>
                <c:pt idx="4">
                  <c:v>45.67</c:v>
                </c:pt>
              </c:numCache>
            </c:numRef>
          </c:val>
          <c:extLst>
            <c:ext xmlns:c16="http://schemas.microsoft.com/office/drawing/2014/chart" uri="{C3380CC4-5D6E-409C-BE32-E72D297353CC}">
              <c16:uniqueId val="{00000001-143D-46C5-875B-1728D0CE323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6.03</c:v>
                </c:pt>
                <c:pt idx="1">
                  <c:v>10.89</c:v>
                </c:pt>
                <c:pt idx="2">
                  <c:v>8.74</c:v>
                </c:pt>
                <c:pt idx="3">
                  <c:v>9.89</c:v>
                </c:pt>
                <c:pt idx="4">
                  <c:v>4.67</c:v>
                </c:pt>
              </c:numCache>
            </c:numRef>
          </c:val>
          <c:smooth val="0"/>
          <c:extLst>
            <c:ext xmlns:c16="http://schemas.microsoft.com/office/drawing/2014/chart" uri="{C3380CC4-5D6E-409C-BE32-E72D297353CC}">
              <c16:uniqueId val="{00000002-143D-46C5-875B-1728D0CE323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5.7</c:v>
                </c:pt>
                <c:pt idx="2">
                  <c:v>#N/A</c:v>
                </c:pt>
                <c:pt idx="3">
                  <c:v>3.82</c:v>
                </c:pt>
                <c:pt idx="4">
                  <c:v>#N/A</c:v>
                </c:pt>
                <c:pt idx="5">
                  <c:v>0</c:v>
                </c:pt>
                <c:pt idx="6">
                  <c:v>#N/A</c:v>
                </c:pt>
                <c:pt idx="7">
                  <c:v>0</c:v>
                </c:pt>
                <c:pt idx="8">
                  <c:v>#N/A</c:v>
                </c:pt>
                <c:pt idx="9">
                  <c:v>0</c:v>
                </c:pt>
              </c:numCache>
            </c:numRef>
          </c:val>
          <c:extLst>
            <c:ext xmlns:c16="http://schemas.microsoft.com/office/drawing/2014/chart" uri="{C3380CC4-5D6E-409C-BE32-E72D297353CC}">
              <c16:uniqueId val="{00000000-3013-4C03-BA10-0E3BC639A0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013-4C03-BA10-0E3BC639A0EC}"/>
            </c:ext>
          </c:extLst>
        </c:ser>
        <c:ser>
          <c:idx val="2"/>
          <c:order val="2"/>
          <c:tx>
            <c:strRef>
              <c:f>データシート!$A$29</c:f>
              <c:strCache>
                <c:ptCount val="1"/>
                <c:pt idx="0">
                  <c:v>玉野市市立玉野海洋博物館事業特別会計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013-4C03-BA10-0E3BC639A0EC}"/>
            </c:ext>
          </c:extLst>
        </c:ser>
        <c:ser>
          <c:idx val="3"/>
          <c:order val="3"/>
          <c:tx>
            <c:strRef>
              <c:f>データシート!$A$30</c:f>
              <c:strCache>
                <c:ptCount val="1"/>
                <c:pt idx="0">
                  <c:v>玉野市後期高齢者医療事業特別会計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0.15</c:v>
                </c:pt>
                <c:pt idx="2">
                  <c:v>#N/A</c:v>
                </c:pt>
                <c:pt idx="3">
                  <c:v>0.16</c:v>
                </c:pt>
                <c:pt idx="4">
                  <c:v>#N/A</c:v>
                </c:pt>
                <c:pt idx="5">
                  <c:v>0.15</c:v>
                </c:pt>
                <c:pt idx="6">
                  <c:v>#N/A</c:v>
                </c:pt>
                <c:pt idx="7">
                  <c:v>0.18</c:v>
                </c:pt>
                <c:pt idx="8">
                  <c:v>#N/A</c:v>
                </c:pt>
                <c:pt idx="9">
                  <c:v>0.18</c:v>
                </c:pt>
              </c:numCache>
            </c:numRef>
          </c:val>
          <c:extLst>
            <c:ext xmlns:c16="http://schemas.microsoft.com/office/drawing/2014/chart" uri="{C3380CC4-5D6E-409C-BE32-E72D297353CC}">
              <c16:uniqueId val="{00000003-3013-4C03-BA10-0E3BC639A0EC}"/>
            </c:ext>
          </c:extLst>
        </c:ser>
        <c:ser>
          <c:idx val="4"/>
          <c:order val="4"/>
          <c:tx>
            <c:strRef>
              <c:f>データシート!$A$31</c:f>
              <c:strCache>
                <c:ptCount val="1"/>
                <c:pt idx="0">
                  <c:v>玉野市国民健康保険事業特別会計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2.69</c:v>
                </c:pt>
                <c:pt idx="2">
                  <c:v>#N/A</c:v>
                </c:pt>
                <c:pt idx="3">
                  <c:v>3.2</c:v>
                </c:pt>
                <c:pt idx="4">
                  <c:v>#N/A</c:v>
                </c:pt>
                <c:pt idx="5">
                  <c:v>3.13</c:v>
                </c:pt>
                <c:pt idx="6">
                  <c:v>#N/A</c:v>
                </c:pt>
                <c:pt idx="7">
                  <c:v>2.7</c:v>
                </c:pt>
                <c:pt idx="8">
                  <c:v>#N/A</c:v>
                </c:pt>
                <c:pt idx="9">
                  <c:v>0.97</c:v>
                </c:pt>
              </c:numCache>
            </c:numRef>
          </c:val>
          <c:extLst>
            <c:ext xmlns:c16="http://schemas.microsoft.com/office/drawing/2014/chart" uri="{C3380CC4-5D6E-409C-BE32-E72D297353CC}">
              <c16:uniqueId val="{00000004-3013-4C03-BA10-0E3BC639A0EC}"/>
            </c:ext>
          </c:extLst>
        </c:ser>
        <c:ser>
          <c:idx val="5"/>
          <c:order val="5"/>
          <c:tx>
            <c:strRef>
              <c:f>データシート!$A$32</c:f>
              <c:strCache>
                <c:ptCount val="1"/>
                <c:pt idx="0">
                  <c:v>玉野市介護保険事業特別会計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1.18</c:v>
                </c:pt>
                <c:pt idx="2">
                  <c:v>#N/A</c:v>
                </c:pt>
                <c:pt idx="3">
                  <c:v>0.51</c:v>
                </c:pt>
                <c:pt idx="4">
                  <c:v>#N/A</c:v>
                </c:pt>
                <c:pt idx="5">
                  <c:v>0.66</c:v>
                </c:pt>
                <c:pt idx="6">
                  <c:v>#N/A</c:v>
                </c:pt>
                <c:pt idx="7">
                  <c:v>1.45</c:v>
                </c:pt>
                <c:pt idx="8">
                  <c:v>#N/A</c:v>
                </c:pt>
                <c:pt idx="9">
                  <c:v>0.99</c:v>
                </c:pt>
              </c:numCache>
            </c:numRef>
          </c:val>
          <c:extLst>
            <c:ext xmlns:c16="http://schemas.microsoft.com/office/drawing/2014/chart" uri="{C3380CC4-5D6E-409C-BE32-E72D297353CC}">
              <c16:uniqueId val="{00000005-3013-4C03-BA10-0E3BC639A0EC}"/>
            </c:ext>
          </c:extLst>
        </c:ser>
        <c:ser>
          <c:idx val="6"/>
          <c:order val="6"/>
          <c:tx>
            <c:strRef>
              <c:f>データシート!$A$33</c:f>
              <c:strCache>
                <c:ptCount val="1"/>
                <c:pt idx="0">
                  <c:v>玉野市競輪事業特別会計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2.88</c:v>
                </c:pt>
                <c:pt idx="2">
                  <c:v>#N/A</c:v>
                </c:pt>
                <c:pt idx="3">
                  <c:v>1.57</c:v>
                </c:pt>
                <c:pt idx="4">
                  <c:v>#N/A</c:v>
                </c:pt>
                <c:pt idx="5">
                  <c:v>1.83</c:v>
                </c:pt>
                <c:pt idx="6">
                  <c:v>#N/A</c:v>
                </c:pt>
                <c:pt idx="7">
                  <c:v>1.73</c:v>
                </c:pt>
                <c:pt idx="8">
                  <c:v>#N/A</c:v>
                </c:pt>
                <c:pt idx="9">
                  <c:v>1.76</c:v>
                </c:pt>
              </c:numCache>
            </c:numRef>
          </c:val>
          <c:extLst>
            <c:ext xmlns:c16="http://schemas.microsoft.com/office/drawing/2014/chart" uri="{C3380CC4-5D6E-409C-BE32-E72D297353CC}">
              <c16:uniqueId val="{00000006-3013-4C03-BA10-0E3BC639A0EC}"/>
            </c:ext>
          </c:extLst>
        </c:ser>
        <c:ser>
          <c:idx val="7"/>
          <c:order val="7"/>
          <c:tx>
            <c:strRef>
              <c:f>データシート!$A$34</c:f>
              <c:strCache>
                <c:ptCount val="1"/>
                <c:pt idx="0">
                  <c:v>玉野市下水道事業会計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6.67</c:v>
                </c:pt>
                <c:pt idx="2">
                  <c:v>#N/A</c:v>
                </c:pt>
                <c:pt idx="3">
                  <c:v>7.08</c:v>
                </c:pt>
                <c:pt idx="4">
                  <c:v>#N/A</c:v>
                </c:pt>
                <c:pt idx="5">
                  <c:v>7.05</c:v>
                </c:pt>
                <c:pt idx="6">
                  <c:v>#N/A</c:v>
                </c:pt>
                <c:pt idx="7">
                  <c:v>7.45</c:v>
                </c:pt>
                <c:pt idx="8">
                  <c:v>#N/A</c:v>
                </c:pt>
                <c:pt idx="9">
                  <c:v>7.2</c:v>
                </c:pt>
              </c:numCache>
            </c:numRef>
          </c:val>
          <c:extLst>
            <c:ext xmlns:c16="http://schemas.microsoft.com/office/drawing/2014/chart" uri="{C3380CC4-5D6E-409C-BE32-E72D297353CC}">
              <c16:uniqueId val="{00000007-3013-4C03-BA10-0E3BC639A0EC}"/>
            </c:ext>
          </c:extLst>
        </c:ser>
        <c:ser>
          <c:idx val="8"/>
          <c:order val="8"/>
          <c:tx>
            <c:strRef>
              <c:f>データシート!$A$35</c:f>
              <c:strCache>
                <c:ptCount val="1"/>
                <c:pt idx="0">
                  <c:v>玉野市水道事業会計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10.71</c:v>
                </c:pt>
                <c:pt idx="2">
                  <c:v>#N/A</c:v>
                </c:pt>
                <c:pt idx="3">
                  <c:v>11.7</c:v>
                </c:pt>
                <c:pt idx="4">
                  <c:v>#N/A</c:v>
                </c:pt>
                <c:pt idx="5">
                  <c:v>9.59</c:v>
                </c:pt>
                <c:pt idx="6">
                  <c:v>#N/A</c:v>
                </c:pt>
                <c:pt idx="7">
                  <c:v>11.19</c:v>
                </c:pt>
                <c:pt idx="8">
                  <c:v>#N/A</c:v>
                </c:pt>
                <c:pt idx="9">
                  <c:v>11.16</c:v>
                </c:pt>
              </c:numCache>
            </c:numRef>
          </c:val>
          <c:extLst>
            <c:ext xmlns:c16="http://schemas.microsoft.com/office/drawing/2014/chart" uri="{C3380CC4-5D6E-409C-BE32-E72D297353CC}">
              <c16:uniqueId val="{00000008-3013-4C03-BA10-0E3BC639A0E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6.27</c:v>
                </c:pt>
                <c:pt idx="2">
                  <c:v>#N/A</c:v>
                </c:pt>
                <c:pt idx="3">
                  <c:v>9.8800000000000008</c:v>
                </c:pt>
                <c:pt idx="4">
                  <c:v>#N/A</c:v>
                </c:pt>
                <c:pt idx="5">
                  <c:v>12.5</c:v>
                </c:pt>
                <c:pt idx="6">
                  <c:v>#N/A</c:v>
                </c:pt>
                <c:pt idx="7">
                  <c:v>15.7</c:v>
                </c:pt>
                <c:pt idx="8">
                  <c:v>#N/A</c:v>
                </c:pt>
                <c:pt idx="9">
                  <c:v>11.68</c:v>
                </c:pt>
              </c:numCache>
            </c:numRef>
          </c:val>
          <c:extLst>
            <c:ext xmlns:c16="http://schemas.microsoft.com/office/drawing/2014/chart" uri="{C3380CC4-5D6E-409C-BE32-E72D297353CC}">
              <c16:uniqueId val="{00000009-3013-4C03-BA10-0E3BC639A0E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2281</c:v>
                </c:pt>
                <c:pt idx="5">
                  <c:v>2279</c:v>
                </c:pt>
                <c:pt idx="8">
                  <c:v>2328</c:v>
                </c:pt>
                <c:pt idx="11">
                  <c:v>2305</c:v>
                </c:pt>
                <c:pt idx="14">
                  <c:v>2288</c:v>
                </c:pt>
              </c:numCache>
            </c:numRef>
          </c:val>
          <c:extLst>
            <c:ext xmlns:c16="http://schemas.microsoft.com/office/drawing/2014/chart" uri="{C3380CC4-5D6E-409C-BE32-E72D297353CC}">
              <c16:uniqueId val="{00000000-1CC3-406C-A13D-754DDFE5105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CC3-406C-A13D-754DDFE5105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47</c:v>
                </c:pt>
                <c:pt idx="3">
                  <c:v>36</c:v>
                </c:pt>
                <c:pt idx="6">
                  <c:v>32</c:v>
                </c:pt>
                <c:pt idx="9">
                  <c:v>45</c:v>
                </c:pt>
                <c:pt idx="12">
                  <c:v>52</c:v>
                </c:pt>
              </c:numCache>
            </c:numRef>
          </c:val>
          <c:extLst>
            <c:ext xmlns:c16="http://schemas.microsoft.com/office/drawing/2014/chart" uri="{C3380CC4-5D6E-409C-BE32-E72D297353CC}">
              <c16:uniqueId val="{00000002-1CC3-406C-A13D-754DDFE5105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CC3-406C-A13D-754DDFE5105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691</c:v>
                </c:pt>
                <c:pt idx="3">
                  <c:v>675</c:v>
                </c:pt>
                <c:pt idx="6">
                  <c:v>671</c:v>
                </c:pt>
                <c:pt idx="9">
                  <c:v>676</c:v>
                </c:pt>
                <c:pt idx="12">
                  <c:v>679</c:v>
                </c:pt>
              </c:numCache>
            </c:numRef>
          </c:val>
          <c:extLst>
            <c:ext xmlns:c16="http://schemas.microsoft.com/office/drawing/2014/chart" uri="{C3380CC4-5D6E-409C-BE32-E72D297353CC}">
              <c16:uniqueId val="{00000004-1CC3-406C-A13D-754DDFE5105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C3-406C-A13D-754DDFE5105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CC3-406C-A13D-754DDFE5105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2150</c:v>
                </c:pt>
                <c:pt idx="3">
                  <c:v>2093</c:v>
                </c:pt>
                <c:pt idx="6">
                  <c:v>2108</c:v>
                </c:pt>
                <c:pt idx="9">
                  <c:v>2212</c:v>
                </c:pt>
                <c:pt idx="12">
                  <c:v>2225</c:v>
                </c:pt>
              </c:numCache>
            </c:numRef>
          </c:val>
          <c:extLst>
            <c:ext xmlns:c16="http://schemas.microsoft.com/office/drawing/2014/chart" uri="{C3380CC4-5D6E-409C-BE32-E72D297353CC}">
              <c16:uniqueId val="{00000007-1CC3-406C-A13D-754DDFE5105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607</c:v>
                </c:pt>
                <c:pt idx="2">
                  <c:v>#N/A</c:v>
                </c:pt>
                <c:pt idx="3">
                  <c:v>#N/A</c:v>
                </c:pt>
                <c:pt idx="4">
                  <c:v>525</c:v>
                </c:pt>
                <c:pt idx="5">
                  <c:v>#N/A</c:v>
                </c:pt>
                <c:pt idx="6">
                  <c:v>#N/A</c:v>
                </c:pt>
                <c:pt idx="7">
                  <c:v>483</c:v>
                </c:pt>
                <c:pt idx="8">
                  <c:v>#N/A</c:v>
                </c:pt>
                <c:pt idx="9">
                  <c:v>#N/A</c:v>
                </c:pt>
                <c:pt idx="10">
                  <c:v>628</c:v>
                </c:pt>
                <c:pt idx="11">
                  <c:v>#N/A</c:v>
                </c:pt>
                <c:pt idx="12">
                  <c:v>#N/A</c:v>
                </c:pt>
                <c:pt idx="13">
                  <c:v>668</c:v>
                </c:pt>
                <c:pt idx="14">
                  <c:v>#N/A</c:v>
                </c:pt>
              </c:numCache>
            </c:numRef>
          </c:val>
          <c:smooth val="0"/>
          <c:extLst>
            <c:ext xmlns:c16="http://schemas.microsoft.com/office/drawing/2014/chart" uri="{C3380CC4-5D6E-409C-BE32-E72D297353CC}">
              <c16:uniqueId val="{00000008-1CC3-406C-A13D-754DDFE5105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25458</c:v>
                </c:pt>
                <c:pt idx="5">
                  <c:v>25870</c:v>
                </c:pt>
                <c:pt idx="8">
                  <c:v>26335</c:v>
                </c:pt>
                <c:pt idx="11">
                  <c:v>25220</c:v>
                </c:pt>
                <c:pt idx="14">
                  <c:v>25273</c:v>
                </c:pt>
              </c:numCache>
            </c:numRef>
          </c:val>
          <c:extLst>
            <c:ext xmlns:c16="http://schemas.microsoft.com/office/drawing/2014/chart" uri="{C3380CC4-5D6E-409C-BE32-E72D297353CC}">
              <c16:uniqueId val="{00000000-48C2-4ED7-B539-B40543224A9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4313</c:v>
                </c:pt>
                <c:pt idx="5">
                  <c:v>4316</c:v>
                </c:pt>
                <c:pt idx="8">
                  <c:v>4209</c:v>
                </c:pt>
                <c:pt idx="11">
                  <c:v>4316</c:v>
                </c:pt>
                <c:pt idx="14">
                  <c:v>5385</c:v>
                </c:pt>
              </c:numCache>
            </c:numRef>
          </c:val>
          <c:extLst>
            <c:ext xmlns:c16="http://schemas.microsoft.com/office/drawing/2014/chart" uri="{C3380CC4-5D6E-409C-BE32-E72D297353CC}">
              <c16:uniqueId val="{00000001-48C2-4ED7-B539-B40543224A9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4863</c:v>
                </c:pt>
                <c:pt idx="5">
                  <c:v>5830</c:v>
                </c:pt>
                <c:pt idx="8">
                  <c:v>6924</c:v>
                </c:pt>
                <c:pt idx="11">
                  <c:v>8413</c:v>
                </c:pt>
                <c:pt idx="14">
                  <c:v>10185</c:v>
                </c:pt>
              </c:numCache>
            </c:numRef>
          </c:val>
          <c:extLst>
            <c:ext xmlns:c16="http://schemas.microsoft.com/office/drawing/2014/chart" uri="{C3380CC4-5D6E-409C-BE32-E72D297353CC}">
              <c16:uniqueId val="{00000002-48C2-4ED7-B539-B40543224A9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C2-4ED7-B539-B40543224A9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8C2-4ED7-B539-B40543224A9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c:v>
                </c:pt>
                <c:pt idx="3">
                  <c:v>6</c:v>
                </c:pt>
                <c:pt idx="6">
                  <c:v>0</c:v>
                </c:pt>
                <c:pt idx="9">
                  <c:v>1</c:v>
                </c:pt>
                <c:pt idx="12">
                  <c:v>0</c:v>
                </c:pt>
              </c:numCache>
            </c:numRef>
          </c:val>
          <c:extLst>
            <c:ext xmlns:c16="http://schemas.microsoft.com/office/drawing/2014/chart" uri="{C3380CC4-5D6E-409C-BE32-E72D297353CC}">
              <c16:uniqueId val="{00000005-48C2-4ED7-B539-B40543224A9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3893</c:v>
                </c:pt>
                <c:pt idx="3">
                  <c:v>3983</c:v>
                </c:pt>
                <c:pt idx="6">
                  <c:v>4126</c:v>
                </c:pt>
                <c:pt idx="9">
                  <c:v>4261</c:v>
                </c:pt>
                <c:pt idx="12">
                  <c:v>4515</c:v>
                </c:pt>
              </c:numCache>
            </c:numRef>
          </c:val>
          <c:extLst>
            <c:ext xmlns:c16="http://schemas.microsoft.com/office/drawing/2014/chart" uri="{C3380CC4-5D6E-409C-BE32-E72D297353CC}">
              <c16:uniqueId val="{00000006-48C2-4ED7-B539-B40543224A9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8C2-4ED7-B539-B40543224A9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8734</c:v>
                </c:pt>
                <c:pt idx="3">
                  <c:v>9215</c:v>
                </c:pt>
                <c:pt idx="6">
                  <c:v>9426</c:v>
                </c:pt>
                <c:pt idx="9">
                  <c:v>9656</c:v>
                </c:pt>
                <c:pt idx="12">
                  <c:v>9870</c:v>
                </c:pt>
              </c:numCache>
            </c:numRef>
          </c:val>
          <c:extLst>
            <c:ext xmlns:c16="http://schemas.microsoft.com/office/drawing/2014/chart" uri="{C3380CC4-5D6E-409C-BE32-E72D297353CC}">
              <c16:uniqueId val="{00000008-48C2-4ED7-B539-B40543224A9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1850</c:v>
                </c:pt>
                <c:pt idx="3">
                  <c:v>1807</c:v>
                </c:pt>
                <c:pt idx="6">
                  <c:v>150</c:v>
                </c:pt>
                <c:pt idx="9">
                  <c:v>490</c:v>
                </c:pt>
                <c:pt idx="12">
                  <c:v>446</c:v>
                </c:pt>
              </c:numCache>
            </c:numRef>
          </c:val>
          <c:extLst>
            <c:ext xmlns:c16="http://schemas.microsoft.com/office/drawing/2014/chart" uri="{C3380CC4-5D6E-409C-BE32-E72D297353CC}">
              <c16:uniqueId val="{00000009-48C2-4ED7-B539-B40543224A9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20401</c:v>
                </c:pt>
                <c:pt idx="3">
                  <c:v>20729</c:v>
                </c:pt>
                <c:pt idx="6">
                  <c:v>20403</c:v>
                </c:pt>
                <c:pt idx="9">
                  <c:v>20464</c:v>
                </c:pt>
                <c:pt idx="12">
                  <c:v>21689</c:v>
                </c:pt>
              </c:numCache>
            </c:numRef>
          </c:val>
          <c:extLst>
            <c:ext xmlns:c16="http://schemas.microsoft.com/office/drawing/2014/chart" uri="{C3380CC4-5D6E-409C-BE32-E72D297353CC}">
              <c16:uniqueId val="{0000000A-48C2-4ED7-B539-B40543224A9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246</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8C2-4ED7-B539-B40543224A9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4893</c:v>
                </c:pt>
                <c:pt idx="1">
                  <c:v>5894</c:v>
                </c:pt>
                <c:pt idx="2">
                  <c:v>7104</c:v>
                </c:pt>
              </c:numCache>
            </c:numRef>
          </c:val>
          <c:extLst>
            <c:ext xmlns:c16="http://schemas.microsoft.com/office/drawing/2014/chart" uri="{C3380CC4-5D6E-409C-BE32-E72D297353CC}">
              <c16:uniqueId val="{00000000-4F82-452A-BBA4-88D05BE1C04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c:v>
                </c:pt>
                <c:pt idx="1">
                  <c:v>9</c:v>
                </c:pt>
                <c:pt idx="2">
                  <c:v>83</c:v>
                </c:pt>
              </c:numCache>
            </c:numRef>
          </c:val>
          <c:extLst>
            <c:ext xmlns:c16="http://schemas.microsoft.com/office/drawing/2014/chart" uri="{C3380CC4-5D6E-409C-BE32-E72D297353CC}">
              <c16:uniqueId val="{00000001-4F82-452A-BBA4-88D05BE1C04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1700</c:v>
                </c:pt>
                <c:pt idx="1">
                  <c:v>2190</c:v>
                </c:pt>
                <c:pt idx="2">
                  <c:v>2611</c:v>
                </c:pt>
              </c:numCache>
            </c:numRef>
          </c:val>
          <c:extLst>
            <c:ext xmlns:c16="http://schemas.microsoft.com/office/drawing/2014/chart" uri="{C3380CC4-5D6E-409C-BE32-E72D297353CC}">
              <c16:uniqueId val="{00000002-4F82-452A-BBA4-88D05BE1C04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{2FA4B7D6-4D04-462E-950F-880E63E43A84}</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C261-44D7-B3F9-2AA7DE8E8C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{AC1C570B-92CA-4270-A23E-8751A94C3D94}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61-44D7-B3F9-2AA7DE8E8C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{30A71702-F25E-4652-8279-99F396543E3E}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61-44D7-B3F9-2AA7DE8E8C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{6786B705-4FF0-4A9E-AD22-D2E499490404}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61-44D7-B3F9-2AA7DE8E8C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{2C0709E7-855D-4AF6-B8DD-395B870A9BDB}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61-44D7-B3F9-2AA7DE8E8C25}"/>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{B8F4CB8E-F2A6-47F4-A98A-74B544FED530}</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C261-44D7-B3F9-2AA7DE8E8C25}"/>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{A85F9A83-4083-4E56-8CB8-4079DA70A267}</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C261-44D7-B3F9-2AA7DE8E8C25}"/>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{05974141-1BE8-46F7-8B8D-8E6CE605876E}</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C261-44D7-B3F9-2AA7DE8E8C25}"/>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{0A3929C4-21E5-4169-98B8-68157E18CA4C}</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C261-44D7-B3F9-2AA7DE8E8C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67.900000000000006</c:v>
                </c:pt>
                <c:pt idx="8">
                  <c:v>68.5</c:v>
                </c:pt>
                <c:pt idx="16">
                  <c:v>69.900000000000006</c:v>
                </c:pt>
                <c:pt idx="24">
                  <c:v>70.400000000000006</c:v>
                </c:pt>
                <c:pt idx="32">
                  <c:v>71.599999999999994</c:v>
                </c:pt>
              </c:numCache>
            </c:numRef>
          </c:xVal>
          <c:yVal>
            <c:numRef>
              <c:f>公会計指標分析・財政指標組合せ分析表!$BP$51:$DC$51</c:f>
              <c:numCache>
                <c:formatCode>#,##0.0;"▲ "#,##0.0</c:formatCode>
                <c:ptCount val="40"/>
                <c:pt idx="0">
                  <c:v>1.9</c:v>
                </c:pt>
              </c:numCache>
            </c:numRef>
          </c:yVal>
          <c:smooth val="0"/>
          <c:extLst>
            <c:ext xmlns:c16="http://schemas.microsoft.com/office/drawing/2014/chart" uri="{C3380CC4-5D6E-409C-BE32-E72D297353CC}">
              <c16:uniqueId val="{00000009-C261-44D7-B3F9-2AA7DE8E8C2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3258157304391711E-2"/>
                  <c:y val="-6.4739042105865174E-2"/>
                </c:manualLayout>
              </c:layout>
              <c:tx>
                <c:strRef>
                  <c:f>公会計指標分析・財政指標組合せ分析表!$BP$50</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{918A1E20-FF96-40FA-8756-8E0BA47221C4}</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C261-44D7-B3F9-2AA7DE8E8C2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{67A43B0A-7838-4EF6-A26D-881542AA466A}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61-44D7-B3F9-2AA7DE8E8C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{E58D1195-E6B4-41A7-B10B-67702D9B436E}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61-44D7-B3F9-2AA7DE8E8C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{179A1F4F-8FE4-4C2A-80A7-0B953FF3C783}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61-44D7-B3F9-2AA7DE8E8C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{8D2E7232-63B3-4E5F-B23A-11F7005D30C0}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61-44D7-B3F9-2AA7DE8E8C25}"/>
                </c:ext>
              </c:extLst>
            </c:dLbl>
            <c:dLbl>
              <c:idx val="8"/>
              <c:layout>
                <c:manualLayout>
                  <c:x val="-4.0773343996076607E-2"/>
                  <c:y val="-6.4739042105865174E-2"/>
                </c:manualLayout>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{3C98F9B3-18BF-42E9-B63F-42D5C68B1E2E}</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C261-44D7-B3F9-2AA7DE8E8C25}"/>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{5E8B41F2-0D69-4486-BAD0-B3BCEEBDA729}</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C261-44D7-B3F9-2AA7DE8E8C25}"/>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{E928B796-3120-47AB-8E66-9ECBB786ABDB}</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C261-44D7-B3F9-2AA7DE8E8C25}"/>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{A9039EB4-D382-4E4C-9DD4-8D67112896B8}</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C261-44D7-B3F9-2AA7DE8E8C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60.9</c:v>
                </c:pt>
                <c:pt idx="8">
                  <c:v>61</c:v>
                </c:pt>
                <c:pt idx="16">
                  <c:v>62.2</c:v>
                </c:pt>
                <c:pt idx="24">
                  <c:v>63.2</c:v>
                </c:pt>
                <c:pt idx="32">
                  <c:v>64.599999999999994</c:v>
                </c:pt>
              </c:numCache>
            </c:numRef>
          </c:xVal>
          <c:yVal>
            <c:numRef>
              <c:f>公会計指標分析・財政指標組合せ分析表!$BP$55:$DC$55</c:f>
              <c:numCache>
                <c:formatCode>#,##0.0;"▲ "#,##0.0</c:formatCode>
                <c:ptCount val="40"/>
                <c:pt idx="0">
                  <c:v>25.5</c:v>
                </c:pt>
                <c:pt idx="8">
                  <c:v>25.1</c:v>
                </c:pt>
                <c:pt idx="16">
                  <c:v>18</c:v>
                </c:pt>
                <c:pt idx="24">
                  <c:v>12.7</c:v>
                </c:pt>
                <c:pt idx="32">
                  <c:v>10</c:v>
                </c:pt>
              </c:numCache>
            </c:numRef>
          </c:yVal>
          <c:smooth val="0"/>
          <c:extLst>
            <c:ext xmlns:c16="http://schemas.microsoft.com/office/drawing/2014/chart" uri="{C3380CC4-5D6E-409C-BE32-E72D297353CC}">
              <c16:uniqueId val="{00000013-C261-44D7-B3F9-2AA7DE8E8C25}"/>
            </c:ext>
          </c:extLst>
        </c:ser>
        <c:dLbls>
          <c:showLegendKey val="0"/>
          <c:showVal val="1"/>
          <c:showCatName val="0"/>
          <c:showSerName val="0"/>
          <c:showPercent val="0"/>
          <c:showBubbleSize val="0"/>
        </c:dLbls>
        <c:axId val="46179840"/>
        <c:axId val="46181760"/>
      </c:scatterChart>
      <c:valAx>
        <c:axId val="46179840"/>
        <c:scaling>
          <c:orientation val="maxMin"/>
          <c:max val="69"/>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{F61EC707-A71E-4AA0-8428-88FCEB7D892D}</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79C4-41D2-8516-25939B105D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{6BAE574A-FB88-4083-B873-59AA104C8781}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C4-41D2-8516-25939B105D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{8ACA10FF-A60B-4387-B3A4-55DD2F8BCD6A}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C4-41D2-8516-25939B105D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{BF1BC98E-2F05-4505-8784-69AF0DDA0F37}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C4-41D2-8516-25939B105D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{E869F56A-0389-45FA-9AF3-D64DD7416F9C}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C4-41D2-8516-25939B105DA8}"/>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{835B33E8-0030-48B4-B98F-AB0AB9F51E1F}</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79C4-41D2-8516-25939B105DA8}"/>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{B1007482-F0DA-4B2C-8DC7-BC363F6F7CBB}</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79C4-41D2-8516-25939B105DA8}"/>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{F413F4B1-5516-4975-9CD4-162AF54BF949}</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79C4-41D2-8516-25939B105DA8}"/>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{F3AA788E-D8BD-4189-BC60-45370E7DBDA1}</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79C4-41D2-8516-25939B105D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4.7</c:v>
                </c:pt>
                <c:pt idx="16">
                  <c:v>4</c:v>
                </c:pt>
                <c:pt idx="24">
                  <c:v>4</c:v>
                </c:pt>
                <c:pt idx="32">
                  <c:v>4.3</c:v>
                </c:pt>
              </c:numCache>
            </c:numRef>
          </c:xVal>
          <c:yVal>
            <c:numRef>
              <c:f>公会計指標分析・財政指標組合せ分析表!$BP$73:$DC$73</c:f>
              <c:numCache>
                <c:formatCode>#,##0.0;"▲ "#,##0.0</c:formatCode>
                <c:ptCount val="40"/>
                <c:pt idx="0">
                  <c:v>1.9</c:v>
                </c:pt>
              </c:numCache>
            </c:numRef>
          </c:yVal>
          <c:smooth val="0"/>
          <c:extLst>
            <c:ext xmlns:c16="http://schemas.microsoft.com/office/drawing/2014/chart" uri="{C3380CC4-5D6E-409C-BE32-E72D297353CC}">
              <c16:uniqueId val="{00000009-79C4-41D2-8516-25939B105DA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{D37EB0AE-3B38-4971-A626-0293160A7C7A}</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79C4-41D2-8516-25939B105DA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{8E22D65E-C7B7-491F-93D6-3AB649228A2E}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C4-41D2-8516-25939B105D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{FBC4B580-FA72-4EA7-ADC6-5F00D5498AA5}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C4-41D2-8516-25939B105D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{47FA2BD5-140F-418D-B0B4-5F290842482E}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C4-41D2-8516-25939B105D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{9D45D42F-8F8D-425E-8307-4D9AACDD740B}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C4-41D2-8516-25939B105DA8}"/>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{0173F2FD-FF4F-4FCF-82C4-03E1DD70C8BD}</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79C4-41D2-8516-25939B105DA8}"/>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{017B32CC-AFCF-4E6B-8635-16436406DB94}</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79C4-41D2-8516-25939B105DA8}"/>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{68A109D0-5748-400C-B162-28E4C2B2729F}</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79C4-41D2-8516-25939B105DA8}"/>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{9A5F83A0-34AE-4BE1-B604-9BAF4A9378B0}</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79C4-41D2-8516-25939B105D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6.6</c:v>
                </c:pt>
                <c:pt idx="24">
                  <c:v>6.6</c:v>
                </c:pt>
                <c:pt idx="32">
                  <c:v>6.7</c:v>
                </c:pt>
              </c:numCache>
            </c:numRef>
          </c:xVal>
          <c:yVal>
            <c:numRef>
              <c:f>公会計指標分析・財政指標組合せ分析表!$BP$77:$DC$77</c:f>
              <c:numCache>
                <c:formatCode>#,##0.0;"▲ "#,##0.0</c:formatCode>
                <c:ptCount val="40"/>
                <c:pt idx="0">
                  <c:v>25.5</c:v>
                </c:pt>
                <c:pt idx="8">
                  <c:v>25.1</c:v>
                </c:pt>
                <c:pt idx="16">
                  <c:v>18</c:v>
                </c:pt>
                <c:pt idx="24">
                  <c:v>12.7</c:v>
                </c:pt>
                <c:pt idx="32">
                  <c:v>10</c:v>
                </c:pt>
              </c:numCache>
            </c:numRef>
          </c:yVal>
          <c:smooth val="0"/>
          <c:extLst>
            <c:ext xmlns:c16="http://schemas.microsoft.com/office/drawing/2014/chart" uri="{C3380CC4-5D6E-409C-BE32-E72D297353CC}">
              <c16:uniqueId val="{00000013-79C4-41D2-8516-25939B105DA8}"/>
            </c:ext>
          </c:extLst>
        </c:ser>
        <c:dLbls>
          <c:showLegendKey val="0"/>
          <c:showVal val="1"/>
          <c:showCatName val="0"/>
          <c:showSerName val="0"/>
          <c:showPercent val="0"/>
          <c:showBubbleSize val="0"/>
        </c:dLbls>
        <c:axId val="84219776"/>
        <c:axId val="84234240"/>
      </c:scatterChart>
      <c:valAx>
        <c:axId val="84219776"/>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岡山県玉野市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54,946
54,168
103.44
27,845,579
25,980,850
1,818,393
15,555,103
18,511,042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前年度と比較して数値は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ポイント減少し、類似団体と比較した場合には平均値を下回っている状況にある。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減少が続く一方で、高齢化率は上昇する等、市税収入低下の要因を抱えていることから、引き続き、行財政改革に取り組み、経常経費等の歳出削減とともに、ふるさと寄附金や受益者負担の適正化等の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122061</xdr:rowOff>
    </xdr:to>
    <xdr:cxnSp macro="">
      <xdr:nvCxnSpPr>
        <xdr:cNvPr id="69" name="直線コネクタ 68"/>
        <xdr:cNvCxnSpPr/>
      </xdr:nvCxnSpPr>
      <xdr:spPr>
        <a:xfrm>
          <a:off x="4114800" y="745419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81845</xdr:rowOff>
    </xdr:to>
    <xdr:cxnSp macro="">
      <xdr:nvCxnSpPr>
        <xdr:cNvPr id="72" name="直線コネクタ 71"/>
        <xdr:cNvCxnSpPr/>
      </xdr:nvCxnSpPr>
      <xdr:spPr>
        <a:xfrm>
          <a:off x="3225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68439</xdr:rowOff>
    </xdr:to>
    <xdr:cxnSp macro="">
      <xdr:nvCxnSpPr>
        <xdr:cNvPr id="75" name="直線コネクタ 74"/>
        <xdr:cNvCxnSpPr/>
      </xdr:nvCxnSpPr>
      <xdr:spPr>
        <a:xfrm>
          <a:off x="2336800" y="74139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55033</xdr:rowOff>
    </xdr:to>
    <xdr:cxnSp macro="">
      <xdr:nvCxnSpPr>
        <xdr:cNvPr id="78" name="直線コネクタ 77"/>
        <xdr:cNvCxnSpPr/>
      </xdr:nvCxnSpPr>
      <xdr:spPr>
        <a:xfrm flipV="1">
          <a:off x="1447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80" name="テキスト ボックス 79"/>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8" name="楕円 87"/>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43338</xdr:rowOff>
    </xdr:from>
    <xdr:ext cx="762000" cy="259045"/>
    <xdr:sp macro="" textlink="">
      <xdr:nvSpPr>
        <xdr:cNvPr id="89" name="財政力該当値テキスト"/>
        <xdr:cNvSpPr txBox="1"/>
      </xdr:nvSpPr>
      <xdr:spPr>
        <a:xfrm>
          <a:off x="5041900" y="74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90" name="楕円 89"/>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1" name="テキスト ボックス 90"/>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2" name="楕円 91"/>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3" name="テキスト ボックス 92"/>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4" name="楕円 93"/>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95" name="テキスト ボックス 94"/>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前年度と比較して数値は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ポイント増加し、類似団体と比較した場合には平均値を上回っている状況にある。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分母となる経常一般財源等については、普通交付税が増加した一方で、地方税や臨時財政対策債等の減収が大きかったため減少となった。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また、分子となる経常経費充当一般財源については、こども医療費助成の対象年齢を引き上げたこと等により扶助費が増加したことなどが影響し、分子全体で増加となった。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次年度についても、臨時財政対策債の減収が見込まれており、悪化することが想定されるため、経常経費等の歳出削減に努める。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162814</xdr:rowOff>
    </xdr:from>
    <xdr:to>
      <xdr:col>23</xdr:col>
      <xdr:colOff>133350</xdr:colOff>
      <xdr:row>64</xdr:row>
      <xdr:rowOff>73152</xdr:rowOff>
    </xdr:to>
    <xdr:cxnSp macro="">
      <xdr:nvCxnSpPr>
        <xdr:cNvPr id="130" name="直線コネクタ 129"/>
        <xdr:cNvCxnSpPr/>
      </xdr:nvCxnSpPr>
      <xdr:spPr>
        <a:xfrm>
          <a:off x="4114800" y="10621264"/>
          <a:ext cx="838200" cy="4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54356</xdr:rowOff>
    </xdr:from>
    <xdr:to>
      <xdr:col>19</xdr:col>
      <xdr:colOff>133350</xdr:colOff>
      <xdr:row>61</xdr:row>
      <xdr:rowOff>162814</xdr:rowOff>
    </xdr:to>
    <xdr:cxnSp macro="">
      <xdr:nvCxnSpPr>
        <xdr:cNvPr id="133" name="直線コネクタ 132"/>
        <xdr:cNvCxnSpPr/>
      </xdr:nvCxnSpPr>
      <xdr:spPr>
        <a:xfrm>
          <a:off x="3225800" y="10341356"/>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35" name="テキスト ボックス 134"/>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54356</xdr:rowOff>
    </xdr:from>
    <xdr:to>
      <xdr:col>15</xdr:col>
      <xdr:colOff>82550</xdr:colOff>
      <xdr:row>62</xdr:row>
      <xdr:rowOff>49276</xdr:rowOff>
    </xdr:to>
    <xdr:cxnSp macro="">
      <xdr:nvCxnSpPr>
        <xdr:cNvPr id="136" name="直線コネクタ 135"/>
        <xdr:cNvCxnSpPr/>
      </xdr:nvCxnSpPr>
      <xdr:spPr>
        <a:xfrm flipV="1">
          <a:off x="2336800" y="10341356"/>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49276</xdr:rowOff>
    </xdr:to>
    <xdr:cxnSp macro="">
      <xdr:nvCxnSpPr>
        <xdr:cNvPr id="139" name="直線コネクタ 138"/>
        <xdr:cNvCxnSpPr/>
      </xdr:nvCxnSpPr>
      <xdr:spPr>
        <a:xfrm>
          <a:off x="1447800" y="1060196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1" name="テキスト ボックス 140"/>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43" name="テキスト ボックス 142"/>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49" name="楕円 148"/>
        <xdr:cNvSpPr/>
      </xdr:nvSpPr>
      <xdr:spPr>
        <a:xfrm>
          <a:off x="49022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165879</xdr:rowOff>
    </xdr:from>
    <xdr:ext cx="762000" cy="259045"/>
    <xdr:sp macro="" textlink="">
      <xdr:nvSpPr>
        <xdr:cNvPr id="150" name="財政構造の弾力性該当値テキスト"/>
        <xdr:cNvSpPr txBox="1"/>
      </xdr:nvSpPr>
      <xdr:spPr>
        <a:xfrm>
          <a:off x="5041900" y="1096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112014</xdr:rowOff>
    </xdr:from>
    <xdr:to>
      <xdr:col>19</xdr:col>
      <xdr:colOff>184150</xdr:colOff>
      <xdr:row>62</xdr:row>
      <xdr:rowOff>42164</xdr:rowOff>
    </xdr:to>
    <xdr:sp macro="" textlink="">
      <xdr:nvSpPr>
        <xdr:cNvPr id="151" name="楕円 150"/>
        <xdr:cNvSpPr/>
      </xdr:nvSpPr>
      <xdr:spPr>
        <a:xfrm>
          <a:off x="4064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52341</xdr:rowOff>
    </xdr:from>
    <xdr:ext cx="736600" cy="259045"/>
    <xdr:sp macro="" textlink="">
      <xdr:nvSpPr>
        <xdr:cNvPr id="152" name="テキスト ボックス 151"/>
        <xdr:cNvSpPr txBox="1"/>
      </xdr:nvSpPr>
      <xdr:spPr>
        <a:xfrm>
          <a:off x="3733800" y="1033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3556</xdr:rowOff>
    </xdr:from>
    <xdr:to>
      <xdr:col>15</xdr:col>
      <xdr:colOff>133350</xdr:colOff>
      <xdr:row>60</xdr:row>
      <xdr:rowOff>105156</xdr:rowOff>
    </xdr:to>
    <xdr:sp macro="" textlink="">
      <xdr:nvSpPr>
        <xdr:cNvPr id="153" name="楕円 152"/>
        <xdr:cNvSpPr/>
      </xdr:nvSpPr>
      <xdr:spPr>
        <a:xfrm>
          <a:off x="3175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89933</xdr:rowOff>
    </xdr:from>
    <xdr:ext cx="762000" cy="259045"/>
    <xdr:sp macro="" textlink="">
      <xdr:nvSpPr>
        <xdr:cNvPr id="154" name="テキスト ボックス 153"/>
        <xdr:cNvSpPr txBox="1"/>
      </xdr:nvSpPr>
      <xdr:spPr>
        <a:xfrm>
          <a:off x="2844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169926</xdr:rowOff>
    </xdr:from>
    <xdr:to>
      <xdr:col>11</xdr:col>
      <xdr:colOff>82550</xdr:colOff>
      <xdr:row>62</xdr:row>
      <xdr:rowOff>100076</xdr:rowOff>
    </xdr:to>
    <xdr:sp macro="" textlink="">
      <xdr:nvSpPr>
        <xdr:cNvPr id="155" name="楕円 154"/>
        <xdr:cNvSpPr/>
      </xdr:nvSpPr>
      <xdr:spPr>
        <a:xfrm>
          <a:off x="2286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110253</xdr:rowOff>
    </xdr:from>
    <xdr:ext cx="762000" cy="259045"/>
    <xdr:sp macro="" textlink="">
      <xdr:nvSpPr>
        <xdr:cNvPr id="156" name="テキスト ボックス 155"/>
        <xdr:cNvSpPr txBox="1"/>
      </xdr:nvSpPr>
      <xdr:spPr>
        <a:xfrm>
          <a:off x="1955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7" name="楕円 156"/>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58" name="テキスト ボックス 157"/>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人件費・物件費等の合計額の人口１人当たりの決算額は、前年度より減少しており、類似団体と比較した場合には平均値を上回っている。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類似団体の平均値を上回った主な要因としては、従来から消防・高等学校の直営実施を図ってきたためである。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また、前年度と比較して減少した主な要因としては、新型コロナウイルスワクチン接種件数が減少したことや</a:t>
          </a:r>
          <a:r>
            <a:rPr lang="ja-JP" altLang="ja-JP" sz="1300">
              <a:effectLst/>
              <a:latin typeface="Century" panose="02040604050505020304" pitchFamily="18" charset="0"/>
              <a:ea typeface="ＭＳ 明朝" panose="02020609040205080304" pitchFamily="17" charset="-128"/>
              <a:cs typeface="Times New Roman" panose="02020603050405020304" pitchFamily="18" charset="0"/>
            </a:rPr>
            <a:t>定年引き上げに伴</a:t>
          </a:r>
          <a:r>
            <a:rPr lang="ja-JP" altLang="en-US" sz="1300">
              <a:effectLst/>
              <a:latin typeface="Century" panose="02040604050505020304" pitchFamily="18" charset="0"/>
              <a:ea typeface="ＭＳ 明朝" panose="02020609040205080304" pitchFamily="17" charset="-128"/>
              <a:cs typeface="Times New Roman" panose="02020603050405020304" pitchFamily="18" charset="0"/>
            </a:rPr>
            <a:t>い</a:t>
          </a:r>
          <a:r>
            <a:rPr lang="ja-JP" altLang="ja-JP" sz="1300">
              <a:effectLst/>
              <a:latin typeface="Century" panose="02040604050505020304" pitchFamily="18" charset="0"/>
              <a:ea typeface="ＭＳ 明朝" panose="02020609040205080304" pitchFamily="17" charset="-128"/>
              <a:cs typeface="Times New Roman" panose="02020603050405020304" pitchFamily="18" charset="0"/>
            </a:rPr>
            <a:t>退職手当</a:t>
          </a:r>
          <a:r>
            <a:rPr lang="ja-JP" altLang="en-US" sz="1300">
              <a:effectLst/>
              <a:latin typeface="Century" panose="02040604050505020304" pitchFamily="18" charset="0"/>
              <a:ea typeface="ＭＳ 明朝" panose="02020609040205080304" pitchFamily="17" charset="-128"/>
              <a:cs typeface="Times New Roman" panose="02020603050405020304" pitchFamily="18" charset="0"/>
            </a:rPr>
            <a:t>が</a:t>
          </a:r>
          <a:r>
            <a:rPr lang="ja-JP" altLang="ja-JP" sz="1300">
              <a:effectLst/>
              <a:latin typeface="Century" panose="02040604050505020304" pitchFamily="18" charset="0"/>
              <a:ea typeface="ＭＳ 明朝" panose="02020609040205080304" pitchFamily="17" charset="-128"/>
              <a:cs typeface="Times New Roman" panose="02020603050405020304" pitchFamily="18" charset="0"/>
            </a:rPr>
            <a:t>減少</a:t>
          </a:r>
          <a:r>
            <a:rPr lang="ja-JP" altLang="en-US" sz="1300">
              <a:effectLst/>
              <a:latin typeface="Century" panose="02040604050505020304" pitchFamily="18" charset="0"/>
              <a:ea typeface="ＭＳ 明朝" panose="02020609040205080304" pitchFamily="17" charset="-128"/>
              <a:cs typeface="Times New Roman" panose="02020603050405020304" pitchFamily="18" charset="0"/>
            </a:rPr>
            <a:t>したためである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引き続き、施設の統廃合、民間への業務委託の推進等により、サービス水準を維持しながら、経費の抑制に努める。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115638</xdr:rowOff>
    </xdr:from>
    <xdr:to>
      <xdr:col>23</xdr:col>
      <xdr:colOff>133350</xdr:colOff>
      <xdr:row>83</xdr:row>
      <xdr:rowOff>145729</xdr:rowOff>
    </xdr:to>
    <xdr:cxnSp macro="">
      <xdr:nvCxnSpPr>
        <xdr:cNvPr id="193" name="直線コネクタ 192"/>
        <xdr:cNvCxnSpPr/>
      </xdr:nvCxnSpPr>
      <xdr:spPr>
        <a:xfrm flipV="1">
          <a:off x="4114800" y="14345988"/>
          <a:ext cx="838200" cy="3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109041</xdr:rowOff>
    </xdr:from>
    <xdr:ext cx="762000" cy="259045"/>
    <xdr:sp macro="" textlink="">
      <xdr:nvSpPr>
        <xdr:cNvPr id="194" name="人件費・物件費等の状況平均値テキスト"/>
        <xdr:cNvSpPr txBox="1"/>
      </xdr:nvSpPr>
      <xdr:spPr>
        <a:xfrm>
          <a:off x="5041900" y="13996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39267</xdr:rowOff>
    </xdr:from>
    <xdr:to>
      <xdr:col>19</xdr:col>
      <xdr:colOff>133350</xdr:colOff>
      <xdr:row>83</xdr:row>
      <xdr:rowOff>145729</xdr:rowOff>
    </xdr:to>
    <xdr:cxnSp macro="">
      <xdr:nvCxnSpPr>
        <xdr:cNvPr id="196" name="直線コネクタ 195"/>
        <xdr:cNvCxnSpPr/>
      </xdr:nvCxnSpPr>
      <xdr:spPr>
        <a:xfrm>
          <a:off x="3225800" y="14269617"/>
          <a:ext cx="889000" cy="10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35624</xdr:rowOff>
    </xdr:from>
    <xdr:ext cx="736600" cy="259045"/>
    <xdr:sp macro="" textlink="">
      <xdr:nvSpPr>
        <xdr:cNvPr id="198" name="テキスト ボックス 197"/>
        <xdr:cNvSpPr txBox="1"/>
      </xdr:nvSpPr>
      <xdr:spPr>
        <a:xfrm>
          <a:off x="3733800" y="1392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150118</xdr:rowOff>
    </xdr:from>
    <xdr:to>
      <xdr:col>15</xdr:col>
      <xdr:colOff>82550</xdr:colOff>
      <xdr:row>83</xdr:row>
      <xdr:rowOff>39267</xdr:rowOff>
    </xdr:to>
    <xdr:cxnSp macro="">
      <xdr:nvCxnSpPr>
        <xdr:cNvPr id="199" name="直線コネクタ 198"/>
        <xdr:cNvCxnSpPr/>
      </xdr:nvCxnSpPr>
      <xdr:spPr>
        <a:xfrm>
          <a:off x="2336800" y="14209018"/>
          <a:ext cx="889000" cy="6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165144</xdr:rowOff>
    </xdr:from>
    <xdr:ext cx="762000" cy="259045"/>
    <xdr:sp macro="" textlink="">
      <xdr:nvSpPr>
        <xdr:cNvPr id="201" name="テキスト ボックス 200"/>
        <xdr:cNvSpPr txBox="1"/>
      </xdr:nvSpPr>
      <xdr:spPr>
        <a:xfrm>
          <a:off x="2844800" y="1388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38098</xdr:rowOff>
    </xdr:from>
    <xdr:to>
      <xdr:col>11</xdr:col>
      <xdr:colOff>31750</xdr:colOff>
      <xdr:row>82</xdr:row>
      <xdr:rowOff>150118</xdr:rowOff>
    </xdr:to>
    <xdr:cxnSp macro="">
      <xdr:nvCxnSpPr>
        <xdr:cNvPr id="202" name="直線コネクタ 201"/>
        <xdr:cNvCxnSpPr/>
      </xdr:nvCxnSpPr>
      <xdr:spPr>
        <a:xfrm>
          <a:off x="1447800" y="14096998"/>
          <a:ext cx="889000" cy="1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110569</xdr:rowOff>
    </xdr:from>
    <xdr:ext cx="762000" cy="259045"/>
    <xdr:sp macro="" textlink="">
      <xdr:nvSpPr>
        <xdr:cNvPr id="204" name="テキスト ボックス 203"/>
        <xdr:cNvSpPr txBox="1"/>
      </xdr:nvSpPr>
      <xdr:spPr>
        <a:xfrm>
          <a:off x="1955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31608</xdr:rowOff>
    </xdr:from>
    <xdr:ext cx="762000" cy="259045"/>
    <xdr:sp macro="" textlink="">
      <xdr:nvSpPr>
        <xdr:cNvPr id="206" name="テキスト ボックス 205"/>
        <xdr:cNvSpPr txBox="1"/>
      </xdr:nvSpPr>
      <xdr:spPr>
        <a:xfrm>
          <a:off x="1066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64838</xdr:rowOff>
    </xdr:from>
    <xdr:to>
      <xdr:col>23</xdr:col>
      <xdr:colOff>184150</xdr:colOff>
      <xdr:row>83</xdr:row>
      <xdr:rowOff>166438</xdr:rowOff>
    </xdr:to>
    <xdr:sp macro="" textlink="">
      <xdr:nvSpPr>
        <xdr:cNvPr id="212" name="楕円 211"/>
        <xdr:cNvSpPr/>
      </xdr:nvSpPr>
      <xdr:spPr>
        <a:xfrm>
          <a:off x="4902200" y="142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36915</xdr:rowOff>
    </xdr:from>
    <xdr:ext cx="762000" cy="259045"/>
    <xdr:sp macro="" textlink="">
      <xdr:nvSpPr>
        <xdr:cNvPr id="213" name="人件費・物件費等の状況該当値テキスト"/>
        <xdr:cNvSpPr txBox="1"/>
      </xdr:nvSpPr>
      <xdr:spPr>
        <a:xfrm>
          <a:off x="5041900" y="1426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94929</xdr:rowOff>
    </xdr:from>
    <xdr:to>
      <xdr:col>19</xdr:col>
      <xdr:colOff>184150</xdr:colOff>
      <xdr:row>84</xdr:row>
      <xdr:rowOff>25079</xdr:rowOff>
    </xdr:to>
    <xdr:sp macro="" textlink="">
      <xdr:nvSpPr>
        <xdr:cNvPr id="214" name="楕円 213"/>
        <xdr:cNvSpPr/>
      </xdr:nvSpPr>
      <xdr:spPr>
        <a:xfrm>
          <a:off x="4064000" y="1432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9856</xdr:rowOff>
    </xdr:from>
    <xdr:ext cx="736600" cy="259045"/>
    <xdr:sp macro="" textlink="">
      <xdr:nvSpPr>
        <xdr:cNvPr id="215" name="テキスト ボックス 214"/>
        <xdr:cNvSpPr txBox="1"/>
      </xdr:nvSpPr>
      <xdr:spPr>
        <a:xfrm>
          <a:off x="3733800" y="14411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159917</xdr:rowOff>
    </xdr:from>
    <xdr:to>
      <xdr:col>15</xdr:col>
      <xdr:colOff>133350</xdr:colOff>
      <xdr:row>83</xdr:row>
      <xdr:rowOff>90067</xdr:rowOff>
    </xdr:to>
    <xdr:sp macro="" textlink="">
      <xdr:nvSpPr>
        <xdr:cNvPr id="216" name="楕円 215"/>
        <xdr:cNvSpPr/>
      </xdr:nvSpPr>
      <xdr:spPr>
        <a:xfrm>
          <a:off x="3175000" y="1421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74844</xdr:rowOff>
    </xdr:from>
    <xdr:ext cx="762000" cy="259045"/>
    <xdr:sp macro="" textlink="">
      <xdr:nvSpPr>
        <xdr:cNvPr id="217" name="テキスト ボックス 216"/>
        <xdr:cNvSpPr txBox="1"/>
      </xdr:nvSpPr>
      <xdr:spPr>
        <a:xfrm>
          <a:off x="2844800" y="1430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99318</xdr:rowOff>
    </xdr:from>
    <xdr:to>
      <xdr:col>11</xdr:col>
      <xdr:colOff>82550</xdr:colOff>
      <xdr:row>83</xdr:row>
      <xdr:rowOff>29468</xdr:rowOff>
    </xdr:to>
    <xdr:sp macro="" textlink="">
      <xdr:nvSpPr>
        <xdr:cNvPr id="218" name="楕円 217"/>
        <xdr:cNvSpPr/>
      </xdr:nvSpPr>
      <xdr:spPr>
        <a:xfrm>
          <a:off x="2286000" y="1415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14245</xdr:rowOff>
    </xdr:from>
    <xdr:ext cx="762000" cy="259045"/>
    <xdr:sp macro="" textlink="">
      <xdr:nvSpPr>
        <xdr:cNvPr id="219" name="テキスト ボックス 218"/>
        <xdr:cNvSpPr txBox="1"/>
      </xdr:nvSpPr>
      <xdr:spPr>
        <a:xfrm>
          <a:off x="1955800" y="1424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158748</xdr:rowOff>
    </xdr:from>
    <xdr:to>
      <xdr:col>7</xdr:col>
      <xdr:colOff>31750</xdr:colOff>
      <xdr:row>82</xdr:row>
      <xdr:rowOff>88898</xdr:rowOff>
    </xdr:to>
    <xdr:sp macro="" textlink="">
      <xdr:nvSpPr>
        <xdr:cNvPr id="220" name="楕円 219"/>
        <xdr:cNvSpPr/>
      </xdr:nvSpPr>
      <xdr:spPr>
        <a:xfrm>
          <a:off x="1397000" y="1404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73675</xdr:rowOff>
    </xdr:from>
    <xdr:ext cx="762000" cy="259045"/>
    <xdr:sp macro="" textlink="">
      <xdr:nvSpPr>
        <xdr:cNvPr id="221" name="テキスト ボックス 220"/>
        <xdr:cNvSpPr txBox="1"/>
      </xdr:nvSpPr>
      <xdr:spPr>
        <a:xfrm>
          <a:off x="1066800" y="1413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ポイント減少し、類似団体の平均値と同じ数値となった。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この状況を維持するよう、引き続き、行政経費に占める人件費の適正化を図るとともに、職員の能力・実績等を適切に反映させる給与制度の検討を進め、給与水準の適正化に努める。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170543</xdr:rowOff>
    </xdr:to>
    <xdr:cxnSp macro="">
      <xdr:nvCxnSpPr>
        <xdr:cNvPr id="257" name="直線コネクタ 256"/>
        <xdr:cNvCxnSpPr/>
      </xdr:nvCxnSpPr>
      <xdr:spPr>
        <a:xfrm flipV="1">
          <a:off x="16179800" y="14811829"/>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88</xdr:row>
      <xdr:rowOff>0</xdr:rowOff>
    </xdr:to>
    <xdr:cxnSp macro="">
      <xdr:nvCxnSpPr>
        <xdr:cNvPr id="260" name="直線コネクタ 259"/>
        <xdr:cNvCxnSpPr/>
      </xdr:nvCxnSpPr>
      <xdr:spPr>
        <a:xfrm flipV="1">
          <a:off x="15290800" y="149152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0</xdr:rowOff>
    </xdr:to>
    <xdr:cxnSp macro="">
      <xdr:nvCxnSpPr>
        <xdr:cNvPr id="263" name="直線コネクタ 262"/>
        <xdr:cNvCxnSpPr/>
      </xdr:nvCxnSpPr>
      <xdr:spPr>
        <a:xfrm>
          <a:off x="14401800" y="1508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5" name="テキスト ボックス 264"/>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89</xdr:row>
      <xdr:rowOff>69850</xdr:rowOff>
    </xdr:to>
    <xdr:cxnSp macro="">
      <xdr:nvCxnSpPr>
        <xdr:cNvPr id="266" name="直線コネクタ 265"/>
        <xdr:cNvCxnSpPr/>
      </xdr:nvCxnSpPr>
      <xdr:spPr>
        <a:xfrm flipV="1">
          <a:off x="13512800" y="150876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8" name="テキスト ボックス 267"/>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6" name="楕円 275"/>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7" name="給与水準   （国との比較）該当値テキスト"/>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78" name="楕円 277"/>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79" name="テキスト ボックス 278"/>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0" name="楕円 279"/>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1" name="テキスト ボックス 280"/>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2" name="楕円 281"/>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3" name="テキスト ボックス 282"/>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4" name="楕円 283"/>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5" name="テキスト ボックス 284"/>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本市の地理的な特性により行政効率が優れない中、直営で消防や高等学校等を運営してきた経緯から、人口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人当たり職員数は類似団体を大きく上回る職員数となっている。本市の人口規模にあわせて、施設の統廃合や事務事業の見直し等を行い、人員の効率的配置・定員管理に努める。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91122</xdr:rowOff>
    </xdr:from>
    <xdr:to>
      <xdr:col>81</xdr:col>
      <xdr:colOff>44450</xdr:colOff>
      <xdr:row>65</xdr:row>
      <xdr:rowOff>153458</xdr:rowOff>
    </xdr:to>
    <xdr:cxnSp macro="">
      <xdr:nvCxnSpPr>
        <xdr:cNvPr id="320" name="直線コネクタ 319"/>
        <xdr:cNvCxnSpPr/>
      </xdr:nvCxnSpPr>
      <xdr:spPr>
        <a:xfrm>
          <a:off x="16179800" y="11235372"/>
          <a:ext cx="838200" cy="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48383</xdr:rowOff>
    </xdr:from>
    <xdr:ext cx="762000" cy="259045"/>
    <xdr:sp macro="" textlink="">
      <xdr:nvSpPr>
        <xdr:cNvPr id="321" name="定員管理の状況平均値テキスト"/>
        <xdr:cNvSpPr txBox="1"/>
      </xdr:nvSpPr>
      <xdr:spPr>
        <a:xfrm>
          <a:off x="17106900" y="1050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635</xdr:rowOff>
    </xdr:from>
    <xdr:to>
      <xdr:col>77</xdr:col>
      <xdr:colOff>44450</xdr:colOff>
      <xdr:row>65</xdr:row>
      <xdr:rowOff>91122</xdr:rowOff>
    </xdr:to>
    <xdr:cxnSp macro="">
      <xdr:nvCxnSpPr>
        <xdr:cNvPr id="323" name="直線コネクタ 322"/>
        <xdr:cNvCxnSpPr/>
      </xdr:nvCxnSpPr>
      <xdr:spPr>
        <a:xfrm>
          <a:off x="15290800" y="11144885"/>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141622</xdr:rowOff>
    </xdr:from>
    <xdr:ext cx="736600" cy="259045"/>
    <xdr:sp macro="" textlink="">
      <xdr:nvSpPr>
        <xdr:cNvPr id="325" name="テキスト ボックス 324"/>
        <xdr:cNvSpPr txBox="1"/>
      </xdr:nvSpPr>
      <xdr:spPr>
        <a:xfrm>
          <a:off x="15798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133879</xdr:rowOff>
    </xdr:from>
    <xdr:to>
      <xdr:col>72</xdr:col>
      <xdr:colOff>203200</xdr:colOff>
      <xdr:row>65</xdr:row>
      <xdr:rowOff>635</xdr:rowOff>
    </xdr:to>
    <xdr:cxnSp macro="">
      <xdr:nvCxnSpPr>
        <xdr:cNvPr id="326" name="直線コネクタ 325"/>
        <xdr:cNvCxnSpPr/>
      </xdr:nvCxnSpPr>
      <xdr:spPr>
        <a:xfrm>
          <a:off x="14401800" y="11106679"/>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125535</xdr:rowOff>
    </xdr:from>
    <xdr:ext cx="762000" cy="259045"/>
    <xdr:sp macro="" textlink="">
      <xdr:nvSpPr>
        <xdr:cNvPr id="328" name="テキスト ボックス 327"/>
        <xdr:cNvSpPr txBox="1"/>
      </xdr:nvSpPr>
      <xdr:spPr>
        <a:xfrm>
          <a:off x="14909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109749</xdr:rowOff>
    </xdr:from>
    <xdr:to>
      <xdr:col>68</xdr:col>
      <xdr:colOff>152400</xdr:colOff>
      <xdr:row>64</xdr:row>
      <xdr:rowOff>133879</xdr:rowOff>
    </xdr:to>
    <xdr:cxnSp macro="">
      <xdr:nvCxnSpPr>
        <xdr:cNvPr id="329" name="直線コネクタ 328"/>
        <xdr:cNvCxnSpPr/>
      </xdr:nvCxnSpPr>
      <xdr:spPr>
        <a:xfrm>
          <a:off x="13512800" y="1108254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87330</xdr:rowOff>
    </xdr:from>
    <xdr:ext cx="762000" cy="259045"/>
    <xdr:sp macro="" textlink="">
      <xdr:nvSpPr>
        <xdr:cNvPr id="331" name="テキスト ボックス 330"/>
        <xdr:cNvSpPr txBox="1"/>
      </xdr:nvSpPr>
      <xdr:spPr>
        <a:xfrm>
          <a:off x="14020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107438</xdr:rowOff>
    </xdr:from>
    <xdr:ext cx="762000" cy="259045"/>
    <xdr:sp macro="" textlink="">
      <xdr:nvSpPr>
        <xdr:cNvPr id="333" name="テキスト ボックス 332"/>
        <xdr:cNvSpPr txBox="1"/>
      </xdr:nvSpPr>
      <xdr:spPr>
        <a:xfrm>
          <a:off x="13131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102658</xdr:rowOff>
    </xdr:from>
    <xdr:to>
      <xdr:col>81</xdr:col>
      <xdr:colOff>95250</xdr:colOff>
      <xdr:row>66</xdr:row>
      <xdr:rowOff>32808</xdr:rowOff>
    </xdr:to>
    <xdr:sp macro="" textlink="">
      <xdr:nvSpPr>
        <xdr:cNvPr id="339" name="楕円 338"/>
        <xdr:cNvSpPr/>
      </xdr:nvSpPr>
      <xdr:spPr>
        <a:xfrm>
          <a:off x="169672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74735</xdr:rowOff>
    </xdr:from>
    <xdr:ext cx="762000" cy="259045"/>
    <xdr:sp macro="" textlink="">
      <xdr:nvSpPr>
        <xdr:cNvPr id="340" name="定員管理の状況該当値テキスト"/>
        <xdr:cNvSpPr txBox="1"/>
      </xdr:nvSpPr>
      <xdr:spPr>
        <a:xfrm>
          <a:off x="17106900" y="1121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40322</xdr:rowOff>
    </xdr:from>
    <xdr:to>
      <xdr:col>77</xdr:col>
      <xdr:colOff>95250</xdr:colOff>
      <xdr:row>65</xdr:row>
      <xdr:rowOff>141922</xdr:rowOff>
    </xdr:to>
    <xdr:sp macro="" textlink="">
      <xdr:nvSpPr>
        <xdr:cNvPr id="341" name="楕円 340"/>
        <xdr:cNvSpPr/>
      </xdr:nvSpPr>
      <xdr:spPr>
        <a:xfrm>
          <a:off x="16129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126699</xdr:rowOff>
    </xdr:from>
    <xdr:ext cx="736600" cy="259045"/>
    <xdr:sp macro="" textlink="">
      <xdr:nvSpPr>
        <xdr:cNvPr id="342" name="テキスト ボックス 341"/>
        <xdr:cNvSpPr txBox="1"/>
      </xdr:nvSpPr>
      <xdr:spPr>
        <a:xfrm>
          <a:off x="15798800" y="1127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121285</xdr:rowOff>
    </xdr:from>
    <xdr:to>
      <xdr:col>73</xdr:col>
      <xdr:colOff>44450</xdr:colOff>
      <xdr:row>65</xdr:row>
      <xdr:rowOff>51435</xdr:rowOff>
    </xdr:to>
    <xdr:sp macro="" textlink="">
      <xdr:nvSpPr>
        <xdr:cNvPr id="343" name="楕円 342"/>
        <xdr:cNvSpPr/>
      </xdr:nvSpPr>
      <xdr:spPr>
        <a:xfrm>
          <a:off x="15240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36212</xdr:rowOff>
    </xdr:from>
    <xdr:ext cx="762000" cy="259045"/>
    <xdr:sp macro="" textlink="">
      <xdr:nvSpPr>
        <xdr:cNvPr id="344" name="テキスト ボックス 343"/>
        <xdr:cNvSpPr txBox="1"/>
      </xdr:nvSpPr>
      <xdr:spPr>
        <a:xfrm>
          <a:off x="14909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83079</xdr:rowOff>
    </xdr:from>
    <xdr:to>
      <xdr:col>68</xdr:col>
      <xdr:colOff>203200</xdr:colOff>
      <xdr:row>65</xdr:row>
      <xdr:rowOff>13229</xdr:rowOff>
    </xdr:to>
    <xdr:sp macro="" textlink="">
      <xdr:nvSpPr>
        <xdr:cNvPr id="345" name="楕円 344"/>
        <xdr:cNvSpPr/>
      </xdr:nvSpPr>
      <xdr:spPr>
        <a:xfrm>
          <a:off x="14351000" y="110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169456</xdr:rowOff>
    </xdr:from>
    <xdr:ext cx="762000" cy="259045"/>
    <xdr:sp macro="" textlink="">
      <xdr:nvSpPr>
        <xdr:cNvPr id="346" name="テキスト ボックス 345"/>
        <xdr:cNvSpPr txBox="1"/>
      </xdr:nvSpPr>
      <xdr:spPr>
        <a:xfrm>
          <a:off x="14020800" y="1114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58949</xdr:rowOff>
    </xdr:from>
    <xdr:to>
      <xdr:col>64</xdr:col>
      <xdr:colOff>152400</xdr:colOff>
      <xdr:row>64</xdr:row>
      <xdr:rowOff>160549</xdr:rowOff>
    </xdr:to>
    <xdr:sp macro="" textlink="">
      <xdr:nvSpPr>
        <xdr:cNvPr id="347" name="楕円 346"/>
        <xdr:cNvSpPr/>
      </xdr:nvSpPr>
      <xdr:spPr>
        <a:xfrm>
          <a:off x="13462000" y="1103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145326</xdr:rowOff>
    </xdr:from>
    <xdr:ext cx="762000" cy="259045"/>
    <xdr:sp macro="" textlink="">
      <xdr:nvSpPr>
        <xdr:cNvPr id="348" name="テキスト ボックス 347"/>
        <xdr:cNvSpPr txBox="1"/>
      </xdr:nvSpPr>
      <xdr:spPr>
        <a:xfrm>
          <a:off x="13131800" y="1111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新規発行に当たっては、可能な限り交付税措置のある有利なものに限定する等、健全な財政運営に努めてきた結果、類似団体平均を下回っている。しかし、数値の改善傾向は公債費の一時的な減少によるものであり、長期的には公共施設の再編整備や長寿命化事業等の実施により、悪化が見込まれる。そのため、普通建設事業の実施に当たっては、事業の選択と集中、実施手法の検討を行い、財政措置の有利な地方債を活用する等、実質公債費比率の悪化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38</xdr:row>
      <xdr:rowOff>161036</xdr:rowOff>
    </xdr:to>
    <xdr:cxnSp macro="">
      <xdr:nvCxnSpPr>
        <xdr:cNvPr id="380" name="直線コネクタ 379"/>
        <xdr:cNvCxnSpPr/>
      </xdr:nvCxnSpPr>
      <xdr:spPr>
        <a:xfrm>
          <a:off x="16179800" y="664718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81" name="公債費負担の状況平均値テキスト"/>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38</xdr:row>
      <xdr:rowOff>132080</xdr:rowOff>
    </xdr:to>
    <xdr:cxnSp macro="">
      <xdr:nvCxnSpPr>
        <xdr:cNvPr id="383" name="直線コネクタ 382"/>
        <xdr:cNvCxnSpPr/>
      </xdr:nvCxnSpPr>
      <xdr:spPr>
        <a:xfrm>
          <a:off x="15290800" y="664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5" name="テキスト ボックス 384"/>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39</xdr:row>
      <xdr:rowOff>28194</xdr:rowOff>
    </xdr:to>
    <xdr:cxnSp macro="">
      <xdr:nvCxnSpPr>
        <xdr:cNvPr id="386" name="直線コネクタ 385"/>
        <xdr:cNvCxnSpPr/>
      </xdr:nvCxnSpPr>
      <xdr:spPr>
        <a:xfrm flipV="1">
          <a:off x="14401800" y="664718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8" name="テキスト ボックス 387"/>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28194</xdr:rowOff>
    </xdr:from>
    <xdr:to>
      <xdr:col>68</xdr:col>
      <xdr:colOff>152400</xdr:colOff>
      <xdr:row>39</xdr:row>
      <xdr:rowOff>66802</xdr:rowOff>
    </xdr:to>
    <xdr:cxnSp macro="">
      <xdr:nvCxnSpPr>
        <xdr:cNvPr id="389" name="直線コネクタ 388"/>
        <xdr:cNvCxnSpPr/>
      </xdr:nvCxnSpPr>
      <xdr:spPr>
        <a:xfrm flipV="1">
          <a:off x="13512800" y="671474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3" name="テキスト ボックス 392"/>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110236</xdr:rowOff>
    </xdr:from>
    <xdr:to>
      <xdr:col>81</xdr:col>
      <xdr:colOff>95250</xdr:colOff>
      <xdr:row>39</xdr:row>
      <xdr:rowOff>40386</xdr:rowOff>
    </xdr:to>
    <xdr:sp macro="" textlink="">
      <xdr:nvSpPr>
        <xdr:cNvPr id="399" name="楕円 398"/>
        <xdr:cNvSpPr/>
      </xdr:nvSpPr>
      <xdr:spPr>
        <a:xfrm>
          <a:off x="169672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126763</xdr:rowOff>
    </xdr:from>
    <xdr:ext cx="762000" cy="259045"/>
    <xdr:sp macro="" textlink="">
      <xdr:nvSpPr>
        <xdr:cNvPr id="400" name="公債費負担の状況該当値テキスト"/>
        <xdr:cNvSpPr txBox="1"/>
      </xdr:nvSpPr>
      <xdr:spPr>
        <a:xfrm>
          <a:off x="17106900" y="647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401" name="楕円 400"/>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2" name="テキスト ボックス 401"/>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3" name="楕円 402"/>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4" name="テキスト ボックス 403"/>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148844</xdr:rowOff>
    </xdr:from>
    <xdr:to>
      <xdr:col>68</xdr:col>
      <xdr:colOff>203200</xdr:colOff>
      <xdr:row>39</xdr:row>
      <xdr:rowOff>78994</xdr:rowOff>
    </xdr:to>
    <xdr:sp macro="" textlink="">
      <xdr:nvSpPr>
        <xdr:cNvPr id="405" name="楕円 404"/>
        <xdr:cNvSpPr/>
      </xdr:nvSpPr>
      <xdr:spPr>
        <a:xfrm>
          <a:off x="14351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89171</xdr:rowOff>
    </xdr:from>
    <xdr:ext cx="762000" cy="259045"/>
    <xdr:sp macro="" textlink="">
      <xdr:nvSpPr>
        <xdr:cNvPr id="406" name="テキスト ボックス 405"/>
        <xdr:cNvSpPr txBox="1"/>
      </xdr:nvSpPr>
      <xdr:spPr>
        <a:xfrm>
          <a:off x="14020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16002</xdr:rowOff>
    </xdr:from>
    <xdr:to>
      <xdr:col>64</xdr:col>
      <xdr:colOff>152400</xdr:colOff>
      <xdr:row>39</xdr:row>
      <xdr:rowOff>117602</xdr:rowOff>
    </xdr:to>
    <xdr:sp macro="" textlink="">
      <xdr:nvSpPr>
        <xdr:cNvPr id="407" name="楕円 406"/>
        <xdr:cNvSpPr/>
      </xdr:nvSpPr>
      <xdr:spPr>
        <a:xfrm>
          <a:off x="13462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127779</xdr:rowOff>
    </xdr:from>
    <xdr:ext cx="762000" cy="259045"/>
    <xdr:sp macro="" textlink="">
      <xdr:nvSpPr>
        <xdr:cNvPr id="408" name="テキスト ボックス 407"/>
        <xdr:cNvSpPr txBox="1"/>
      </xdr:nvSpPr>
      <xdr:spPr>
        <a:xfrm>
          <a:off x="13131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引き続き、充当可能財源等が将来負担額を上回り、将来負担比率が算定されなかった。類似団体と比べ低い数値で推移しているが、今後は、本庁舎建替えやごみ広域処理に係る施設建設等の公共施設再編整備に伴う多額の地方債発行や基金の取崩しが見込まれるため、将来負担比率の悪化が予測される。引き続き、後年度負担となる地方債残高に留意し、計画的・長期的な視点に立った財政運営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120546</xdr:rowOff>
    </xdr:from>
    <xdr:ext cx="762000" cy="259045"/>
    <xdr:sp macro="" textlink="">
      <xdr:nvSpPr>
        <xdr:cNvPr id="444" name="将来負担の状況平均値テキスト"/>
        <xdr:cNvSpPr txBox="1"/>
      </xdr:nvSpPr>
      <xdr:spPr>
        <a:xfrm>
          <a:off x="17106900" y="234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5" name="フローチャート: 判断 444"/>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6" name="フローチャート: 判断 445"/>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7" name="テキスト ボックス 446"/>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48" name="フローチャート: 判断 447"/>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49" name="テキスト ボックス 448"/>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50" name="フローチャート: 判断 449"/>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1" name="テキスト ボックス 450"/>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2" name="フローチャート: 判断 451"/>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70048</xdr:rowOff>
    </xdr:from>
    <xdr:ext cx="762000" cy="259045"/>
    <xdr:sp macro="" textlink="">
      <xdr:nvSpPr>
        <xdr:cNvPr id="453" name="テキスト ボックス 452"/>
        <xdr:cNvSpPr txBox="1"/>
      </xdr:nvSpPr>
      <xdr:spPr>
        <a:xfrm>
          <a:off x="13131800" y="264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55396</xdr:rowOff>
    </xdr:from>
    <xdr:to>
      <xdr:col>64</xdr:col>
      <xdr:colOff>152400</xdr:colOff>
      <xdr:row>13</xdr:row>
      <xdr:rowOff>156996</xdr:rowOff>
    </xdr:to>
    <xdr:sp macro="" textlink="">
      <xdr:nvSpPr>
        <xdr:cNvPr id="459" name="楕円 458"/>
        <xdr:cNvSpPr/>
      </xdr:nvSpPr>
      <xdr:spPr>
        <a:xfrm>
          <a:off x="13462000" y="22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167173</xdr:rowOff>
    </xdr:from>
    <xdr:ext cx="762000" cy="259045"/>
    <xdr:sp macro="" textlink="">
      <xdr:nvSpPr>
        <xdr:cNvPr id="460" name="テキスト ボックス 459"/>
        <xdr:cNvSpPr txBox="1"/>
      </xdr:nvSpPr>
      <xdr:spPr>
        <a:xfrm>
          <a:off x="13131800" y="205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岡山県玉野市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54,946
54,168
103.44
27,845,579
25,980,850
1,818,393
15,555,103
18,511,042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ポイント増加し、類似団体平均を上回っている状況にある。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人件費に係る経常経費充当一般財源は、</a:t>
          </a:r>
          <a:r>
            <a:rPr kumimoji="0" lang="ja-JP" altLang="ja-JP" sz="1300" b="0" i="0" u="none" strike="noStrike" kern="0" cap="none" spc="0" normalizeH="0" baseline="0" noProof="0">
              <a:ln>
                <a:noFill/>
              </a:ln>
              <a:solidFill>
                <a:prstClr val="black"/>
              </a:solidFill>
              <a:effectLst/>
              <a:uLnTx/>
              <a:uFillTx/>
              <a:latin typeface="Century" panose="02040604050505020304" pitchFamily="18" charset="0"/>
              <a:ea typeface="ＭＳ 明朝" panose="02020609040205080304" pitchFamily="17" charset="-128"/>
              <a:cs typeface="Times New Roman" panose="02020603050405020304" pitchFamily="18" charset="0"/>
            </a:rPr>
            <a:t>定年引き上げに伴</a:t>
          </a:r>
          <a:r>
            <a:rPr kumimoji="0" lang="ja-JP" altLang="en-US" sz="1300" b="0" i="0" u="none" strike="noStrike" kern="0" cap="none" spc="0" normalizeH="0" baseline="0" noProof="0">
              <a:ln>
                <a:noFill/>
              </a:ln>
              <a:solidFill>
                <a:prstClr val="black"/>
              </a:solidFill>
              <a:effectLst/>
              <a:uLnTx/>
              <a:uFillTx/>
              <a:latin typeface="Century" panose="02040604050505020304" pitchFamily="18" charset="0"/>
              <a:ea typeface="ＭＳ 明朝" panose="02020609040205080304" pitchFamily="17" charset="-128"/>
              <a:cs typeface="Times New Roman" panose="02020603050405020304" pitchFamily="18" charset="0"/>
            </a:rPr>
            <a:t>う</a:t>
          </a:r>
          <a:r>
            <a:rPr kumimoji="0" lang="ja-JP" altLang="ja-JP" sz="1300" b="0" i="0" u="none" strike="noStrike" kern="0" cap="none" spc="0" normalizeH="0" baseline="0" noProof="0">
              <a:ln>
                <a:noFill/>
              </a:ln>
              <a:solidFill>
                <a:prstClr val="black"/>
              </a:solidFill>
              <a:effectLst/>
              <a:uLnTx/>
              <a:uFillTx/>
              <a:latin typeface="Century" panose="02040604050505020304" pitchFamily="18" charset="0"/>
              <a:ea typeface="ＭＳ 明朝" panose="02020609040205080304" pitchFamily="17" charset="-128"/>
              <a:cs typeface="Times New Roman" panose="02020603050405020304" pitchFamily="18" charset="0"/>
            </a:rPr>
            <a:t>退職手当</a:t>
          </a:r>
          <a:r>
            <a:rPr kumimoji="0" lang="ja-JP" altLang="en-US" sz="1300" b="0" i="0" u="none" strike="noStrike" kern="0" cap="none" spc="0" normalizeH="0" baseline="0" noProof="0">
              <a:ln>
                <a:noFill/>
              </a:ln>
              <a:solidFill>
                <a:prstClr val="black"/>
              </a:solidFill>
              <a:effectLst/>
              <a:uLnTx/>
              <a:uFillTx/>
              <a:latin typeface="Century" panose="02040604050505020304" pitchFamily="18" charset="0"/>
              <a:ea typeface="ＭＳ 明朝" panose="02020609040205080304" pitchFamily="17" charset="-128"/>
              <a:cs typeface="Times New Roman" panose="02020603050405020304" pitchFamily="18" charset="0"/>
            </a:rPr>
            <a:t>の</a:t>
          </a:r>
          <a:r>
            <a:rPr kumimoji="0" lang="ja-JP" altLang="ja-JP" sz="1300" b="0" i="0" u="none" strike="noStrike" kern="0" cap="none" spc="0" normalizeH="0" baseline="0" noProof="0">
              <a:ln>
                <a:noFill/>
              </a:ln>
              <a:solidFill>
                <a:prstClr val="black"/>
              </a:solidFill>
              <a:effectLst/>
              <a:uLnTx/>
              <a:uFillTx/>
              <a:latin typeface="Century" panose="02040604050505020304" pitchFamily="18" charset="0"/>
              <a:ea typeface="ＭＳ 明朝" panose="02020609040205080304" pitchFamily="17" charset="-128"/>
              <a:cs typeface="Times New Roman" panose="02020603050405020304" pitchFamily="18" charset="0"/>
            </a:rPr>
            <a:t>減少</a:t>
          </a:r>
          <a:r>
            <a:rPr kumimoji="0" lang="ja-JP" altLang="en-US" sz="1300" b="0" i="0" u="none" strike="noStrike" kern="0" cap="none" spc="0" normalizeH="0" baseline="0" noProof="0">
              <a:ln>
                <a:noFill/>
              </a:ln>
              <a:solidFill>
                <a:prstClr val="black"/>
              </a:solidFill>
              <a:effectLst/>
              <a:uLnTx/>
              <a:uFillTx/>
              <a:latin typeface="Century" panose="02040604050505020304" pitchFamily="18" charset="0"/>
              <a:ea typeface="ＭＳ 明朝" panose="02020609040205080304" pitchFamily="17" charset="-128"/>
              <a:cs typeface="Times New Roman" panose="02020603050405020304" pitchFamily="18" charset="0"/>
            </a:rPr>
            <a:t>などが要因となり減少したが、その影響以上に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経常一般財源等が減少したため、前年度と比較して数値は増加している。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類似団体平均を上回る状態が続いている要因としては、消防・高等学校の直営実施等で人口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人当たりの職員数が多いことがあげられる。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22497</xdr:rowOff>
    </xdr:from>
    <xdr:to>
      <xdr:col>24</xdr:col>
      <xdr:colOff>25400</xdr:colOff>
      <xdr:row>38</xdr:row>
      <xdr:rowOff>55154</xdr:rowOff>
    </xdr:to>
    <xdr:cxnSp macro="">
      <xdr:nvCxnSpPr>
        <xdr:cNvPr id="68" name="直線コネクタ 67"/>
        <xdr:cNvCxnSpPr/>
      </xdr:nvCxnSpPr>
      <xdr:spPr>
        <a:xfrm>
          <a:off x="3987800" y="653759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22497</xdr:rowOff>
    </xdr:from>
    <xdr:to>
      <xdr:col>19</xdr:col>
      <xdr:colOff>187325</xdr:colOff>
      <xdr:row>38</xdr:row>
      <xdr:rowOff>22497</xdr:rowOff>
    </xdr:to>
    <xdr:cxnSp macro="">
      <xdr:nvCxnSpPr>
        <xdr:cNvPr id="71" name="直線コネクタ 70"/>
        <xdr:cNvCxnSpPr/>
      </xdr:nvCxnSpPr>
      <xdr:spPr>
        <a:xfrm>
          <a:off x="3098800" y="65375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22497</xdr:rowOff>
    </xdr:from>
    <xdr:to>
      <xdr:col>15</xdr:col>
      <xdr:colOff>98425</xdr:colOff>
      <xdr:row>38</xdr:row>
      <xdr:rowOff>133531</xdr:rowOff>
    </xdr:to>
    <xdr:cxnSp macro="">
      <xdr:nvCxnSpPr>
        <xdr:cNvPr id="74" name="直線コネクタ 73"/>
        <xdr:cNvCxnSpPr/>
      </xdr:nvCxnSpPr>
      <xdr:spPr>
        <a:xfrm flipV="1">
          <a:off x="2209800" y="6537597"/>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56787</xdr:rowOff>
    </xdr:from>
    <xdr:to>
      <xdr:col>11</xdr:col>
      <xdr:colOff>9525</xdr:colOff>
      <xdr:row>38</xdr:row>
      <xdr:rowOff>133531</xdr:rowOff>
    </xdr:to>
    <xdr:cxnSp macro="">
      <xdr:nvCxnSpPr>
        <xdr:cNvPr id="77" name="直線コネクタ 76"/>
        <xdr:cNvCxnSpPr/>
      </xdr:nvCxnSpPr>
      <xdr:spPr>
        <a:xfrm>
          <a:off x="1320800" y="6400437"/>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xdr:rowOff>
    </xdr:from>
    <xdr:to>
      <xdr:col>24</xdr:col>
      <xdr:colOff>76200</xdr:colOff>
      <xdr:row>38</xdr:row>
      <xdr:rowOff>105954</xdr:rowOff>
    </xdr:to>
    <xdr:sp macro="" textlink="">
      <xdr:nvSpPr>
        <xdr:cNvPr id="87" name="楕円 86"/>
        <xdr:cNvSpPr/>
      </xdr:nvSpPr>
      <xdr:spPr>
        <a:xfrm>
          <a:off x="4775200" y="65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147881</xdr:rowOff>
    </xdr:from>
    <xdr:ext cx="762000" cy="259045"/>
    <xdr:sp macro="" textlink="">
      <xdr:nvSpPr>
        <xdr:cNvPr id="88" name="人件費該当値テキスト"/>
        <xdr:cNvSpPr txBox="1"/>
      </xdr:nvSpPr>
      <xdr:spPr>
        <a:xfrm>
          <a:off x="4914900" y="64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143147</xdr:rowOff>
    </xdr:from>
    <xdr:to>
      <xdr:col>20</xdr:col>
      <xdr:colOff>38100</xdr:colOff>
      <xdr:row>38</xdr:row>
      <xdr:rowOff>73297</xdr:rowOff>
    </xdr:to>
    <xdr:sp macro="" textlink="">
      <xdr:nvSpPr>
        <xdr:cNvPr id="89" name="楕円 88"/>
        <xdr:cNvSpPr/>
      </xdr:nvSpPr>
      <xdr:spPr>
        <a:xfrm>
          <a:off x="3937000" y="64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58074</xdr:rowOff>
    </xdr:from>
    <xdr:ext cx="736600" cy="259045"/>
    <xdr:sp macro="" textlink="">
      <xdr:nvSpPr>
        <xdr:cNvPr id="90" name="テキスト ボックス 89"/>
        <xdr:cNvSpPr txBox="1"/>
      </xdr:nvSpPr>
      <xdr:spPr>
        <a:xfrm>
          <a:off x="3606800" y="6573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143147</xdr:rowOff>
    </xdr:from>
    <xdr:to>
      <xdr:col>15</xdr:col>
      <xdr:colOff>149225</xdr:colOff>
      <xdr:row>38</xdr:row>
      <xdr:rowOff>73297</xdr:rowOff>
    </xdr:to>
    <xdr:sp macro="" textlink="">
      <xdr:nvSpPr>
        <xdr:cNvPr id="91" name="楕円 90"/>
        <xdr:cNvSpPr/>
      </xdr:nvSpPr>
      <xdr:spPr>
        <a:xfrm>
          <a:off x="3048000" y="64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58074</xdr:rowOff>
    </xdr:from>
    <xdr:ext cx="762000" cy="259045"/>
    <xdr:sp macro="" textlink="">
      <xdr:nvSpPr>
        <xdr:cNvPr id="92" name="テキスト ボックス 91"/>
        <xdr:cNvSpPr txBox="1"/>
      </xdr:nvSpPr>
      <xdr:spPr>
        <a:xfrm>
          <a:off x="2717800" y="657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82731</xdr:rowOff>
    </xdr:from>
    <xdr:to>
      <xdr:col>11</xdr:col>
      <xdr:colOff>60325</xdr:colOff>
      <xdr:row>39</xdr:row>
      <xdr:rowOff>12881</xdr:rowOff>
    </xdr:to>
    <xdr:sp macro="" textlink="">
      <xdr:nvSpPr>
        <xdr:cNvPr id="93" name="楕円 92"/>
        <xdr:cNvSpPr/>
      </xdr:nvSpPr>
      <xdr:spPr>
        <a:xfrm>
          <a:off x="2159000" y="659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169108</xdr:rowOff>
    </xdr:from>
    <xdr:ext cx="762000" cy="259045"/>
    <xdr:sp macro="" textlink="">
      <xdr:nvSpPr>
        <xdr:cNvPr id="94" name="テキスト ボックス 93"/>
        <xdr:cNvSpPr txBox="1"/>
      </xdr:nvSpPr>
      <xdr:spPr>
        <a:xfrm>
          <a:off x="1828800" y="668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5987</xdr:rowOff>
    </xdr:from>
    <xdr:to>
      <xdr:col>6</xdr:col>
      <xdr:colOff>171450</xdr:colOff>
      <xdr:row>37</xdr:row>
      <xdr:rowOff>107587</xdr:rowOff>
    </xdr:to>
    <xdr:sp macro="" textlink="">
      <xdr:nvSpPr>
        <xdr:cNvPr id="95" name="楕円 94"/>
        <xdr:cNvSpPr/>
      </xdr:nvSpPr>
      <xdr:spPr>
        <a:xfrm>
          <a:off x="12700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92364</xdr:rowOff>
    </xdr:from>
    <xdr:ext cx="762000" cy="259045"/>
    <xdr:sp macro="" textlink="">
      <xdr:nvSpPr>
        <xdr:cNvPr id="96" name="テキスト ボックス 95"/>
        <xdr:cNvSpPr txBox="1"/>
      </xdr:nvSpPr>
      <xdr:spPr>
        <a:xfrm>
          <a:off x="939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給食センター運営業務に係る委託料の支払が半年分から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年分になったこと等が影響し、前年度より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類似団体平均を下回っていることから、今後とも引き続き、施設の統廃合、事務事業の見直し等によって効率的な執行に努める。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96520</xdr:rowOff>
    </xdr:from>
    <xdr:to>
      <xdr:col>82</xdr:col>
      <xdr:colOff>107950</xdr:colOff>
      <xdr:row>15</xdr:row>
      <xdr:rowOff>100330</xdr:rowOff>
    </xdr:to>
    <xdr:cxnSp macro="">
      <xdr:nvCxnSpPr>
        <xdr:cNvPr id="129" name="直線コネクタ 128"/>
        <xdr:cNvCxnSpPr/>
      </xdr:nvCxnSpPr>
      <xdr:spPr>
        <a:xfrm>
          <a:off x="15671800" y="249682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52087</xdr:rowOff>
    </xdr:from>
    <xdr:ext cx="762000" cy="259045"/>
    <xdr:sp macro="" textlink="">
      <xdr:nvSpPr>
        <xdr:cNvPr id="130" name="物件費平均値テキスト"/>
        <xdr:cNvSpPr txBox="1"/>
      </xdr:nvSpPr>
      <xdr:spPr>
        <a:xfrm>
          <a:off x="16598900" y="262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43180</xdr:rowOff>
    </xdr:from>
    <xdr:to>
      <xdr:col>78</xdr:col>
      <xdr:colOff>69850</xdr:colOff>
      <xdr:row>14</xdr:row>
      <xdr:rowOff>96520</xdr:rowOff>
    </xdr:to>
    <xdr:cxnSp macro="">
      <xdr:nvCxnSpPr>
        <xdr:cNvPr id="132" name="直線コネクタ 131"/>
        <xdr:cNvCxnSpPr/>
      </xdr:nvCxnSpPr>
      <xdr:spPr>
        <a:xfrm>
          <a:off x="14782800" y="2443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43180</xdr:rowOff>
    </xdr:from>
    <xdr:to>
      <xdr:col>73</xdr:col>
      <xdr:colOff>180975</xdr:colOff>
      <xdr:row>14</xdr:row>
      <xdr:rowOff>119380</xdr:rowOff>
    </xdr:to>
    <xdr:cxnSp macro="">
      <xdr:nvCxnSpPr>
        <xdr:cNvPr id="135" name="直線コネクタ 134"/>
        <xdr:cNvCxnSpPr/>
      </xdr:nvCxnSpPr>
      <xdr:spPr>
        <a:xfrm flipV="1">
          <a:off x="13893800" y="2443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119380</xdr:rowOff>
    </xdr:from>
    <xdr:to>
      <xdr:col>69</xdr:col>
      <xdr:colOff>92075</xdr:colOff>
      <xdr:row>15</xdr:row>
      <xdr:rowOff>69850</xdr:rowOff>
    </xdr:to>
    <xdr:cxnSp macro="">
      <xdr:nvCxnSpPr>
        <xdr:cNvPr id="138" name="直線コネクタ 137"/>
        <xdr:cNvCxnSpPr/>
      </xdr:nvCxnSpPr>
      <xdr:spPr>
        <a:xfrm flipV="1">
          <a:off x="13004800" y="25196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113047</xdr:rowOff>
    </xdr:from>
    <xdr:ext cx="762000" cy="259045"/>
    <xdr:sp macro="" textlink="">
      <xdr:nvSpPr>
        <xdr:cNvPr id="140" name="テキスト ボックス 139"/>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42" name="テキスト ボックス 141"/>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49530</xdr:rowOff>
    </xdr:from>
    <xdr:to>
      <xdr:col>82</xdr:col>
      <xdr:colOff>158750</xdr:colOff>
      <xdr:row>15</xdr:row>
      <xdr:rowOff>151130</xdr:rowOff>
    </xdr:to>
    <xdr:sp macro="" textlink="">
      <xdr:nvSpPr>
        <xdr:cNvPr id="148" name="楕円 147"/>
        <xdr:cNvSpPr/>
      </xdr:nvSpPr>
      <xdr:spPr>
        <a:xfrm>
          <a:off x="164592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66057</xdr:rowOff>
    </xdr:from>
    <xdr:ext cx="762000" cy="259045"/>
    <xdr:sp macro="" textlink="">
      <xdr:nvSpPr>
        <xdr:cNvPr id="149" name="物件費該当値テキスト"/>
        <xdr:cNvSpPr txBox="1"/>
      </xdr:nvSpPr>
      <xdr:spPr>
        <a:xfrm>
          <a:off x="165989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45720</xdr:rowOff>
    </xdr:from>
    <xdr:to>
      <xdr:col>78</xdr:col>
      <xdr:colOff>120650</xdr:colOff>
      <xdr:row>14</xdr:row>
      <xdr:rowOff>147320</xdr:rowOff>
    </xdr:to>
    <xdr:sp macro="" textlink="">
      <xdr:nvSpPr>
        <xdr:cNvPr id="150" name="楕円 149"/>
        <xdr:cNvSpPr/>
      </xdr:nvSpPr>
      <xdr:spPr>
        <a:xfrm>
          <a:off x="15621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157497</xdr:rowOff>
    </xdr:from>
    <xdr:ext cx="736600" cy="259045"/>
    <xdr:sp macro="" textlink="">
      <xdr:nvSpPr>
        <xdr:cNvPr id="151" name="テキスト ボックス 150"/>
        <xdr:cNvSpPr txBox="1"/>
      </xdr:nvSpPr>
      <xdr:spPr>
        <a:xfrm>
          <a:off x="15290800" y="221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163830</xdr:rowOff>
    </xdr:from>
    <xdr:to>
      <xdr:col>74</xdr:col>
      <xdr:colOff>31750</xdr:colOff>
      <xdr:row>14</xdr:row>
      <xdr:rowOff>93980</xdr:rowOff>
    </xdr:to>
    <xdr:sp macro="" textlink="">
      <xdr:nvSpPr>
        <xdr:cNvPr id="152" name="楕円 151"/>
        <xdr:cNvSpPr/>
      </xdr:nvSpPr>
      <xdr:spPr>
        <a:xfrm>
          <a:off x="14732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104157</xdr:rowOff>
    </xdr:from>
    <xdr:ext cx="762000" cy="259045"/>
    <xdr:sp macro="" textlink="">
      <xdr:nvSpPr>
        <xdr:cNvPr id="153" name="テキスト ボックス 152"/>
        <xdr:cNvSpPr txBox="1"/>
      </xdr:nvSpPr>
      <xdr:spPr>
        <a:xfrm>
          <a:off x="14401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68580</xdr:rowOff>
    </xdr:from>
    <xdr:to>
      <xdr:col>69</xdr:col>
      <xdr:colOff>142875</xdr:colOff>
      <xdr:row>14</xdr:row>
      <xdr:rowOff>170180</xdr:rowOff>
    </xdr:to>
    <xdr:sp macro="" textlink="">
      <xdr:nvSpPr>
        <xdr:cNvPr id="154" name="楕円 153"/>
        <xdr:cNvSpPr/>
      </xdr:nvSpPr>
      <xdr:spPr>
        <a:xfrm>
          <a:off x="13843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8907</xdr:rowOff>
    </xdr:from>
    <xdr:ext cx="762000" cy="259045"/>
    <xdr:sp macro="" textlink="">
      <xdr:nvSpPr>
        <xdr:cNvPr id="155" name="テキスト ボックス 154"/>
        <xdr:cNvSpPr txBox="1"/>
      </xdr:nvSpPr>
      <xdr:spPr>
        <a:xfrm>
          <a:off x="13512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56" name="楕円 155"/>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130827</xdr:rowOff>
    </xdr:from>
    <xdr:ext cx="762000" cy="259045"/>
    <xdr:sp macro="" textlink="">
      <xdr:nvSpPr>
        <xdr:cNvPr id="157" name="テキスト ボックス 156"/>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ポイント増加し、類似団体平均を下回っている状況にある。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こども医療費助成の対象年齢を引き上げたこと等が影響したものである。また、今後も少子高齢化に伴い、緩やかに増加していく見込みである。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56</xdr:row>
      <xdr:rowOff>29028</xdr:rowOff>
    </xdr:to>
    <xdr:cxnSp macro="">
      <xdr:nvCxnSpPr>
        <xdr:cNvPr id="192" name="直線コネクタ 191"/>
        <xdr:cNvCxnSpPr/>
      </xdr:nvCxnSpPr>
      <xdr:spPr>
        <a:xfrm>
          <a:off x="3987800" y="95322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3"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55</xdr:row>
      <xdr:rowOff>102507</xdr:rowOff>
    </xdr:to>
    <xdr:cxnSp macro="">
      <xdr:nvCxnSpPr>
        <xdr:cNvPr id="195" name="直線コネクタ 194"/>
        <xdr:cNvCxnSpPr/>
      </xdr:nvCxnSpPr>
      <xdr:spPr>
        <a:xfrm>
          <a:off x="3098800" y="94016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143328</xdr:rowOff>
    </xdr:from>
    <xdr:to>
      <xdr:col>15</xdr:col>
      <xdr:colOff>98425</xdr:colOff>
      <xdr:row>55</xdr:row>
      <xdr:rowOff>20865</xdr:rowOff>
    </xdr:to>
    <xdr:cxnSp macro="">
      <xdr:nvCxnSpPr>
        <xdr:cNvPr id="198" name="直線コネクタ 197"/>
        <xdr:cNvCxnSpPr/>
      </xdr:nvCxnSpPr>
      <xdr:spPr>
        <a:xfrm flipV="1">
          <a:off x="2209800" y="94016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57</xdr:row>
      <xdr:rowOff>20865</xdr:rowOff>
    </xdr:to>
    <xdr:cxnSp macro="">
      <xdr:nvCxnSpPr>
        <xdr:cNvPr id="201" name="直線コネクタ 200"/>
        <xdr:cNvCxnSpPr/>
      </xdr:nvCxnSpPr>
      <xdr:spPr>
        <a:xfrm flipV="1">
          <a:off x="1320800" y="9450615"/>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03" name="テキスト ボックス 202"/>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05" name="テキスト ボックス 204"/>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211" name="楕円 210"/>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166205</xdr:rowOff>
    </xdr:from>
    <xdr:ext cx="762000" cy="259045"/>
    <xdr:sp macro="" textlink="">
      <xdr:nvSpPr>
        <xdr:cNvPr id="212" name="扶助費該当値テキスト"/>
        <xdr:cNvSpPr txBox="1"/>
      </xdr:nvSpPr>
      <xdr:spPr>
        <a:xfrm>
          <a:off x="4914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13" name="楕円 212"/>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214" name="テキスト ボックス 213"/>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15" name="楕円 214"/>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16" name="テキスト ボックス 215"/>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7" name="楕円 216"/>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8" name="テキスト ボックス 217"/>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141515</xdr:rowOff>
    </xdr:from>
    <xdr:to>
      <xdr:col>6</xdr:col>
      <xdr:colOff>171450</xdr:colOff>
      <xdr:row>57</xdr:row>
      <xdr:rowOff>71665</xdr:rowOff>
    </xdr:to>
    <xdr:sp macro="" textlink="">
      <xdr:nvSpPr>
        <xdr:cNvPr id="219" name="楕円 218"/>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81842</xdr:rowOff>
    </xdr:from>
    <xdr:ext cx="762000" cy="259045"/>
    <xdr:sp macro="" textlink="">
      <xdr:nvSpPr>
        <xdr:cNvPr id="220" name="テキスト ボックス 219"/>
        <xdr:cNvSpPr txBox="1"/>
      </xdr:nvSpPr>
      <xdr:spPr>
        <a:xfrm>
          <a:off x="939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高齢化の進展に伴い、後期高齢者医療事業特別会計への繰出金が増加したことが主な要因となっている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101600</xdr:rowOff>
    </xdr:from>
    <xdr:to>
      <xdr:col>82</xdr:col>
      <xdr:colOff>107950</xdr:colOff>
      <xdr:row>60</xdr:row>
      <xdr:rowOff>165100</xdr:rowOff>
    </xdr:to>
    <xdr:cxnSp macro="">
      <xdr:nvCxnSpPr>
        <xdr:cNvPr id="253" name="直線コネクタ 252"/>
        <xdr:cNvCxnSpPr/>
      </xdr:nvCxnSpPr>
      <xdr:spPr>
        <a:xfrm>
          <a:off x="15671800" y="10388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38100</xdr:rowOff>
    </xdr:from>
    <xdr:to>
      <xdr:col>78</xdr:col>
      <xdr:colOff>69850</xdr:colOff>
      <xdr:row>60</xdr:row>
      <xdr:rowOff>101600</xdr:rowOff>
    </xdr:to>
    <xdr:cxnSp macro="">
      <xdr:nvCxnSpPr>
        <xdr:cNvPr id="256" name="直線コネクタ 255"/>
        <xdr:cNvCxnSpPr/>
      </xdr:nvCxnSpPr>
      <xdr:spPr>
        <a:xfrm>
          <a:off x="14782800" y="10325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38100</xdr:rowOff>
    </xdr:from>
    <xdr:to>
      <xdr:col>73</xdr:col>
      <xdr:colOff>180975</xdr:colOff>
      <xdr:row>60</xdr:row>
      <xdr:rowOff>50800</xdr:rowOff>
    </xdr:to>
    <xdr:cxnSp macro="">
      <xdr:nvCxnSpPr>
        <xdr:cNvPr id="259" name="直線コネクタ 258"/>
        <xdr:cNvCxnSpPr/>
      </xdr:nvCxnSpPr>
      <xdr:spPr>
        <a:xfrm flipV="1">
          <a:off x="13893800" y="10325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50800</xdr:rowOff>
    </xdr:to>
    <xdr:cxnSp macro="">
      <xdr:nvCxnSpPr>
        <xdr:cNvPr id="262" name="直線コネクタ 261"/>
        <xdr:cNvCxnSpPr/>
      </xdr:nvCxnSpPr>
      <xdr:spPr>
        <a:xfrm>
          <a:off x="13004800" y="1029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66" name="テキスト ボックス 265"/>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114300</xdr:rowOff>
    </xdr:from>
    <xdr:to>
      <xdr:col>82</xdr:col>
      <xdr:colOff>158750</xdr:colOff>
      <xdr:row>61</xdr:row>
      <xdr:rowOff>44450</xdr:rowOff>
    </xdr:to>
    <xdr:sp macro="" textlink="">
      <xdr:nvSpPr>
        <xdr:cNvPr id="272" name="楕円 271"/>
        <xdr:cNvSpPr/>
      </xdr:nvSpPr>
      <xdr:spPr>
        <a:xfrm>
          <a:off x="16459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22877</xdr:rowOff>
    </xdr:from>
    <xdr:ext cx="762000" cy="259045"/>
    <xdr:sp macro="" textlink="">
      <xdr:nvSpPr>
        <xdr:cNvPr id="273" name="その他該当値テキスト"/>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50800</xdr:rowOff>
    </xdr:from>
    <xdr:to>
      <xdr:col>78</xdr:col>
      <xdr:colOff>120650</xdr:colOff>
      <xdr:row>60</xdr:row>
      <xdr:rowOff>152400</xdr:rowOff>
    </xdr:to>
    <xdr:sp macro="" textlink="">
      <xdr:nvSpPr>
        <xdr:cNvPr id="274" name="楕円 273"/>
        <xdr:cNvSpPr/>
      </xdr:nvSpPr>
      <xdr:spPr>
        <a:xfrm>
          <a:off x="15621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137177</xdr:rowOff>
    </xdr:from>
    <xdr:ext cx="736600" cy="259045"/>
    <xdr:sp macro="" textlink="">
      <xdr:nvSpPr>
        <xdr:cNvPr id="275" name="テキスト ボックス 274"/>
        <xdr:cNvSpPr txBox="1"/>
      </xdr:nvSpPr>
      <xdr:spPr>
        <a:xfrm>
          <a:off x="15290800" y="1042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158750</xdr:rowOff>
    </xdr:from>
    <xdr:to>
      <xdr:col>74</xdr:col>
      <xdr:colOff>31750</xdr:colOff>
      <xdr:row>60</xdr:row>
      <xdr:rowOff>88900</xdr:rowOff>
    </xdr:to>
    <xdr:sp macro="" textlink="">
      <xdr:nvSpPr>
        <xdr:cNvPr id="276" name="楕円 275"/>
        <xdr:cNvSpPr/>
      </xdr:nvSpPr>
      <xdr:spPr>
        <a:xfrm>
          <a:off x="14732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73677</xdr:rowOff>
    </xdr:from>
    <xdr:ext cx="762000" cy="259045"/>
    <xdr:sp macro="" textlink="">
      <xdr:nvSpPr>
        <xdr:cNvPr id="277" name="テキスト ボックス 276"/>
        <xdr:cNvSpPr txBox="1"/>
      </xdr:nvSpPr>
      <xdr:spPr>
        <a:xfrm>
          <a:off x="14401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0</xdr:rowOff>
    </xdr:from>
    <xdr:to>
      <xdr:col>69</xdr:col>
      <xdr:colOff>142875</xdr:colOff>
      <xdr:row>60</xdr:row>
      <xdr:rowOff>101600</xdr:rowOff>
    </xdr:to>
    <xdr:sp macro="" textlink="">
      <xdr:nvSpPr>
        <xdr:cNvPr id="278" name="楕円 277"/>
        <xdr:cNvSpPr/>
      </xdr:nvSpPr>
      <xdr:spPr>
        <a:xfrm>
          <a:off x="13843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86377</xdr:rowOff>
    </xdr:from>
    <xdr:ext cx="762000" cy="259045"/>
    <xdr:sp macro="" textlink="">
      <xdr:nvSpPr>
        <xdr:cNvPr id="279" name="テキスト ボックス 278"/>
        <xdr:cNvSpPr txBox="1"/>
      </xdr:nvSpPr>
      <xdr:spPr>
        <a:xfrm>
          <a:off x="13512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80" name="楕円 279"/>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81" name="テキスト ボックス 280"/>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下水道事業への繰出金の増や指定管理施設に係る施設修繕料負担金の増などが影響し、前年度より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今後は、少子高齢化による福祉サービス等の助成が増加していくことが見込まれるため、補助金の適正化や制度見直しに努める。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133858</xdr:rowOff>
    </xdr:from>
    <xdr:to>
      <xdr:col>82</xdr:col>
      <xdr:colOff>107950</xdr:colOff>
      <xdr:row>35</xdr:row>
      <xdr:rowOff>147574</xdr:rowOff>
    </xdr:to>
    <xdr:cxnSp macro="">
      <xdr:nvCxnSpPr>
        <xdr:cNvPr id="311" name="直線コネクタ 310"/>
        <xdr:cNvCxnSpPr/>
      </xdr:nvCxnSpPr>
      <xdr:spPr>
        <a:xfrm>
          <a:off x="15671800" y="61346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2"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133858</xdr:rowOff>
    </xdr:from>
    <xdr:to>
      <xdr:col>78</xdr:col>
      <xdr:colOff>69850</xdr:colOff>
      <xdr:row>35</xdr:row>
      <xdr:rowOff>133858</xdr:rowOff>
    </xdr:to>
    <xdr:cxnSp macro="">
      <xdr:nvCxnSpPr>
        <xdr:cNvPr id="314" name="直線コネクタ 313"/>
        <xdr:cNvCxnSpPr/>
      </xdr:nvCxnSpPr>
      <xdr:spPr>
        <a:xfrm>
          <a:off x="14782800" y="6134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6" name="テキスト ボックス 315"/>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35</xdr:row>
      <xdr:rowOff>133858</xdr:rowOff>
    </xdr:to>
    <xdr:cxnSp macro="">
      <xdr:nvCxnSpPr>
        <xdr:cNvPr id="317" name="直線コネクタ 316"/>
        <xdr:cNvCxnSpPr/>
      </xdr:nvCxnSpPr>
      <xdr:spPr>
        <a:xfrm>
          <a:off x="13893800" y="61208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101854</xdr:rowOff>
    </xdr:from>
    <xdr:to>
      <xdr:col>69</xdr:col>
      <xdr:colOff>92075</xdr:colOff>
      <xdr:row>35</xdr:row>
      <xdr:rowOff>120142</xdr:rowOff>
    </xdr:to>
    <xdr:cxnSp macro="">
      <xdr:nvCxnSpPr>
        <xdr:cNvPr id="320" name="直線コネクタ 319"/>
        <xdr:cNvCxnSpPr/>
      </xdr:nvCxnSpPr>
      <xdr:spPr>
        <a:xfrm>
          <a:off x="13004800" y="61026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2" name="テキスト ボックス 321"/>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4" name="テキスト ボックス 323"/>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96774</xdr:rowOff>
    </xdr:from>
    <xdr:to>
      <xdr:col>82</xdr:col>
      <xdr:colOff>158750</xdr:colOff>
      <xdr:row>36</xdr:row>
      <xdr:rowOff>26924</xdr:rowOff>
    </xdr:to>
    <xdr:sp macro="" textlink="">
      <xdr:nvSpPr>
        <xdr:cNvPr id="330" name="楕円 329"/>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113301</xdr:rowOff>
    </xdr:from>
    <xdr:ext cx="762000" cy="259045"/>
    <xdr:sp macro="" textlink="">
      <xdr:nvSpPr>
        <xdr:cNvPr id="331" name="補助費等該当値テキスト"/>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83058</xdr:rowOff>
    </xdr:from>
    <xdr:to>
      <xdr:col>78</xdr:col>
      <xdr:colOff>120650</xdr:colOff>
      <xdr:row>36</xdr:row>
      <xdr:rowOff>13208</xdr:rowOff>
    </xdr:to>
    <xdr:sp macro="" textlink="">
      <xdr:nvSpPr>
        <xdr:cNvPr id="332" name="楕円 331"/>
        <xdr:cNvSpPr/>
      </xdr:nvSpPr>
      <xdr:spPr>
        <a:xfrm>
          <a:off x="15621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23385</xdr:rowOff>
    </xdr:from>
    <xdr:ext cx="736600" cy="259045"/>
    <xdr:sp macro="" textlink="">
      <xdr:nvSpPr>
        <xdr:cNvPr id="333" name="テキスト ボックス 332"/>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83058</xdr:rowOff>
    </xdr:from>
    <xdr:to>
      <xdr:col>74</xdr:col>
      <xdr:colOff>31750</xdr:colOff>
      <xdr:row>36</xdr:row>
      <xdr:rowOff>13208</xdr:rowOff>
    </xdr:to>
    <xdr:sp macro="" textlink="">
      <xdr:nvSpPr>
        <xdr:cNvPr id="334" name="楕円 333"/>
        <xdr:cNvSpPr/>
      </xdr:nvSpPr>
      <xdr:spPr>
        <a:xfrm>
          <a:off x="14732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23385</xdr:rowOff>
    </xdr:from>
    <xdr:ext cx="762000" cy="259045"/>
    <xdr:sp macro="" textlink="">
      <xdr:nvSpPr>
        <xdr:cNvPr id="335" name="テキスト ボックス 334"/>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69342</xdr:rowOff>
    </xdr:from>
    <xdr:to>
      <xdr:col>69</xdr:col>
      <xdr:colOff>142875</xdr:colOff>
      <xdr:row>35</xdr:row>
      <xdr:rowOff>170942</xdr:rowOff>
    </xdr:to>
    <xdr:sp macro="" textlink="">
      <xdr:nvSpPr>
        <xdr:cNvPr id="336" name="楕円 335"/>
        <xdr:cNvSpPr/>
      </xdr:nvSpPr>
      <xdr:spPr>
        <a:xfrm>
          <a:off x="13843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9669</xdr:rowOff>
    </xdr:from>
    <xdr:ext cx="762000" cy="259045"/>
    <xdr:sp macro="" textlink="">
      <xdr:nvSpPr>
        <xdr:cNvPr id="337" name="テキスト ボックス 336"/>
        <xdr:cNvSpPr txBox="1"/>
      </xdr:nvSpPr>
      <xdr:spPr>
        <a:xfrm>
          <a:off x="13512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51054</xdr:rowOff>
    </xdr:from>
    <xdr:to>
      <xdr:col>65</xdr:col>
      <xdr:colOff>53975</xdr:colOff>
      <xdr:row>35</xdr:row>
      <xdr:rowOff>152654</xdr:rowOff>
    </xdr:to>
    <xdr:sp macro="" textlink="">
      <xdr:nvSpPr>
        <xdr:cNvPr id="338" name="楕円 337"/>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162831</xdr:rowOff>
    </xdr:from>
    <xdr:ext cx="762000" cy="259045"/>
    <xdr:sp macro="" textlink="">
      <xdr:nvSpPr>
        <xdr:cNvPr id="339" name="テキスト ボックス 338"/>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ポイント増加し、類似団体平均を下回っている状況にある。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東清掃センターの大規模改修や消防署所再編に係る元金の償還が増加したことが主な要因である。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しばらくは市役所庁舎の建替えやごみ処理施設の建設に伴う地方債発行額の増加が見込まれ、それとともに後年度の公債費が増加していくため、地方債残高に留意しながら、地方債の新規発行を伴う普通建設事業の実施に当たっては、事業内容の精査と計画的な実施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168148</xdr:rowOff>
    </xdr:from>
    <xdr:to>
      <xdr:col>24</xdr:col>
      <xdr:colOff>25400</xdr:colOff>
      <xdr:row>77</xdr:row>
      <xdr:rowOff>5842</xdr:rowOff>
    </xdr:to>
    <xdr:cxnSp macro="">
      <xdr:nvCxnSpPr>
        <xdr:cNvPr id="369" name="直線コネクタ 368"/>
        <xdr:cNvCxnSpPr/>
      </xdr:nvCxnSpPr>
      <xdr:spPr>
        <a:xfrm>
          <a:off x="3987800" y="131983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168148</xdr:rowOff>
    </xdr:to>
    <xdr:cxnSp macro="">
      <xdr:nvCxnSpPr>
        <xdr:cNvPr id="372" name="直線コネクタ 371"/>
        <xdr:cNvCxnSpPr/>
      </xdr:nvCxnSpPr>
      <xdr:spPr>
        <a:xfrm>
          <a:off x="3098800" y="13157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76</xdr:row>
      <xdr:rowOff>159004</xdr:rowOff>
    </xdr:to>
    <xdr:cxnSp macro="">
      <xdr:nvCxnSpPr>
        <xdr:cNvPr id="375" name="直線コネクタ 374"/>
        <xdr:cNvCxnSpPr/>
      </xdr:nvCxnSpPr>
      <xdr:spPr>
        <a:xfrm flipV="1">
          <a:off x="2209800" y="13157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159004</xdr:rowOff>
    </xdr:from>
    <xdr:to>
      <xdr:col>11</xdr:col>
      <xdr:colOff>9525</xdr:colOff>
      <xdr:row>76</xdr:row>
      <xdr:rowOff>159004</xdr:rowOff>
    </xdr:to>
    <xdr:cxnSp macro="">
      <xdr:nvCxnSpPr>
        <xdr:cNvPr id="378" name="直線コネクタ 377"/>
        <xdr:cNvCxnSpPr/>
      </xdr:nvCxnSpPr>
      <xdr:spPr>
        <a:xfrm>
          <a:off x="1320800" y="13189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126492</xdr:rowOff>
    </xdr:from>
    <xdr:to>
      <xdr:col>24</xdr:col>
      <xdr:colOff>76200</xdr:colOff>
      <xdr:row>77</xdr:row>
      <xdr:rowOff>56642</xdr:rowOff>
    </xdr:to>
    <xdr:sp macro="" textlink="">
      <xdr:nvSpPr>
        <xdr:cNvPr id="388" name="楕円 387"/>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143019</xdr:rowOff>
    </xdr:from>
    <xdr:ext cx="762000" cy="259045"/>
    <xdr:sp macro="" textlink="">
      <xdr:nvSpPr>
        <xdr:cNvPr id="389" name="公債費該当値テキスト"/>
        <xdr:cNvSpPr txBox="1"/>
      </xdr:nvSpPr>
      <xdr:spPr>
        <a:xfrm>
          <a:off x="4914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117348</xdr:rowOff>
    </xdr:from>
    <xdr:to>
      <xdr:col>20</xdr:col>
      <xdr:colOff>38100</xdr:colOff>
      <xdr:row>77</xdr:row>
      <xdr:rowOff>47498</xdr:rowOff>
    </xdr:to>
    <xdr:sp macro="" textlink="">
      <xdr:nvSpPr>
        <xdr:cNvPr id="390" name="楕円 389"/>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57675</xdr:rowOff>
    </xdr:from>
    <xdr:ext cx="736600" cy="259045"/>
    <xdr:sp macro="" textlink="">
      <xdr:nvSpPr>
        <xdr:cNvPr id="391" name="テキスト ボックス 390"/>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92" name="楕円 391"/>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93" name="テキスト ボックス 392"/>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108204</xdr:rowOff>
    </xdr:from>
    <xdr:to>
      <xdr:col>11</xdr:col>
      <xdr:colOff>60325</xdr:colOff>
      <xdr:row>77</xdr:row>
      <xdr:rowOff>38354</xdr:rowOff>
    </xdr:to>
    <xdr:sp macro="" textlink="">
      <xdr:nvSpPr>
        <xdr:cNvPr id="394" name="楕円 393"/>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48531</xdr:rowOff>
    </xdr:from>
    <xdr:ext cx="762000" cy="259045"/>
    <xdr:sp macro="" textlink="">
      <xdr:nvSpPr>
        <xdr:cNvPr id="395" name="テキスト ボックス 394"/>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96" name="楕円 395"/>
        <xdr:cNvSpPr/>
      </xdr:nvSpPr>
      <xdr:spPr>
        <a:xfrm>
          <a:off x="1270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97" name="テキスト ボックス 396"/>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人件費が類似団体平均を大きく上回っていることが主な要因となり、高い水準で推移しているものと考えられる。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86995</xdr:rowOff>
    </xdr:from>
    <xdr:to>
      <xdr:col>82</xdr:col>
      <xdr:colOff>107950</xdr:colOff>
      <xdr:row>77</xdr:row>
      <xdr:rowOff>155575</xdr:rowOff>
    </xdr:to>
    <xdr:cxnSp macro="">
      <xdr:nvCxnSpPr>
        <xdr:cNvPr id="426" name="直線コネクタ 425"/>
        <xdr:cNvCxnSpPr/>
      </xdr:nvCxnSpPr>
      <xdr:spPr>
        <a:xfrm>
          <a:off x="15671800" y="13117195"/>
          <a:ext cx="8382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144145</xdr:rowOff>
    </xdr:from>
    <xdr:to>
      <xdr:col>78</xdr:col>
      <xdr:colOff>69850</xdr:colOff>
      <xdr:row>76</xdr:row>
      <xdr:rowOff>86995</xdr:rowOff>
    </xdr:to>
    <xdr:cxnSp macro="">
      <xdr:nvCxnSpPr>
        <xdr:cNvPr id="429" name="直線コネクタ 428"/>
        <xdr:cNvCxnSpPr/>
      </xdr:nvCxnSpPr>
      <xdr:spPr>
        <a:xfrm>
          <a:off x="14782800" y="1300289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144145</xdr:rowOff>
    </xdr:from>
    <xdr:to>
      <xdr:col>73</xdr:col>
      <xdr:colOff>180975</xdr:colOff>
      <xdr:row>76</xdr:row>
      <xdr:rowOff>132714</xdr:rowOff>
    </xdr:to>
    <xdr:cxnSp macro="">
      <xdr:nvCxnSpPr>
        <xdr:cNvPr id="432" name="直線コネクタ 431"/>
        <xdr:cNvCxnSpPr/>
      </xdr:nvCxnSpPr>
      <xdr:spPr>
        <a:xfrm flipV="1">
          <a:off x="13893800" y="13002895"/>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86995</xdr:rowOff>
    </xdr:from>
    <xdr:to>
      <xdr:col>69</xdr:col>
      <xdr:colOff>92075</xdr:colOff>
      <xdr:row>76</xdr:row>
      <xdr:rowOff>132714</xdr:rowOff>
    </xdr:to>
    <xdr:cxnSp macro="">
      <xdr:nvCxnSpPr>
        <xdr:cNvPr id="435" name="直線コネクタ 434"/>
        <xdr:cNvCxnSpPr/>
      </xdr:nvCxnSpPr>
      <xdr:spPr>
        <a:xfrm>
          <a:off x="13004800" y="131171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7" name="テキスト ボックス 436"/>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104775</xdr:rowOff>
    </xdr:from>
    <xdr:to>
      <xdr:col>82</xdr:col>
      <xdr:colOff>158750</xdr:colOff>
      <xdr:row>78</xdr:row>
      <xdr:rowOff>34925</xdr:rowOff>
    </xdr:to>
    <xdr:sp macro="" textlink="">
      <xdr:nvSpPr>
        <xdr:cNvPr id="445" name="楕円 444"/>
        <xdr:cNvSpPr/>
      </xdr:nvSpPr>
      <xdr:spPr>
        <a:xfrm>
          <a:off x="164592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76852</xdr:rowOff>
    </xdr:from>
    <xdr:ext cx="762000" cy="259045"/>
    <xdr:sp macro="" textlink="">
      <xdr:nvSpPr>
        <xdr:cNvPr id="446" name="公債費以外該当値テキスト"/>
        <xdr:cNvSpPr txBox="1"/>
      </xdr:nvSpPr>
      <xdr:spPr>
        <a:xfrm>
          <a:off x="165989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36195</xdr:rowOff>
    </xdr:from>
    <xdr:to>
      <xdr:col>78</xdr:col>
      <xdr:colOff>120650</xdr:colOff>
      <xdr:row>76</xdr:row>
      <xdr:rowOff>137795</xdr:rowOff>
    </xdr:to>
    <xdr:sp macro="" textlink="">
      <xdr:nvSpPr>
        <xdr:cNvPr id="447" name="楕円 446"/>
        <xdr:cNvSpPr/>
      </xdr:nvSpPr>
      <xdr:spPr>
        <a:xfrm>
          <a:off x="156210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122572</xdr:rowOff>
    </xdr:from>
    <xdr:ext cx="736600" cy="259045"/>
    <xdr:sp macro="" textlink="">
      <xdr:nvSpPr>
        <xdr:cNvPr id="448" name="テキスト ボックス 447"/>
        <xdr:cNvSpPr txBox="1"/>
      </xdr:nvSpPr>
      <xdr:spPr>
        <a:xfrm>
          <a:off x="15290800" y="13152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93345</xdr:rowOff>
    </xdr:from>
    <xdr:to>
      <xdr:col>74</xdr:col>
      <xdr:colOff>31750</xdr:colOff>
      <xdr:row>76</xdr:row>
      <xdr:rowOff>23495</xdr:rowOff>
    </xdr:to>
    <xdr:sp macro="" textlink="">
      <xdr:nvSpPr>
        <xdr:cNvPr id="449" name="楕円 448"/>
        <xdr:cNvSpPr/>
      </xdr:nvSpPr>
      <xdr:spPr>
        <a:xfrm>
          <a:off x="147320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8272</xdr:rowOff>
    </xdr:from>
    <xdr:ext cx="762000" cy="259045"/>
    <xdr:sp macro="" textlink="">
      <xdr:nvSpPr>
        <xdr:cNvPr id="450" name="テキスト ボックス 449"/>
        <xdr:cNvSpPr txBox="1"/>
      </xdr:nvSpPr>
      <xdr:spPr>
        <a:xfrm>
          <a:off x="14401800" y="1303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81914</xdr:rowOff>
    </xdr:from>
    <xdr:to>
      <xdr:col>69</xdr:col>
      <xdr:colOff>142875</xdr:colOff>
      <xdr:row>77</xdr:row>
      <xdr:rowOff>12064</xdr:rowOff>
    </xdr:to>
    <xdr:sp macro="" textlink="">
      <xdr:nvSpPr>
        <xdr:cNvPr id="451" name="楕円 450"/>
        <xdr:cNvSpPr/>
      </xdr:nvSpPr>
      <xdr:spPr>
        <a:xfrm>
          <a:off x="13843000" y="131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168291</xdr:rowOff>
    </xdr:from>
    <xdr:ext cx="762000" cy="259045"/>
    <xdr:sp macro="" textlink="">
      <xdr:nvSpPr>
        <xdr:cNvPr id="452" name="テキスト ボックス 451"/>
        <xdr:cNvSpPr txBox="1"/>
      </xdr:nvSpPr>
      <xdr:spPr>
        <a:xfrm>
          <a:off x="13512800" y="1319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36195</xdr:rowOff>
    </xdr:from>
    <xdr:to>
      <xdr:col>65</xdr:col>
      <xdr:colOff>53975</xdr:colOff>
      <xdr:row>76</xdr:row>
      <xdr:rowOff>137795</xdr:rowOff>
    </xdr:to>
    <xdr:sp macro="" textlink="">
      <xdr:nvSpPr>
        <xdr:cNvPr id="453" name="楕円 452"/>
        <xdr:cNvSpPr/>
      </xdr:nvSpPr>
      <xdr:spPr>
        <a:xfrm>
          <a:off x="129540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122572</xdr:rowOff>
    </xdr:from>
    <xdr:ext cx="762000" cy="259045"/>
    <xdr:sp macro="" textlink="">
      <xdr:nvSpPr>
        <xdr:cNvPr id="454" name="テキスト ボックス 453"/>
        <xdr:cNvSpPr txBox="1"/>
      </xdr:nvSpPr>
      <xdr:spPr>
        <a:xfrm>
          <a:off x="12623800" y="1315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岡山県玉野市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149746</xdr:rowOff>
    </xdr:from>
    <xdr:to>
      <xdr:col>29</xdr:col>
      <xdr:colOff>127000</xdr:colOff>
      <xdr:row>14</xdr:row>
      <xdr:rowOff>43580</xdr:rowOff>
    </xdr:to>
    <xdr:cxnSp macro="">
      <xdr:nvCxnSpPr>
        <xdr:cNvPr id="50" name="直線コネクタ 49"/>
        <xdr:cNvCxnSpPr/>
      </xdr:nvCxnSpPr>
      <xdr:spPr bwMode="auto">
        <a:xfrm flipV="1">
          <a:off x="5003800" y="2426221"/>
          <a:ext cx="647700" cy="65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65270</xdr:rowOff>
    </xdr:from>
    <xdr:ext cx="762000" cy="259045"/>
    <xdr:sp macro="" textlink="">
      <xdr:nvSpPr>
        <xdr:cNvPr id="51" name="人口1人当たり決算額の推移平均値テキスト130"/>
        <xdr:cNvSpPr txBox="1"/>
      </xdr:nvSpPr>
      <xdr:spPr>
        <a:xfrm>
          <a:off x="5740400" y="2684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43580</xdr:rowOff>
    </xdr:from>
    <xdr:to>
      <xdr:col>26</xdr:col>
      <xdr:colOff>50800</xdr:colOff>
      <xdr:row>14</xdr:row>
      <xdr:rowOff>60458</xdr:rowOff>
    </xdr:to>
    <xdr:cxnSp macro="">
      <xdr:nvCxnSpPr>
        <xdr:cNvPr id="53" name="直線コネクタ 52"/>
        <xdr:cNvCxnSpPr/>
      </xdr:nvCxnSpPr>
      <xdr:spPr bwMode="auto">
        <a:xfrm flipV="1">
          <a:off x="4305300" y="2491505"/>
          <a:ext cx="698500" cy="16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43057</xdr:rowOff>
    </xdr:from>
    <xdr:ext cx="736600" cy="259045"/>
    <xdr:sp macro="" textlink="">
      <xdr:nvSpPr>
        <xdr:cNvPr id="55" name="テキスト ボックス 54"/>
        <xdr:cNvSpPr txBox="1"/>
      </xdr:nvSpPr>
      <xdr:spPr>
        <a:xfrm>
          <a:off x="4622800" y="28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60458</xdr:rowOff>
    </xdr:from>
    <xdr:to>
      <xdr:col>22</xdr:col>
      <xdr:colOff>114300</xdr:colOff>
      <xdr:row>14</xdr:row>
      <xdr:rowOff>102940</xdr:rowOff>
    </xdr:to>
    <xdr:cxnSp macro="">
      <xdr:nvCxnSpPr>
        <xdr:cNvPr id="56" name="直線コネクタ 55"/>
        <xdr:cNvCxnSpPr/>
      </xdr:nvCxnSpPr>
      <xdr:spPr bwMode="auto">
        <a:xfrm flipV="1">
          <a:off x="3606800" y="2508383"/>
          <a:ext cx="698500" cy="42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57707</xdr:rowOff>
    </xdr:from>
    <xdr:ext cx="762000" cy="259045"/>
    <xdr:sp macro="" textlink="">
      <xdr:nvSpPr>
        <xdr:cNvPr id="58" name="テキスト ボックス 57"/>
        <xdr:cNvSpPr txBox="1"/>
      </xdr:nvSpPr>
      <xdr:spPr>
        <a:xfrm>
          <a:off x="3924300" y="28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102940</xdr:rowOff>
    </xdr:from>
    <xdr:to>
      <xdr:col>18</xdr:col>
      <xdr:colOff>177800</xdr:colOff>
      <xdr:row>15</xdr:row>
      <xdr:rowOff>30226</xdr:rowOff>
    </xdr:to>
    <xdr:cxnSp macro="">
      <xdr:nvCxnSpPr>
        <xdr:cNvPr id="59" name="直線コネクタ 58"/>
        <xdr:cNvCxnSpPr/>
      </xdr:nvCxnSpPr>
      <xdr:spPr bwMode="auto">
        <a:xfrm flipV="1">
          <a:off x="2908300" y="2550865"/>
          <a:ext cx="698500" cy="98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85882</xdr:rowOff>
    </xdr:from>
    <xdr:ext cx="762000" cy="259045"/>
    <xdr:sp macro="" textlink="">
      <xdr:nvSpPr>
        <xdr:cNvPr id="61" name="テキスト ボックス 60"/>
        <xdr:cNvSpPr txBox="1"/>
      </xdr:nvSpPr>
      <xdr:spPr>
        <a:xfrm>
          <a:off x="32258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117295</xdr:rowOff>
    </xdr:from>
    <xdr:ext cx="762000" cy="259045"/>
    <xdr:sp macro="" textlink="">
      <xdr:nvSpPr>
        <xdr:cNvPr id="63" name="テキスト ボックス 62"/>
        <xdr:cNvSpPr txBox="1"/>
      </xdr:nvSpPr>
      <xdr:spPr>
        <a:xfrm>
          <a:off x="2527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98946</xdr:rowOff>
    </xdr:from>
    <xdr:to>
      <xdr:col>29</xdr:col>
      <xdr:colOff>177800</xdr:colOff>
      <xdr:row>14</xdr:row>
      <xdr:rowOff>29096</xdr:rowOff>
    </xdr:to>
    <xdr:sp macro="" textlink="">
      <xdr:nvSpPr>
        <xdr:cNvPr id="69" name="楕円 68"/>
        <xdr:cNvSpPr/>
      </xdr:nvSpPr>
      <xdr:spPr bwMode="auto">
        <a:xfrm>
          <a:off x="5600700" y="2375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115473</xdr:rowOff>
    </xdr:from>
    <xdr:ext cx="762000" cy="259045"/>
    <xdr:sp macro="" textlink="">
      <xdr:nvSpPr>
        <xdr:cNvPr id="70" name="人口1人当たり決算額の推移該当値テキスト130"/>
        <xdr:cNvSpPr txBox="1"/>
      </xdr:nvSpPr>
      <xdr:spPr>
        <a:xfrm>
          <a:off x="5740400" y="222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164230</xdr:rowOff>
    </xdr:from>
    <xdr:to>
      <xdr:col>26</xdr:col>
      <xdr:colOff>101600</xdr:colOff>
      <xdr:row>14</xdr:row>
      <xdr:rowOff>94380</xdr:rowOff>
    </xdr:to>
    <xdr:sp macro="" textlink="">
      <xdr:nvSpPr>
        <xdr:cNvPr id="71" name="楕円 70"/>
        <xdr:cNvSpPr/>
      </xdr:nvSpPr>
      <xdr:spPr bwMode="auto">
        <a:xfrm>
          <a:off x="4953000" y="2440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104557</xdr:rowOff>
    </xdr:from>
    <xdr:ext cx="736600" cy="259045"/>
    <xdr:sp macro="" textlink="">
      <xdr:nvSpPr>
        <xdr:cNvPr id="72" name="テキスト ボックス 71"/>
        <xdr:cNvSpPr txBox="1"/>
      </xdr:nvSpPr>
      <xdr:spPr>
        <a:xfrm>
          <a:off x="4622800" y="2209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9658</xdr:rowOff>
    </xdr:from>
    <xdr:to>
      <xdr:col>22</xdr:col>
      <xdr:colOff>165100</xdr:colOff>
      <xdr:row>14</xdr:row>
      <xdr:rowOff>111258</xdr:rowOff>
    </xdr:to>
    <xdr:sp macro="" textlink="">
      <xdr:nvSpPr>
        <xdr:cNvPr id="73" name="楕円 72"/>
        <xdr:cNvSpPr/>
      </xdr:nvSpPr>
      <xdr:spPr bwMode="auto">
        <a:xfrm>
          <a:off x="4254500" y="2457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121435</xdr:rowOff>
    </xdr:from>
    <xdr:ext cx="762000" cy="259045"/>
    <xdr:sp macro="" textlink="">
      <xdr:nvSpPr>
        <xdr:cNvPr id="74" name="テキスト ボックス 73"/>
        <xdr:cNvSpPr txBox="1"/>
      </xdr:nvSpPr>
      <xdr:spPr>
        <a:xfrm>
          <a:off x="3924300" y="222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52140</xdr:rowOff>
    </xdr:from>
    <xdr:to>
      <xdr:col>19</xdr:col>
      <xdr:colOff>38100</xdr:colOff>
      <xdr:row>14</xdr:row>
      <xdr:rowOff>153740</xdr:rowOff>
    </xdr:to>
    <xdr:sp macro="" textlink="">
      <xdr:nvSpPr>
        <xdr:cNvPr id="75" name="楕円 74"/>
        <xdr:cNvSpPr/>
      </xdr:nvSpPr>
      <xdr:spPr bwMode="auto">
        <a:xfrm>
          <a:off x="3556000" y="2500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163917</xdr:rowOff>
    </xdr:from>
    <xdr:ext cx="762000" cy="259045"/>
    <xdr:sp macro="" textlink="">
      <xdr:nvSpPr>
        <xdr:cNvPr id="76" name="テキスト ボックス 75"/>
        <xdr:cNvSpPr txBox="1"/>
      </xdr:nvSpPr>
      <xdr:spPr>
        <a:xfrm>
          <a:off x="3225800" y="226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150876</xdr:rowOff>
    </xdr:from>
    <xdr:to>
      <xdr:col>15</xdr:col>
      <xdr:colOff>101600</xdr:colOff>
      <xdr:row>15</xdr:row>
      <xdr:rowOff>81026</xdr:rowOff>
    </xdr:to>
    <xdr:sp macro="" textlink="">
      <xdr:nvSpPr>
        <xdr:cNvPr id="77" name="楕円 76"/>
        <xdr:cNvSpPr/>
      </xdr:nvSpPr>
      <xdr:spPr bwMode="auto">
        <a:xfrm>
          <a:off x="2857500" y="2598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91203</xdr:rowOff>
    </xdr:from>
    <xdr:ext cx="762000" cy="259045"/>
    <xdr:sp macro="" textlink="">
      <xdr:nvSpPr>
        <xdr:cNvPr id="78" name="テキスト ボックス 77"/>
        <xdr:cNvSpPr txBox="1"/>
      </xdr:nvSpPr>
      <xdr:spPr>
        <a:xfrm>
          <a:off x="2527300" y="2367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276635</xdr:rowOff>
    </xdr:from>
    <xdr:to>
      <xdr:col>29</xdr:col>
      <xdr:colOff>127000</xdr:colOff>
      <xdr:row>35</xdr:row>
      <xdr:rowOff>306516</xdr:rowOff>
    </xdr:to>
    <xdr:cxnSp macro="">
      <xdr:nvCxnSpPr>
        <xdr:cNvPr id="113" name="直線コネクタ 112"/>
        <xdr:cNvCxnSpPr/>
      </xdr:nvCxnSpPr>
      <xdr:spPr bwMode="auto">
        <a:xfrm flipV="1">
          <a:off x="5003800" y="6886985"/>
          <a:ext cx="647700" cy="29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306516</xdr:rowOff>
    </xdr:from>
    <xdr:to>
      <xdr:col>26</xdr:col>
      <xdr:colOff>50800</xdr:colOff>
      <xdr:row>36</xdr:row>
      <xdr:rowOff>52639</xdr:rowOff>
    </xdr:to>
    <xdr:cxnSp macro="">
      <xdr:nvCxnSpPr>
        <xdr:cNvPr id="116" name="直線コネクタ 115"/>
        <xdr:cNvCxnSpPr/>
      </xdr:nvCxnSpPr>
      <xdr:spPr bwMode="auto">
        <a:xfrm flipV="1">
          <a:off x="4305300" y="6916866"/>
          <a:ext cx="698500" cy="89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35005</xdr:rowOff>
    </xdr:from>
    <xdr:to>
      <xdr:col>22</xdr:col>
      <xdr:colOff>114300</xdr:colOff>
      <xdr:row>36</xdr:row>
      <xdr:rowOff>52639</xdr:rowOff>
    </xdr:to>
    <xdr:cxnSp macro="">
      <xdr:nvCxnSpPr>
        <xdr:cNvPr id="119" name="直線コネクタ 118"/>
        <xdr:cNvCxnSpPr/>
      </xdr:nvCxnSpPr>
      <xdr:spPr bwMode="auto">
        <a:xfrm>
          <a:off x="3606800" y="6988255"/>
          <a:ext cx="698500" cy="17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337377</xdr:rowOff>
    </xdr:from>
    <xdr:to>
      <xdr:col>18</xdr:col>
      <xdr:colOff>177800</xdr:colOff>
      <xdr:row>36</xdr:row>
      <xdr:rowOff>35005</xdr:rowOff>
    </xdr:to>
    <xdr:cxnSp macro="">
      <xdr:nvCxnSpPr>
        <xdr:cNvPr id="122" name="直線コネクタ 121"/>
        <xdr:cNvCxnSpPr/>
      </xdr:nvCxnSpPr>
      <xdr:spPr bwMode="auto">
        <a:xfrm>
          <a:off x="2908300" y="6947727"/>
          <a:ext cx="698500" cy="40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225835</xdr:rowOff>
    </xdr:from>
    <xdr:to>
      <xdr:col>29</xdr:col>
      <xdr:colOff>177800</xdr:colOff>
      <xdr:row>35</xdr:row>
      <xdr:rowOff>327435</xdr:rowOff>
    </xdr:to>
    <xdr:sp macro="" textlink="">
      <xdr:nvSpPr>
        <xdr:cNvPr id="132" name="楕円 131"/>
        <xdr:cNvSpPr/>
      </xdr:nvSpPr>
      <xdr:spPr bwMode="auto">
        <a:xfrm>
          <a:off x="5600700" y="6836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197912</xdr:rowOff>
    </xdr:from>
    <xdr:ext cx="762000" cy="259045"/>
    <xdr:sp macro="" textlink="">
      <xdr:nvSpPr>
        <xdr:cNvPr id="133" name="人口1人当たり決算額の推移該当値テキスト445"/>
        <xdr:cNvSpPr txBox="1"/>
      </xdr:nvSpPr>
      <xdr:spPr>
        <a:xfrm>
          <a:off x="5740400" y="680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255716</xdr:rowOff>
    </xdr:from>
    <xdr:to>
      <xdr:col>26</xdr:col>
      <xdr:colOff>101600</xdr:colOff>
      <xdr:row>36</xdr:row>
      <xdr:rowOff>14416</xdr:rowOff>
    </xdr:to>
    <xdr:sp macro="" textlink="">
      <xdr:nvSpPr>
        <xdr:cNvPr id="134" name="楕円 133"/>
        <xdr:cNvSpPr/>
      </xdr:nvSpPr>
      <xdr:spPr bwMode="auto">
        <a:xfrm>
          <a:off x="4953000" y="6866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342093</xdr:rowOff>
    </xdr:from>
    <xdr:ext cx="736600" cy="259045"/>
    <xdr:sp macro="" textlink="">
      <xdr:nvSpPr>
        <xdr:cNvPr id="135" name="テキスト ボックス 134"/>
        <xdr:cNvSpPr txBox="1"/>
      </xdr:nvSpPr>
      <xdr:spPr>
        <a:xfrm>
          <a:off x="4622800" y="6952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1839</xdr:rowOff>
    </xdr:from>
    <xdr:to>
      <xdr:col>22</xdr:col>
      <xdr:colOff>165100</xdr:colOff>
      <xdr:row>36</xdr:row>
      <xdr:rowOff>103439</xdr:rowOff>
    </xdr:to>
    <xdr:sp macro="" textlink="">
      <xdr:nvSpPr>
        <xdr:cNvPr id="136" name="楕円 135"/>
        <xdr:cNvSpPr/>
      </xdr:nvSpPr>
      <xdr:spPr bwMode="auto">
        <a:xfrm>
          <a:off x="4254500" y="695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88216</xdr:rowOff>
    </xdr:from>
    <xdr:ext cx="762000" cy="259045"/>
    <xdr:sp macro="" textlink="">
      <xdr:nvSpPr>
        <xdr:cNvPr id="137" name="テキスト ボックス 136"/>
        <xdr:cNvSpPr txBox="1"/>
      </xdr:nvSpPr>
      <xdr:spPr>
        <a:xfrm>
          <a:off x="3924300" y="7041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327105</xdr:rowOff>
    </xdr:from>
    <xdr:to>
      <xdr:col>19</xdr:col>
      <xdr:colOff>38100</xdr:colOff>
      <xdr:row>36</xdr:row>
      <xdr:rowOff>85805</xdr:rowOff>
    </xdr:to>
    <xdr:sp macro="" textlink="">
      <xdr:nvSpPr>
        <xdr:cNvPr id="138" name="楕円 137"/>
        <xdr:cNvSpPr/>
      </xdr:nvSpPr>
      <xdr:spPr bwMode="auto">
        <a:xfrm>
          <a:off x="3556000" y="6937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70582</xdr:rowOff>
    </xdr:from>
    <xdr:ext cx="762000" cy="259045"/>
    <xdr:sp macro="" textlink="">
      <xdr:nvSpPr>
        <xdr:cNvPr id="139" name="テキスト ボックス 138"/>
        <xdr:cNvSpPr txBox="1"/>
      </xdr:nvSpPr>
      <xdr:spPr>
        <a:xfrm>
          <a:off x="3225800" y="702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286577</xdr:rowOff>
    </xdr:from>
    <xdr:to>
      <xdr:col>15</xdr:col>
      <xdr:colOff>101600</xdr:colOff>
      <xdr:row>36</xdr:row>
      <xdr:rowOff>45277</xdr:rowOff>
    </xdr:to>
    <xdr:sp macro="" textlink="">
      <xdr:nvSpPr>
        <xdr:cNvPr id="140" name="楕円 139"/>
        <xdr:cNvSpPr/>
      </xdr:nvSpPr>
      <xdr:spPr bwMode="auto">
        <a:xfrm>
          <a:off x="2857500" y="6896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30054</xdr:rowOff>
    </xdr:from>
    <xdr:ext cx="762000" cy="259045"/>
    <xdr:sp macro="" textlink="">
      <xdr:nvSpPr>
        <xdr:cNvPr id="141" name="テキスト ボックス 140"/>
        <xdr:cNvSpPr txBox="1"/>
      </xdr:nvSpPr>
      <xdr:spPr>
        <a:xfrm>
          <a:off x="2527300" y="698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岡山県玉野市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54,946
54,168
103.44
27,845,579
25,980,850
1,818,393
15,555,103
18,511,042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36030</xdr:rowOff>
    </xdr:from>
    <xdr:to>
      <xdr:col>24</xdr:col>
      <xdr:colOff>63500</xdr:colOff>
      <xdr:row>33</xdr:row>
      <xdr:rowOff>42526</xdr:rowOff>
    </xdr:to>
    <xdr:cxnSp macro="">
      <xdr:nvCxnSpPr>
        <xdr:cNvPr id="61" name="直線コネクタ 60"/>
        <xdr:cNvCxnSpPr/>
      </xdr:nvCxnSpPr>
      <xdr:spPr>
        <a:xfrm>
          <a:off x="3797300" y="5693880"/>
          <a:ext cx="8382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13530</xdr:rowOff>
    </xdr:from>
    <xdr:ext cx="534377" cy="259045"/>
    <xdr:sp macro="" textlink="">
      <xdr:nvSpPr>
        <xdr:cNvPr id="62" name="人件費平均値テキスト"/>
        <xdr:cNvSpPr txBox="1"/>
      </xdr:nvSpPr>
      <xdr:spPr>
        <a:xfrm>
          <a:off x="4686300" y="60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36030</xdr:rowOff>
    </xdr:from>
    <xdr:to>
      <xdr:col>19</xdr:col>
      <xdr:colOff>177800</xdr:colOff>
      <xdr:row>33</xdr:row>
      <xdr:rowOff>67253</xdr:rowOff>
    </xdr:to>
    <xdr:cxnSp macro="">
      <xdr:nvCxnSpPr>
        <xdr:cNvPr id="64" name="直線コネクタ 63"/>
        <xdr:cNvCxnSpPr/>
      </xdr:nvCxnSpPr>
      <xdr:spPr>
        <a:xfrm flipV="1">
          <a:off x="2908300" y="5693880"/>
          <a:ext cx="889000" cy="3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134974</xdr:rowOff>
    </xdr:from>
    <xdr:ext cx="534377" cy="259045"/>
    <xdr:sp macro="" textlink="">
      <xdr:nvSpPr>
        <xdr:cNvPr id="66" name="テキスト ボックス 65"/>
        <xdr:cNvSpPr txBox="1"/>
      </xdr:nvSpPr>
      <xdr:spPr>
        <a:xfrm>
          <a:off x="3530111" y="61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67253</xdr:rowOff>
    </xdr:from>
    <xdr:to>
      <xdr:col>15</xdr:col>
      <xdr:colOff>50800</xdr:colOff>
      <xdr:row>33</xdr:row>
      <xdr:rowOff>97637</xdr:rowOff>
    </xdr:to>
    <xdr:cxnSp macro="">
      <xdr:nvCxnSpPr>
        <xdr:cNvPr id="67" name="直線コネクタ 66"/>
        <xdr:cNvCxnSpPr/>
      </xdr:nvCxnSpPr>
      <xdr:spPr>
        <a:xfrm flipV="1">
          <a:off x="2019300" y="5725103"/>
          <a:ext cx="889000" cy="3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156005</xdr:rowOff>
    </xdr:from>
    <xdr:ext cx="534377" cy="259045"/>
    <xdr:sp macro="" textlink="">
      <xdr:nvSpPr>
        <xdr:cNvPr id="69" name="テキスト ボックス 68"/>
        <xdr:cNvSpPr txBox="1"/>
      </xdr:nvSpPr>
      <xdr:spPr>
        <a:xfrm>
          <a:off x="2641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97637</xdr:rowOff>
    </xdr:from>
    <xdr:to>
      <xdr:col>10</xdr:col>
      <xdr:colOff>114300</xdr:colOff>
      <xdr:row>34</xdr:row>
      <xdr:rowOff>116611</xdr:rowOff>
    </xdr:to>
    <xdr:cxnSp macro="">
      <xdr:nvCxnSpPr>
        <xdr:cNvPr id="70" name="直線コネクタ 69"/>
        <xdr:cNvCxnSpPr/>
      </xdr:nvCxnSpPr>
      <xdr:spPr>
        <a:xfrm flipV="1">
          <a:off x="1130300" y="5755487"/>
          <a:ext cx="889000" cy="19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17854</xdr:rowOff>
    </xdr:from>
    <xdr:ext cx="534377" cy="259045"/>
    <xdr:sp macro="" textlink="">
      <xdr:nvSpPr>
        <xdr:cNvPr id="72" name="テキスト ボックス 71"/>
        <xdr:cNvSpPr txBox="1"/>
      </xdr:nvSpPr>
      <xdr:spPr>
        <a:xfrm>
          <a:off x="1752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156881</xdr:rowOff>
    </xdr:from>
    <xdr:ext cx="534377" cy="259045"/>
    <xdr:sp macro="" textlink="">
      <xdr:nvSpPr>
        <xdr:cNvPr id="74" name="テキスト ボックス 73"/>
        <xdr:cNvSpPr txBox="1"/>
      </xdr:nvSpPr>
      <xdr:spPr>
        <a:xfrm>
          <a:off x="863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163176</xdr:rowOff>
    </xdr:from>
    <xdr:to>
      <xdr:col>24</xdr:col>
      <xdr:colOff>114300</xdr:colOff>
      <xdr:row>33</xdr:row>
      <xdr:rowOff>93326</xdr:rowOff>
    </xdr:to>
    <xdr:sp macro="" textlink="">
      <xdr:nvSpPr>
        <xdr:cNvPr id="80" name="楕円 79"/>
        <xdr:cNvSpPr/>
      </xdr:nvSpPr>
      <xdr:spPr>
        <a:xfrm>
          <a:off x="4584700" y="564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14603</xdr:rowOff>
    </xdr:from>
    <xdr:ext cx="534377" cy="259045"/>
    <xdr:sp macro="" textlink="">
      <xdr:nvSpPr>
        <xdr:cNvPr id="81" name="人件費該当値テキスト"/>
        <xdr:cNvSpPr txBox="1"/>
      </xdr:nvSpPr>
      <xdr:spPr>
        <a:xfrm>
          <a:off x="4686300" y="550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156680</xdr:rowOff>
    </xdr:from>
    <xdr:to>
      <xdr:col>20</xdr:col>
      <xdr:colOff>38100</xdr:colOff>
      <xdr:row>33</xdr:row>
      <xdr:rowOff>86830</xdr:rowOff>
    </xdr:to>
    <xdr:sp macro="" textlink="">
      <xdr:nvSpPr>
        <xdr:cNvPr id="82" name="楕円 81"/>
        <xdr:cNvSpPr/>
      </xdr:nvSpPr>
      <xdr:spPr>
        <a:xfrm>
          <a:off x="3746500" y="564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103357</xdr:rowOff>
    </xdr:from>
    <xdr:ext cx="534377" cy="259045"/>
    <xdr:sp macro="" textlink="">
      <xdr:nvSpPr>
        <xdr:cNvPr id="83" name="テキスト ボックス 82"/>
        <xdr:cNvSpPr txBox="1"/>
      </xdr:nvSpPr>
      <xdr:spPr>
        <a:xfrm>
          <a:off x="3530111" y="541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16453</xdr:rowOff>
    </xdr:from>
    <xdr:to>
      <xdr:col>15</xdr:col>
      <xdr:colOff>101600</xdr:colOff>
      <xdr:row>33</xdr:row>
      <xdr:rowOff>118053</xdr:rowOff>
    </xdr:to>
    <xdr:sp macro="" textlink="">
      <xdr:nvSpPr>
        <xdr:cNvPr id="84" name="楕円 83"/>
        <xdr:cNvSpPr/>
      </xdr:nvSpPr>
      <xdr:spPr>
        <a:xfrm>
          <a:off x="2857500" y="567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134580</xdr:rowOff>
    </xdr:from>
    <xdr:ext cx="534377" cy="259045"/>
    <xdr:sp macro="" textlink="">
      <xdr:nvSpPr>
        <xdr:cNvPr id="85" name="テキスト ボックス 84"/>
        <xdr:cNvSpPr txBox="1"/>
      </xdr:nvSpPr>
      <xdr:spPr>
        <a:xfrm>
          <a:off x="2641111" y="544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46837</xdr:rowOff>
    </xdr:from>
    <xdr:to>
      <xdr:col>10</xdr:col>
      <xdr:colOff>165100</xdr:colOff>
      <xdr:row>33</xdr:row>
      <xdr:rowOff>148437</xdr:rowOff>
    </xdr:to>
    <xdr:sp macro="" textlink="">
      <xdr:nvSpPr>
        <xdr:cNvPr id="86" name="楕円 85"/>
        <xdr:cNvSpPr/>
      </xdr:nvSpPr>
      <xdr:spPr>
        <a:xfrm>
          <a:off x="1968500" y="570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164964</xdr:rowOff>
    </xdr:from>
    <xdr:ext cx="534377" cy="259045"/>
    <xdr:sp macro="" textlink="">
      <xdr:nvSpPr>
        <xdr:cNvPr id="87" name="テキスト ボックス 86"/>
        <xdr:cNvSpPr txBox="1"/>
      </xdr:nvSpPr>
      <xdr:spPr>
        <a:xfrm>
          <a:off x="1752111" y="547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65811</xdr:rowOff>
    </xdr:from>
    <xdr:to>
      <xdr:col>6</xdr:col>
      <xdr:colOff>38100</xdr:colOff>
      <xdr:row>34</xdr:row>
      <xdr:rowOff>167411</xdr:rowOff>
    </xdr:to>
    <xdr:sp macro="" textlink="">
      <xdr:nvSpPr>
        <xdr:cNvPr id="88" name="楕円 87"/>
        <xdr:cNvSpPr/>
      </xdr:nvSpPr>
      <xdr:spPr>
        <a:xfrm>
          <a:off x="1079500" y="589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12488</xdr:rowOff>
    </xdr:from>
    <xdr:ext cx="534377" cy="259045"/>
    <xdr:sp macro="" textlink="">
      <xdr:nvSpPr>
        <xdr:cNvPr id="89" name="テキスト ボックス 88"/>
        <xdr:cNvSpPr txBox="1"/>
      </xdr:nvSpPr>
      <xdr:spPr>
        <a:xfrm>
          <a:off x="863111" y="5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145176</xdr:rowOff>
    </xdr:from>
    <xdr:to>
      <xdr:col>24</xdr:col>
      <xdr:colOff>63500</xdr:colOff>
      <xdr:row>57</xdr:row>
      <xdr:rowOff>46714</xdr:rowOff>
    </xdr:to>
    <xdr:cxnSp macro="">
      <xdr:nvCxnSpPr>
        <xdr:cNvPr id="121" name="直線コネクタ 120"/>
        <xdr:cNvCxnSpPr/>
      </xdr:nvCxnSpPr>
      <xdr:spPr>
        <a:xfrm>
          <a:off x="3797300" y="9746376"/>
          <a:ext cx="838200" cy="7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145176</xdr:rowOff>
    </xdr:from>
    <xdr:to>
      <xdr:col>19</xdr:col>
      <xdr:colOff>177800</xdr:colOff>
      <xdr:row>57</xdr:row>
      <xdr:rowOff>106858</xdr:rowOff>
    </xdr:to>
    <xdr:cxnSp macro="">
      <xdr:nvCxnSpPr>
        <xdr:cNvPr id="124" name="直線コネクタ 123"/>
        <xdr:cNvCxnSpPr/>
      </xdr:nvCxnSpPr>
      <xdr:spPr>
        <a:xfrm flipV="1">
          <a:off x="2908300" y="9746376"/>
          <a:ext cx="889000" cy="13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106858</xdr:rowOff>
    </xdr:from>
    <xdr:to>
      <xdr:col>15</xdr:col>
      <xdr:colOff>50800</xdr:colOff>
      <xdr:row>57</xdr:row>
      <xdr:rowOff>155582</xdr:rowOff>
    </xdr:to>
    <xdr:cxnSp macro="">
      <xdr:nvCxnSpPr>
        <xdr:cNvPr id="127" name="直線コネクタ 126"/>
        <xdr:cNvCxnSpPr/>
      </xdr:nvCxnSpPr>
      <xdr:spPr>
        <a:xfrm flipV="1">
          <a:off x="2019300" y="9879508"/>
          <a:ext cx="889000" cy="4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155582</xdr:rowOff>
    </xdr:from>
    <xdr:to>
      <xdr:col>10</xdr:col>
      <xdr:colOff>114300</xdr:colOff>
      <xdr:row>58</xdr:row>
      <xdr:rowOff>7199</xdr:rowOff>
    </xdr:to>
    <xdr:cxnSp macro="">
      <xdr:nvCxnSpPr>
        <xdr:cNvPr id="130" name="直線コネクタ 129"/>
        <xdr:cNvCxnSpPr/>
      </xdr:nvCxnSpPr>
      <xdr:spPr>
        <a:xfrm flipV="1">
          <a:off x="1130300" y="9928232"/>
          <a:ext cx="889000" cy="2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macro="" textlink="">
      <xdr:nvSpPr>
        <xdr:cNvPr id="134" name="テキスト ボックス 133"/>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167364</xdr:rowOff>
    </xdr:from>
    <xdr:to>
      <xdr:col>24</xdr:col>
      <xdr:colOff>114300</xdr:colOff>
      <xdr:row>57</xdr:row>
      <xdr:rowOff>97514</xdr:rowOff>
    </xdr:to>
    <xdr:sp macro="" textlink="">
      <xdr:nvSpPr>
        <xdr:cNvPr id="140" name="楕円 139"/>
        <xdr:cNvSpPr/>
      </xdr:nvSpPr>
      <xdr:spPr>
        <a:xfrm>
          <a:off x="4584700" y="976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145791</xdr:rowOff>
    </xdr:from>
    <xdr:ext cx="534377" cy="259045"/>
    <xdr:sp macro="" textlink="">
      <xdr:nvSpPr>
        <xdr:cNvPr id="141" name="物件費該当値テキスト"/>
        <xdr:cNvSpPr txBox="1"/>
      </xdr:nvSpPr>
      <xdr:spPr>
        <a:xfrm>
          <a:off x="4686300" y="974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94376</xdr:rowOff>
    </xdr:from>
    <xdr:to>
      <xdr:col>20</xdr:col>
      <xdr:colOff>38100</xdr:colOff>
      <xdr:row>57</xdr:row>
      <xdr:rowOff>24526</xdr:rowOff>
    </xdr:to>
    <xdr:sp macro="" textlink="">
      <xdr:nvSpPr>
        <xdr:cNvPr id="142" name="楕円 141"/>
        <xdr:cNvSpPr/>
      </xdr:nvSpPr>
      <xdr:spPr>
        <a:xfrm>
          <a:off x="3746500" y="969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15653</xdr:rowOff>
    </xdr:from>
    <xdr:ext cx="534377" cy="259045"/>
    <xdr:sp macro="" textlink="">
      <xdr:nvSpPr>
        <xdr:cNvPr id="143" name="テキスト ボックス 142"/>
        <xdr:cNvSpPr txBox="1"/>
      </xdr:nvSpPr>
      <xdr:spPr>
        <a:xfrm>
          <a:off x="3530111" y="978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56058</xdr:rowOff>
    </xdr:from>
    <xdr:to>
      <xdr:col>15</xdr:col>
      <xdr:colOff>101600</xdr:colOff>
      <xdr:row>57</xdr:row>
      <xdr:rowOff>157658</xdr:rowOff>
    </xdr:to>
    <xdr:sp macro="" textlink="">
      <xdr:nvSpPr>
        <xdr:cNvPr id="144" name="楕円 143"/>
        <xdr:cNvSpPr/>
      </xdr:nvSpPr>
      <xdr:spPr>
        <a:xfrm>
          <a:off x="2857500" y="982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148785</xdr:rowOff>
    </xdr:from>
    <xdr:ext cx="534377" cy="259045"/>
    <xdr:sp macro="" textlink="">
      <xdr:nvSpPr>
        <xdr:cNvPr id="145" name="テキスト ボックス 144"/>
        <xdr:cNvSpPr txBox="1"/>
      </xdr:nvSpPr>
      <xdr:spPr>
        <a:xfrm>
          <a:off x="2641111" y="992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104782</xdr:rowOff>
    </xdr:from>
    <xdr:to>
      <xdr:col>10</xdr:col>
      <xdr:colOff>165100</xdr:colOff>
      <xdr:row>58</xdr:row>
      <xdr:rowOff>34932</xdr:rowOff>
    </xdr:to>
    <xdr:sp macro="" textlink="">
      <xdr:nvSpPr>
        <xdr:cNvPr id="146" name="楕円 145"/>
        <xdr:cNvSpPr/>
      </xdr:nvSpPr>
      <xdr:spPr>
        <a:xfrm>
          <a:off x="1968500" y="98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26059</xdr:rowOff>
    </xdr:from>
    <xdr:ext cx="534377" cy="259045"/>
    <xdr:sp macro="" textlink="">
      <xdr:nvSpPr>
        <xdr:cNvPr id="147" name="テキスト ボックス 146"/>
        <xdr:cNvSpPr txBox="1"/>
      </xdr:nvSpPr>
      <xdr:spPr>
        <a:xfrm>
          <a:off x="1752111" y="99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127849</xdr:rowOff>
    </xdr:from>
    <xdr:to>
      <xdr:col>6</xdr:col>
      <xdr:colOff>38100</xdr:colOff>
      <xdr:row>58</xdr:row>
      <xdr:rowOff>57999</xdr:rowOff>
    </xdr:to>
    <xdr:sp macro="" textlink="">
      <xdr:nvSpPr>
        <xdr:cNvPr id="148" name="楕円 147"/>
        <xdr:cNvSpPr/>
      </xdr:nvSpPr>
      <xdr:spPr>
        <a:xfrm>
          <a:off x="1079500" y="990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49126</xdr:rowOff>
    </xdr:from>
    <xdr:ext cx="534377" cy="259045"/>
    <xdr:sp macro="" textlink="">
      <xdr:nvSpPr>
        <xdr:cNvPr id="149" name="テキスト ボックス 148"/>
        <xdr:cNvSpPr txBox="1"/>
      </xdr:nvSpPr>
      <xdr:spPr>
        <a:xfrm>
          <a:off x="863111" y="999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18724</xdr:rowOff>
    </xdr:from>
    <xdr:to>
      <xdr:col>24</xdr:col>
      <xdr:colOff>63500</xdr:colOff>
      <xdr:row>77</xdr:row>
      <xdr:rowOff>45242</xdr:rowOff>
    </xdr:to>
    <xdr:cxnSp macro="">
      <xdr:nvCxnSpPr>
        <xdr:cNvPr id="176" name="直線コネクタ 175"/>
        <xdr:cNvCxnSpPr/>
      </xdr:nvCxnSpPr>
      <xdr:spPr>
        <a:xfrm>
          <a:off x="3797300" y="13220374"/>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3822</xdr:rowOff>
    </xdr:from>
    <xdr:ext cx="469744" cy="259045"/>
    <xdr:sp macro="" textlink="">
      <xdr:nvSpPr>
        <xdr:cNvPr id="177" name="維持補修費平均値テキスト"/>
        <xdr:cNvSpPr txBox="1"/>
      </xdr:nvSpPr>
      <xdr:spPr>
        <a:xfrm>
          <a:off x="4686300" y="13205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18724</xdr:rowOff>
    </xdr:from>
    <xdr:to>
      <xdr:col>19</xdr:col>
      <xdr:colOff>177800</xdr:colOff>
      <xdr:row>77</xdr:row>
      <xdr:rowOff>27504</xdr:rowOff>
    </xdr:to>
    <xdr:cxnSp macro="">
      <xdr:nvCxnSpPr>
        <xdr:cNvPr id="179" name="直線コネクタ 178"/>
        <xdr:cNvCxnSpPr/>
      </xdr:nvCxnSpPr>
      <xdr:spPr>
        <a:xfrm flipV="1">
          <a:off x="2908300" y="13220374"/>
          <a:ext cx="889000" cy="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86301</xdr:rowOff>
    </xdr:from>
    <xdr:ext cx="469744" cy="259045"/>
    <xdr:sp macro="" textlink="">
      <xdr:nvSpPr>
        <xdr:cNvPr id="181" name="テキスト ボックス 180"/>
        <xdr:cNvSpPr txBox="1"/>
      </xdr:nvSpPr>
      <xdr:spPr>
        <a:xfrm>
          <a:off x="3562428" y="1328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27504</xdr:rowOff>
    </xdr:from>
    <xdr:to>
      <xdr:col>15</xdr:col>
      <xdr:colOff>50800</xdr:colOff>
      <xdr:row>77</xdr:row>
      <xdr:rowOff>72262</xdr:rowOff>
    </xdr:to>
    <xdr:cxnSp macro="">
      <xdr:nvCxnSpPr>
        <xdr:cNvPr id="182" name="直線コネクタ 181"/>
        <xdr:cNvCxnSpPr/>
      </xdr:nvCxnSpPr>
      <xdr:spPr>
        <a:xfrm flipV="1">
          <a:off x="2019300" y="13229154"/>
          <a:ext cx="889000" cy="4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93022</xdr:rowOff>
    </xdr:from>
    <xdr:ext cx="469744" cy="259045"/>
    <xdr:sp macro="" textlink="">
      <xdr:nvSpPr>
        <xdr:cNvPr id="184" name="テキスト ボックス 183"/>
        <xdr:cNvSpPr txBox="1"/>
      </xdr:nvSpPr>
      <xdr:spPr>
        <a:xfrm>
          <a:off x="2673428" y="132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72262</xdr:rowOff>
    </xdr:from>
    <xdr:to>
      <xdr:col>10</xdr:col>
      <xdr:colOff>114300</xdr:colOff>
      <xdr:row>77</xdr:row>
      <xdr:rowOff>101798</xdr:rowOff>
    </xdr:to>
    <xdr:cxnSp macro="">
      <xdr:nvCxnSpPr>
        <xdr:cNvPr id="185" name="直線コネクタ 184"/>
        <xdr:cNvCxnSpPr/>
      </xdr:nvCxnSpPr>
      <xdr:spPr>
        <a:xfrm flipV="1">
          <a:off x="1130300" y="13273912"/>
          <a:ext cx="889000" cy="2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130008</xdr:rowOff>
    </xdr:from>
    <xdr:ext cx="469744" cy="259045"/>
    <xdr:sp macro="" textlink="">
      <xdr:nvSpPr>
        <xdr:cNvPr id="187" name="テキスト ボックス 186"/>
        <xdr:cNvSpPr txBox="1"/>
      </xdr:nvSpPr>
      <xdr:spPr>
        <a:xfrm>
          <a:off x="1784428" y="1333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3776</xdr:rowOff>
    </xdr:from>
    <xdr:ext cx="469744" cy="259045"/>
    <xdr:sp macro="" textlink="">
      <xdr:nvSpPr>
        <xdr:cNvPr id="189" name="テキスト ボックス 188"/>
        <xdr:cNvSpPr txBox="1"/>
      </xdr:nvSpPr>
      <xdr:spPr>
        <a:xfrm>
          <a:off x="895428" y="1337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165892</xdr:rowOff>
    </xdr:from>
    <xdr:to>
      <xdr:col>24</xdr:col>
      <xdr:colOff>114300</xdr:colOff>
      <xdr:row>77</xdr:row>
      <xdr:rowOff>96042</xdr:rowOff>
    </xdr:to>
    <xdr:sp macro="" textlink="">
      <xdr:nvSpPr>
        <xdr:cNvPr id="195" name="楕円 194"/>
        <xdr:cNvSpPr/>
      </xdr:nvSpPr>
      <xdr:spPr>
        <a:xfrm>
          <a:off x="4584700" y="1319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17319</xdr:rowOff>
    </xdr:from>
    <xdr:ext cx="469744" cy="259045"/>
    <xdr:sp macro="" textlink="">
      <xdr:nvSpPr>
        <xdr:cNvPr id="196" name="維持補修費該当値テキスト"/>
        <xdr:cNvSpPr txBox="1"/>
      </xdr:nvSpPr>
      <xdr:spPr>
        <a:xfrm>
          <a:off x="4686300" y="1304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139374</xdr:rowOff>
    </xdr:from>
    <xdr:to>
      <xdr:col>20</xdr:col>
      <xdr:colOff>38100</xdr:colOff>
      <xdr:row>77</xdr:row>
      <xdr:rowOff>69524</xdr:rowOff>
    </xdr:to>
    <xdr:sp macro="" textlink="">
      <xdr:nvSpPr>
        <xdr:cNvPr id="197" name="楕円 196"/>
        <xdr:cNvSpPr/>
      </xdr:nvSpPr>
      <xdr:spPr>
        <a:xfrm>
          <a:off x="3746500" y="1316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86052</xdr:rowOff>
    </xdr:from>
    <xdr:ext cx="469744" cy="259045"/>
    <xdr:sp macro="" textlink="">
      <xdr:nvSpPr>
        <xdr:cNvPr id="198" name="テキスト ボックス 197"/>
        <xdr:cNvSpPr txBox="1"/>
      </xdr:nvSpPr>
      <xdr:spPr>
        <a:xfrm>
          <a:off x="3562428" y="1294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148154</xdr:rowOff>
    </xdr:from>
    <xdr:to>
      <xdr:col>15</xdr:col>
      <xdr:colOff>101600</xdr:colOff>
      <xdr:row>77</xdr:row>
      <xdr:rowOff>78304</xdr:rowOff>
    </xdr:to>
    <xdr:sp macro="" textlink="">
      <xdr:nvSpPr>
        <xdr:cNvPr id="199" name="楕円 198"/>
        <xdr:cNvSpPr/>
      </xdr:nvSpPr>
      <xdr:spPr>
        <a:xfrm>
          <a:off x="2857500" y="1317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94830</xdr:rowOff>
    </xdr:from>
    <xdr:ext cx="469744" cy="259045"/>
    <xdr:sp macro="" textlink="">
      <xdr:nvSpPr>
        <xdr:cNvPr id="200" name="テキスト ボックス 199"/>
        <xdr:cNvSpPr txBox="1"/>
      </xdr:nvSpPr>
      <xdr:spPr>
        <a:xfrm>
          <a:off x="2673428" y="1295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21462</xdr:rowOff>
    </xdr:from>
    <xdr:to>
      <xdr:col>10</xdr:col>
      <xdr:colOff>165100</xdr:colOff>
      <xdr:row>77</xdr:row>
      <xdr:rowOff>123062</xdr:rowOff>
    </xdr:to>
    <xdr:sp macro="" textlink="">
      <xdr:nvSpPr>
        <xdr:cNvPr id="201" name="楕円 200"/>
        <xdr:cNvSpPr/>
      </xdr:nvSpPr>
      <xdr:spPr>
        <a:xfrm>
          <a:off x="1968500" y="1322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139589</xdr:rowOff>
    </xdr:from>
    <xdr:ext cx="469744" cy="259045"/>
    <xdr:sp macro="" textlink="">
      <xdr:nvSpPr>
        <xdr:cNvPr id="202" name="テキスト ボックス 201"/>
        <xdr:cNvSpPr txBox="1"/>
      </xdr:nvSpPr>
      <xdr:spPr>
        <a:xfrm>
          <a:off x="1784428" y="1299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50998</xdr:rowOff>
    </xdr:from>
    <xdr:to>
      <xdr:col>6</xdr:col>
      <xdr:colOff>38100</xdr:colOff>
      <xdr:row>77</xdr:row>
      <xdr:rowOff>152598</xdr:rowOff>
    </xdr:to>
    <xdr:sp macro="" textlink="">
      <xdr:nvSpPr>
        <xdr:cNvPr id="203" name="楕円 202"/>
        <xdr:cNvSpPr/>
      </xdr:nvSpPr>
      <xdr:spPr>
        <a:xfrm>
          <a:off x="1079500" y="1325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169125</xdr:rowOff>
    </xdr:from>
    <xdr:ext cx="469744" cy="259045"/>
    <xdr:sp macro="" textlink="">
      <xdr:nvSpPr>
        <xdr:cNvPr id="204" name="テキスト ボックス 203"/>
        <xdr:cNvSpPr txBox="1"/>
      </xdr:nvSpPr>
      <xdr:spPr>
        <a:xfrm>
          <a:off x="895428" y="1302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15413</xdr:rowOff>
    </xdr:from>
    <xdr:to>
      <xdr:col>24</xdr:col>
      <xdr:colOff>63500</xdr:colOff>
      <xdr:row>96</xdr:row>
      <xdr:rowOff>166903</xdr:rowOff>
    </xdr:to>
    <xdr:cxnSp macro="">
      <xdr:nvCxnSpPr>
        <xdr:cNvPr id="238" name="直線コネクタ 237"/>
        <xdr:cNvCxnSpPr/>
      </xdr:nvCxnSpPr>
      <xdr:spPr>
        <a:xfrm flipV="1">
          <a:off x="3797300" y="16474613"/>
          <a:ext cx="838200" cy="15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122407</xdr:rowOff>
    </xdr:from>
    <xdr:ext cx="599010" cy="259045"/>
    <xdr:sp macro="" textlink="">
      <xdr:nvSpPr>
        <xdr:cNvPr id="239" name="扶助費平均値テキスト"/>
        <xdr:cNvSpPr txBox="1"/>
      </xdr:nvSpPr>
      <xdr:spPr>
        <a:xfrm>
          <a:off x="4686300" y="16238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166903</xdr:rowOff>
    </xdr:from>
    <xdr:to>
      <xdr:col>19</xdr:col>
      <xdr:colOff>177800</xdr:colOff>
      <xdr:row>98</xdr:row>
      <xdr:rowOff>3769</xdr:rowOff>
    </xdr:to>
    <xdr:cxnSp macro="">
      <xdr:nvCxnSpPr>
        <xdr:cNvPr id="241" name="直線コネクタ 240"/>
        <xdr:cNvCxnSpPr/>
      </xdr:nvCxnSpPr>
      <xdr:spPr>
        <a:xfrm flipV="1">
          <a:off x="2908300" y="16626103"/>
          <a:ext cx="889000" cy="17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161193</xdr:rowOff>
    </xdr:from>
    <xdr:ext cx="534377" cy="259045"/>
    <xdr:sp macro="" textlink="">
      <xdr:nvSpPr>
        <xdr:cNvPr id="243" name="テキスト ボックス 242"/>
        <xdr:cNvSpPr txBox="1"/>
      </xdr:nvSpPr>
      <xdr:spPr>
        <a:xfrm>
          <a:off x="3530111" y="162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144329</xdr:rowOff>
    </xdr:from>
    <xdr:to>
      <xdr:col>15</xdr:col>
      <xdr:colOff>50800</xdr:colOff>
      <xdr:row>98</xdr:row>
      <xdr:rowOff>3769</xdr:rowOff>
    </xdr:to>
    <xdr:cxnSp macro="">
      <xdr:nvCxnSpPr>
        <xdr:cNvPr id="244" name="直線コネクタ 243"/>
        <xdr:cNvCxnSpPr/>
      </xdr:nvCxnSpPr>
      <xdr:spPr>
        <a:xfrm>
          <a:off x="2019300" y="16774979"/>
          <a:ext cx="889000" cy="3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161907</xdr:rowOff>
    </xdr:from>
    <xdr:ext cx="599010" cy="259045"/>
    <xdr:sp macro="" textlink="">
      <xdr:nvSpPr>
        <xdr:cNvPr id="246" name="テキスト ボックス 245"/>
        <xdr:cNvSpPr txBox="1"/>
      </xdr:nvSpPr>
      <xdr:spPr>
        <a:xfrm>
          <a:off x="2608795" y="1610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86207</xdr:rowOff>
    </xdr:from>
    <xdr:to>
      <xdr:col>10</xdr:col>
      <xdr:colOff>114300</xdr:colOff>
      <xdr:row>97</xdr:row>
      <xdr:rowOff>144329</xdr:rowOff>
    </xdr:to>
    <xdr:cxnSp macro="">
      <xdr:nvCxnSpPr>
        <xdr:cNvPr id="247" name="直線コネクタ 246"/>
        <xdr:cNvCxnSpPr/>
      </xdr:nvCxnSpPr>
      <xdr:spPr>
        <a:xfrm>
          <a:off x="1130300" y="16716857"/>
          <a:ext cx="889000" cy="5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156478</xdr:rowOff>
    </xdr:from>
    <xdr:ext cx="534377" cy="259045"/>
    <xdr:sp macro="" textlink="">
      <xdr:nvSpPr>
        <xdr:cNvPr id="249" name="テキスト ボックス 248"/>
        <xdr:cNvSpPr txBox="1"/>
      </xdr:nvSpPr>
      <xdr:spPr>
        <a:xfrm>
          <a:off x="1752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9876</xdr:rowOff>
    </xdr:from>
    <xdr:ext cx="534377" cy="259045"/>
    <xdr:sp macro="" textlink="">
      <xdr:nvSpPr>
        <xdr:cNvPr id="251" name="テキスト ボックス 250"/>
        <xdr:cNvSpPr txBox="1"/>
      </xdr:nvSpPr>
      <xdr:spPr>
        <a:xfrm>
          <a:off x="863111" y="1681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136063</xdr:rowOff>
    </xdr:from>
    <xdr:to>
      <xdr:col>24</xdr:col>
      <xdr:colOff>114300</xdr:colOff>
      <xdr:row>96</xdr:row>
      <xdr:rowOff>66213</xdr:rowOff>
    </xdr:to>
    <xdr:sp macro="" textlink="">
      <xdr:nvSpPr>
        <xdr:cNvPr id="257" name="楕円 256"/>
        <xdr:cNvSpPr/>
      </xdr:nvSpPr>
      <xdr:spPr>
        <a:xfrm>
          <a:off x="4584700" y="1642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114490</xdr:rowOff>
    </xdr:from>
    <xdr:ext cx="599010" cy="259045"/>
    <xdr:sp macro="" textlink="">
      <xdr:nvSpPr>
        <xdr:cNvPr id="258" name="扶助費該当値テキスト"/>
        <xdr:cNvSpPr txBox="1"/>
      </xdr:nvSpPr>
      <xdr:spPr>
        <a:xfrm>
          <a:off x="4686300" y="1640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116103</xdr:rowOff>
    </xdr:from>
    <xdr:to>
      <xdr:col>20</xdr:col>
      <xdr:colOff>38100</xdr:colOff>
      <xdr:row>97</xdr:row>
      <xdr:rowOff>46253</xdr:rowOff>
    </xdr:to>
    <xdr:sp macro="" textlink="">
      <xdr:nvSpPr>
        <xdr:cNvPr id="259" name="楕円 258"/>
        <xdr:cNvSpPr/>
      </xdr:nvSpPr>
      <xdr:spPr>
        <a:xfrm>
          <a:off x="3746500" y="1657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37380</xdr:rowOff>
    </xdr:from>
    <xdr:ext cx="534377" cy="259045"/>
    <xdr:sp macro="" textlink="">
      <xdr:nvSpPr>
        <xdr:cNvPr id="260" name="テキスト ボックス 259"/>
        <xdr:cNvSpPr txBox="1"/>
      </xdr:nvSpPr>
      <xdr:spPr>
        <a:xfrm>
          <a:off x="3530111" y="1666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124419</xdr:rowOff>
    </xdr:from>
    <xdr:to>
      <xdr:col>15</xdr:col>
      <xdr:colOff>101600</xdr:colOff>
      <xdr:row>98</xdr:row>
      <xdr:rowOff>54569</xdr:rowOff>
    </xdr:to>
    <xdr:sp macro="" textlink="">
      <xdr:nvSpPr>
        <xdr:cNvPr id="261" name="楕円 260"/>
        <xdr:cNvSpPr/>
      </xdr:nvSpPr>
      <xdr:spPr>
        <a:xfrm>
          <a:off x="2857500" y="1675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45696</xdr:rowOff>
    </xdr:from>
    <xdr:ext cx="534377" cy="259045"/>
    <xdr:sp macro="" textlink="">
      <xdr:nvSpPr>
        <xdr:cNvPr id="262" name="テキスト ボックス 261"/>
        <xdr:cNvSpPr txBox="1"/>
      </xdr:nvSpPr>
      <xdr:spPr>
        <a:xfrm>
          <a:off x="2641111" y="1684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93529</xdr:rowOff>
    </xdr:from>
    <xdr:to>
      <xdr:col>10</xdr:col>
      <xdr:colOff>165100</xdr:colOff>
      <xdr:row>98</xdr:row>
      <xdr:rowOff>23679</xdr:rowOff>
    </xdr:to>
    <xdr:sp macro="" textlink="">
      <xdr:nvSpPr>
        <xdr:cNvPr id="263" name="楕円 262"/>
        <xdr:cNvSpPr/>
      </xdr:nvSpPr>
      <xdr:spPr>
        <a:xfrm>
          <a:off x="1968500" y="1672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14806</xdr:rowOff>
    </xdr:from>
    <xdr:ext cx="534377" cy="259045"/>
    <xdr:sp macro="" textlink="">
      <xdr:nvSpPr>
        <xdr:cNvPr id="264" name="テキスト ボックス 263"/>
        <xdr:cNvSpPr txBox="1"/>
      </xdr:nvSpPr>
      <xdr:spPr>
        <a:xfrm>
          <a:off x="1752111" y="1681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35407</xdr:rowOff>
    </xdr:from>
    <xdr:to>
      <xdr:col>6</xdr:col>
      <xdr:colOff>38100</xdr:colOff>
      <xdr:row>97</xdr:row>
      <xdr:rowOff>137007</xdr:rowOff>
    </xdr:to>
    <xdr:sp macro="" textlink="">
      <xdr:nvSpPr>
        <xdr:cNvPr id="265" name="楕円 264"/>
        <xdr:cNvSpPr/>
      </xdr:nvSpPr>
      <xdr:spPr>
        <a:xfrm>
          <a:off x="1079500" y="1666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153534</xdr:rowOff>
    </xdr:from>
    <xdr:ext cx="534377" cy="259045"/>
    <xdr:sp macro="" textlink="">
      <xdr:nvSpPr>
        <xdr:cNvPr id="266" name="テキスト ボックス 265"/>
        <xdr:cNvSpPr txBox="1"/>
      </xdr:nvSpPr>
      <xdr:spPr>
        <a:xfrm>
          <a:off x="863111" y="1644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127835</xdr:rowOff>
    </xdr:from>
    <xdr:to>
      <xdr:col>55</xdr:col>
      <xdr:colOff>0</xdr:colOff>
      <xdr:row>38</xdr:row>
      <xdr:rowOff>143739</xdr:rowOff>
    </xdr:to>
    <xdr:cxnSp macro="">
      <xdr:nvCxnSpPr>
        <xdr:cNvPr id="298" name="直線コネクタ 297"/>
        <xdr:cNvCxnSpPr/>
      </xdr:nvCxnSpPr>
      <xdr:spPr>
        <a:xfrm>
          <a:off x="9639300" y="6642935"/>
          <a:ext cx="8382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9" name="補助費等平均値テキスト"/>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64959</xdr:rowOff>
    </xdr:from>
    <xdr:to>
      <xdr:col>50</xdr:col>
      <xdr:colOff>114300</xdr:colOff>
      <xdr:row>38</xdr:row>
      <xdr:rowOff>127835</xdr:rowOff>
    </xdr:to>
    <xdr:cxnSp macro="">
      <xdr:nvCxnSpPr>
        <xdr:cNvPr id="301" name="直線コネクタ 300"/>
        <xdr:cNvCxnSpPr/>
      </xdr:nvCxnSpPr>
      <xdr:spPr>
        <a:xfrm>
          <a:off x="8750300" y="6408609"/>
          <a:ext cx="889000" cy="23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303" name="テキスト ボックス 302"/>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79676</xdr:rowOff>
    </xdr:from>
    <xdr:to>
      <xdr:col>45</xdr:col>
      <xdr:colOff>177800</xdr:colOff>
      <xdr:row>37</xdr:row>
      <xdr:rowOff>64959</xdr:rowOff>
    </xdr:to>
    <xdr:cxnSp macro="">
      <xdr:nvCxnSpPr>
        <xdr:cNvPr id="304" name="直線コネクタ 303"/>
        <xdr:cNvCxnSpPr/>
      </xdr:nvCxnSpPr>
      <xdr:spPr>
        <a:xfrm>
          <a:off x="7861300" y="5566076"/>
          <a:ext cx="889000" cy="84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136212</xdr:rowOff>
    </xdr:from>
    <xdr:ext cx="534377" cy="259045"/>
    <xdr:sp macro="" textlink="">
      <xdr:nvSpPr>
        <xdr:cNvPr id="306" name="テキスト ボックス 305"/>
        <xdr:cNvSpPr txBox="1"/>
      </xdr:nvSpPr>
      <xdr:spPr>
        <a:xfrm>
          <a:off x="8483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79676</xdr:rowOff>
    </xdr:from>
    <xdr:to>
      <xdr:col>41</xdr:col>
      <xdr:colOff>50800</xdr:colOff>
      <xdr:row>39</xdr:row>
      <xdr:rowOff>121760</xdr:rowOff>
    </xdr:to>
    <xdr:cxnSp macro="">
      <xdr:nvCxnSpPr>
        <xdr:cNvPr id="307" name="直線コネクタ 306"/>
        <xdr:cNvCxnSpPr/>
      </xdr:nvCxnSpPr>
      <xdr:spPr>
        <a:xfrm flipV="1">
          <a:off x="6972300" y="5566076"/>
          <a:ext cx="889000" cy="124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96352</xdr:rowOff>
    </xdr:from>
    <xdr:ext cx="599010" cy="259045"/>
    <xdr:sp macro="" textlink="">
      <xdr:nvSpPr>
        <xdr:cNvPr id="309" name="テキスト ボックス 308"/>
        <xdr:cNvSpPr txBox="1"/>
      </xdr:nvSpPr>
      <xdr:spPr>
        <a:xfrm>
          <a:off x="7561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macro="" textlink="">
      <xdr:nvSpPr>
        <xdr:cNvPr id="311" name="テキスト ボックス 310"/>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92939</xdr:rowOff>
    </xdr:from>
    <xdr:to>
      <xdr:col>55</xdr:col>
      <xdr:colOff>50800</xdr:colOff>
      <xdr:row>39</xdr:row>
      <xdr:rowOff>23089</xdr:rowOff>
    </xdr:to>
    <xdr:sp macro="" textlink="">
      <xdr:nvSpPr>
        <xdr:cNvPr id="317" name="楕円 316"/>
        <xdr:cNvSpPr/>
      </xdr:nvSpPr>
      <xdr:spPr>
        <a:xfrm>
          <a:off x="10426700" y="660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7866</xdr:rowOff>
    </xdr:from>
    <xdr:ext cx="534377" cy="259045"/>
    <xdr:sp macro="" textlink="">
      <xdr:nvSpPr>
        <xdr:cNvPr id="318" name="補助費等該当値テキスト"/>
        <xdr:cNvSpPr txBox="1"/>
      </xdr:nvSpPr>
      <xdr:spPr>
        <a:xfrm>
          <a:off x="10528300" y="65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77035</xdr:rowOff>
    </xdr:from>
    <xdr:to>
      <xdr:col>50</xdr:col>
      <xdr:colOff>165100</xdr:colOff>
      <xdr:row>39</xdr:row>
      <xdr:rowOff>7185</xdr:rowOff>
    </xdr:to>
    <xdr:sp macro="" textlink="">
      <xdr:nvSpPr>
        <xdr:cNvPr id="319" name="楕円 318"/>
        <xdr:cNvSpPr/>
      </xdr:nvSpPr>
      <xdr:spPr>
        <a:xfrm>
          <a:off x="9588500" y="659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169762</xdr:rowOff>
    </xdr:from>
    <xdr:ext cx="534377" cy="259045"/>
    <xdr:sp macro="" textlink="">
      <xdr:nvSpPr>
        <xdr:cNvPr id="320" name="テキスト ボックス 319"/>
        <xdr:cNvSpPr txBox="1"/>
      </xdr:nvSpPr>
      <xdr:spPr>
        <a:xfrm>
          <a:off x="9372111" y="668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14159</xdr:rowOff>
    </xdr:from>
    <xdr:to>
      <xdr:col>46</xdr:col>
      <xdr:colOff>38100</xdr:colOff>
      <xdr:row>37</xdr:row>
      <xdr:rowOff>115759</xdr:rowOff>
    </xdr:to>
    <xdr:sp macro="" textlink="">
      <xdr:nvSpPr>
        <xdr:cNvPr id="321" name="楕円 320"/>
        <xdr:cNvSpPr/>
      </xdr:nvSpPr>
      <xdr:spPr>
        <a:xfrm>
          <a:off x="8699500" y="635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132286</xdr:rowOff>
    </xdr:from>
    <xdr:ext cx="534377" cy="259045"/>
    <xdr:sp macro="" textlink="">
      <xdr:nvSpPr>
        <xdr:cNvPr id="322" name="テキスト ボックス 321"/>
        <xdr:cNvSpPr txBox="1"/>
      </xdr:nvSpPr>
      <xdr:spPr>
        <a:xfrm>
          <a:off x="8483111" y="61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28876</xdr:rowOff>
    </xdr:from>
    <xdr:to>
      <xdr:col>41</xdr:col>
      <xdr:colOff>101600</xdr:colOff>
      <xdr:row>32</xdr:row>
      <xdr:rowOff>130476</xdr:rowOff>
    </xdr:to>
    <xdr:sp macro="" textlink="">
      <xdr:nvSpPr>
        <xdr:cNvPr id="323" name="楕円 322"/>
        <xdr:cNvSpPr/>
      </xdr:nvSpPr>
      <xdr:spPr>
        <a:xfrm>
          <a:off x="7810500" y="55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121603</xdr:rowOff>
    </xdr:from>
    <xdr:ext cx="599010" cy="259045"/>
    <xdr:sp macro="" textlink="">
      <xdr:nvSpPr>
        <xdr:cNvPr id="324" name="テキスト ボックス 323"/>
        <xdr:cNvSpPr txBox="1"/>
      </xdr:nvSpPr>
      <xdr:spPr>
        <a:xfrm>
          <a:off x="7561795" y="560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70960</xdr:rowOff>
    </xdr:from>
    <xdr:to>
      <xdr:col>36</xdr:col>
      <xdr:colOff>165100</xdr:colOff>
      <xdr:row>40</xdr:row>
      <xdr:rowOff>1110</xdr:rowOff>
    </xdr:to>
    <xdr:sp macro="" textlink="">
      <xdr:nvSpPr>
        <xdr:cNvPr id="325" name="楕円 324"/>
        <xdr:cNvSpPr/>
      </xdr:nvSpPr>
      <xdr:spPr>
        <a:xfrm>
          <a:off x="6921500" y="675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163687</xdr:rowOff>
    </xdr:from>
    <xdr:ext cx="534377" cy="259045"/>
    <xdr:sp macro="" textlink="">
      <xdr:nvSpPr>
        <xdr:cNvPr id="326" name="テキスト ボックス 325"/>
        <xdr:cNvSpPr txBox="1"/>
      </xdr:nvSpPr>
      <xdr:spPr>
        <a:xfrm>
          <a:off x="6705111" y="685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142661</xdr:rowOff>
    </xdr:from>
    <xdr:to>
      <xdr:col>55</xdr:col>
      <xdr:colOff>0</xdr:colOff>
      <xdr:row>57</xdr:row>
      <xdr:rowOff>108469</xdr:rowOff>
    </xdr:to>
    <xdr:cxnSp macro="">
      <xdr:nvCxnSpPr>
        <xdr:cNvPr id="357" name="直線コネクタ 356"/>
        <xdr:cNvCxnSpPr/>
      </xdr:nvCxnSpPr>
      <xdr:spPr>
        <a:xfrm>
          <a:off x="9639300" y="9743861"/>
          <a:ext cx="838200" cy="13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8" name="普通建設事業費平均値テキスト"/>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142661</xdr:rowOff>
    </xdr:from>
    <xdr:to>
      <xdr:col>50</xdr:col>
      <xdr:colOff>114300</xdr:colOff>
      <xdr:row>57</xdr:row>
      <xdr:rowOff>167382</xdr:rowOff>
    </xdr:to>
    <xdr:cxnSp macro="">
      <xdr:nvCxnSpPr>
        <xdr:cNvPr id="360" name="直線コネクタ 359"/>
        <xdr:cNvCxnSpPr/>
      </xdr:nvCxnSpPr>
      <xdr:spPr>
        <a:xfrm flipV="1">
          <a:off x="8750300" y="9743861"/>
          <a:ext cx="889000" cy="19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92553</xdr:rowOff>
    </xdr:from>
    <xdr:ext cx="534377" cy="259045"/>
    <xdr:sp macro="" textlink="">
      <xdr:nvSpPr>
        <xdr:cNvPr id="362" name="テキスト ボックス 361"/>
        <xdr:cNvSpPr txBox="1"/>
      </xdr:nvSpPr>
      <xdr:spPr>
        <a:xfrm>
          <a:off x="9372111" y="9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140353</xdr:rowOff>
    </xdr:from>
    <xdr:to>
      <xdr:col>45</xdr:col>
      <xdr:colOff>177800</xdr:colOff>
      <xdr:row>57</xdr:row>
      <xdr:rowOff>167382</xdr:rowOff>
    </xdr:to>
    <xdr:cxnSp macro="">
      <xdr:nvCxnSpPr>
        <xdr:cNvPr id="363" name="直線コネクタ 362"/>
        <xdr:cNvCxnSpPr/>
      </xdr:nvCxnSpPr>
      <xdr:spPr>
        <a:xfrm>
          <a:off x="7861300" y="9741553"/>
          <a:ext cx="889000" cy="19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5" name="テキスト ボックス 364"/>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140353</xdr:rowOff>
    </xdr:from>
    <xdr:to>
      <xdr:col>41</xdr:col>
      <xdr:colOff>50800</xdr:colOff>
      <xdr:row>57</xdr:row>
      <xdr:rowOff>114935</xdr:rowOff>
    </xdr:to>
    <xdr:cxnSp macro="">
      <xdr:nvCxnSpPr>
        <xdr:cNvPr id="366" name="直線コネクタ 365"/>
        <xdr:cNvCxnSpPr/>
      </xdr:nvCxnSpPr>
      <xdr:spPr>
        <a:xfrm flipV="1">
          <a:off x="6972300" y="9741553"/>
          <a:ext cx="889000" cy="14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8" name="テキスト ボックス 367"/>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xdr:rowOff>
    </xdr:from>
    <xdr:ext cx="534377" cy="259045"/>
    <xdr:sp macro="" textlink="">
      <xdr:nvSpPr>
        <xdr:cNvPr id="370" name="テキスト ボックス 369"/>
        <xdr:cNvSpPr txBox="1"/>
      </xdr:nvSpPr>
      <xdr:spPr>
        <a:xfrm>
          <a:off x="6705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57669</xdr:rowOff>
    </xdr:from>
    <xdr:to>
      <xdr:col>55</xdr:col>
      <xdr:colOff>50800</xdr:colOff>
      <xdr:row>57</xdr:row>
      <xdr:rowOff>159269</xdr:rowOff>
    </xdr:to>
    <xdr:sp macro="" textlink="">
      <xdr:nvSpPr>
        <xdr:cNvPr id="376" name="楕円 375"/>
        <xdr:cNvSpPr/>
      </xdr:nvSpPr>
      <xdr:spPr>
        <a:xfrm>
          <a:off x="10426700" y="983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36096</xdr:rowOff>
    </xdr:from>
    <xdr:ext cx="534377" cy="259045"/>
    <xdr:sp macro="" textlink="">
      <xdr:nvSpPr>
        <xdr:cNvPr id="377" name="普通建設事業費該当値テキスト"/>
        <xdr:cNvSpPr txBox="1"/>
      </xdr:nvSpPr>
      <xdr:spPr>
        <a:xfrm>
          <a:off x="10528300" y="980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91861</xdr:rowOff>
    </xdr:from>
    <xdr:to>
      <xdr:col>50</xdr:col>
      <xdr:colOff>165100</xdr:colOff>
      <xdr:row>57</xdr:row>
      <xdr:rowOff>22011</xdr:rowOff>
    </xdr:to>
    <xdr:sp macro="" textlink="">
      <xdr:nvSpPr>
        <xdr:cNvPr id="378" name="楕円 377"/>
        <xdr:cNvSpPr/>
      </xdr:nvSpPr>
      <xdr:spPr>
        <a:xfrm>
          <a:off x="9588500" y="969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13138</xdr:rowOff>
    </xdr:from>
    <xdr:ext cx="534377" cy="259045"/>
    <xdr:sp macro="" textlink="">
      <xdr:nvSpPr>
        <xdr:cNvPr id="379" name="テキスト ボックス 378"/>
        <xdr:cNvSpPr txBox="1"/>
      </xdr:nvSpPr>
      <xdr:spPr>
        <a:xfrm>
          <a:off x="9372111" y="978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116582</xdr:rowOff>
    </xdr:from>
    <xdr:to>
      <xdr:col>46</xdr:col>
      <xdr:colOff>38100</xdr:colOff>
      <xdr:row>58</xdr:row>
      <xdr:rowOff>46732</xdr:rowOff>
    </xdr:to>
    <xdr:sp macro="" textlink="">
      <xdr:nvSpPr>
        <xdr:cNvPr id="380" name="楕円 379"/>
        <xdr:cNvSpPr/>
      </xdr:nvSpPr>
      <xdr:spPr>
        <a:xfrm>
          <a:off x="8699500" y="988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37859</xdr:rowOff>
    </xdr:from>
    <xdr:ext cx="534377" cy="259045"/>
    <xdr:sp macro="" textlink="">
      <xdr:nvSpPr>
        <xdr:cNvPr id="381" name="テキスト ボックス 380"/>
        <xdr:cNvSpPr txBox="1"/>
      </xdr:nvSpPr>
      <xdr:spPr>
        <a:xfrm>
          <a:off x="8483111" y="998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89553</xdr:rowOff>
    </xdr:from>
    <xdr:to>
      <xdr:col>41</xdr:col>
      <xdr:colOff>101600</xdr:colOff>
      <xdr:row>57</xdr:row>
      <xdr:rowOff>19703</xdr:rowOff>
    </xdr:to>
    <xdr:sp macro="" textlink="">
      <xdr:nvSpPr>
        <xdr:cNvPr id="382" name="楕円 381"/>
        <xdr:cNvSpPr/>
      </xdr:nvSpPr>
      <xdr:spPr>
        <a:xfrm>
          <a:off x="7810500" y="969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10830</xdr:rowOff>
    </xdr:from>
    <xdr:ext cx="534377" cy="259045"/>
    <xdr:sp macro="" textlink="">
      <xdr:nvSpPr>
        <xdr:cNvPr id="383" name="テキスト ボックス 382"/>
        <xdr:cNvSpPr txBox="1"/>
      </xdr:nvSpPr>
      <xdr:spPr>
        <a:xfrm>
          <a:off x="7594111" y="978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64135</xdr:rowOff>
    </xdr:from>
    <xdr:to>
      <xdr:col>36</xdr:col>
      <xdr:colOff>165100</xdr:colOff>
      <xdr:row>57</xdr:row>
      <xdr:rowOff>165735</xdr:rowOff>
    </xdr:to>
    <xdr:sp macro="" textlink="">
      <xdr:nvSpPr>
        <xdr:cNvPr id="384" name="楕円 383"/>
        <xdr:cNvSpPr/>
      </xdr:nvSpPr>
      <xdr:spPr>
        <a:xfrm>
          <a:off x="6921500" y="983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156862</xdr:rowOff>
    </xdr:from>
    <xdr:ext cx="534377" cy="259045"/>
    <xdr:sp macro="" textlink="">
      <xdr:nvSpPr>
        <xdr:cNvPr id="385" name="テキスト ボックス 384"/>
        <xdr:cNvSpPr txBox="1"/>
      </xdr:nvSpPr>
      <xdr:spPr>
        <a:xfrm>
          <a:off x="6705111" y="992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167266</xdr:rowOff>
    </xdr:from>
    <xdr:to>
      <xdr:col>55</xdr:col>
      <xdr:colOff>0</xdr:colOff>
      <xdr:row>79</xdr:row>
      <xdr:rowOff>20638</xdr:rowOff>
    </xdr:to>
    <xdr:cxnSp macro="">
      <xdr:nvCxnSpPr>
        <xdr:cNvPr id="414" name="直線コネクタ 413"/>
        <xdr:cNvCxnSpPr/>
      </xdr:nvCxnSpPr>
      <xdr:spPr>
        <a:xfrm flipV="1">
          <a:off x="9639300" y="13540366"/>
          <a:ext cx="838200" cy="2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5" name="普通建設事業費 （ うち新規整備　）平均値テキスト"/>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163285</xdr:rowOff>
    </xdr:from>
    <xdr:to>
      <xdr:col>50</xdr:col>
      <xdr:colOff>114300</xdr:colOff>
      <xdr:row>79</xdr:row>
      <xdr:rowOff>20638</xdr:rowOff>
    </xdr:to>
    <xdr:cxnSp macro="">
      <xdr:nvCxnSpPr>
        <xdr:cNvPr id="417" name="直線コネクタ 416"/>
        <xdr:cNvCxnSpPr/>
      </xdr:nvCxnSpPr>
      <xdr:spPr>
        <a:xfrm>
          <a:off x="8750300" y="13536385"/>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9" name="テキスト ボックス 418"/>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40602</xdr:rowOff>
    </xdr:from>
    <xdr:to>
      <xdr:col>45</xdr:col>
      <xdr:colOff>177800</xdr:colOff>
      <xdr:row>78</xdr:row>
      <xdr:rowOff>163285</xdr:rowOff>
    </xdr:to>
    <xdr:cxnSp macro="">
      <xdr:nvCxnSpPr>
        <xdr:cNvPr id="420" name="直線コネクタ 419"/>
        <xdr:cNvCxnSpPr/>
      </xdr:nvCxnSpPr>
      <xdr:spPr>
        <a:xfrm>
          <a:off x="7861300" y="13242252"/>
          <a:ext cx="889000" cy="29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40602</xdr:rowOff>
    </xdr:from>
    <xdr:to>
      <xdr:col>41</xdr:col>
      <xdr:colOff>50800</xdr:colOff>
      <xdr:row>78</xdr:row>
      <xdr:rowOff>9874</xdr:rowOff>
    </xdr:to>
    <xdr:cxnSp macro="">
      <xdr:nvCxnSpPr>
        <xdr:cNvPr id="423" name="直線コネクタ 422"/>
        <xdr:cNvCxnSpPr/>
      </xdr:nvCxnSpPr>
      <xdr:spPr>
        <a:xfrm flipV="1">
          <a:off x="6972300" y="13242252"/>
          <a:ext cx="889000" cy="14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5" name="テキスト ボックス 424"/>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7" name="テキスト ボックス 426"/>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116466</xdr:rowOff>
    </xdr:from>
    <xdr:to>
      <xdr:col>55</xdr:col>
      <xdr:colOff>50800</xdr:colOff>
      <xdr:row>79</xdr:row>
      <xdr:rowOff>46616</xdr:rowOff>
    </xdr:to>
    <xdr:sp macro="" textlink="">
      <xdr:nvSpPr>
        <xdr:cNvPr id="433" name="楕円 432"/>
        <xdr:cNvSpPr/>
      </xdr:nvSpPr>
      <xdr:spPr>
        <a:xfrm>
          <a:off x="10426700" y="1348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31393</xdr:rowOff>
    </xdr:from>
    <xdr:ext cx="469744" cy="259045"/>
    <xdr:sp macro="" textlink="">
      <xdr:nvSpPr>
        <xdr:cNvPr id="434" name="普通建設事業費 （ うち新規整備　）該当値テキスト"/>
        <xdr:cNvSpPr txBox="1"/>
      </xdr:nvSpPr>
      <xdr:spPr>
        <a:xfrm>
          <a:off x="10528300" y="1340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141288</xdr:rowOff>
    </xdr:from>
    <xdr:to>
      <xdr:col>50</xdr:col>
      <xdr:colOff>165100</xdr:colOff>
      <xdr:row>79</xdr:row>
      <xdr:rowOff>71438</xdr:rowOff>
    </xdr:to>
    <xdr:sp macro="" textlink="">
      <xdr:nvSpPr>
        <xdr:cNvPr id="435" name="楕円 434"/>
        <xdr:cNvSpPr/>
      </xdr:nvSpPr>
      <xdr:spPr>
        <a:xfrm>
          <a:off x="9588500" y="1351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62565</xdr:rowOff>
    </xdr:from>
    <xdr:ext cx="469744" cy="259045"/>
    <xdr:sp macro="" textlink="">
      <xdr:nvSpPr>
        <xdr:cNvPr id="436" name="テキスト ボックス 435"/>
        <xdr:cNvSpPr txBox="1"/>
      </xdr:nvSpPr>
      <xdr:spPr>
        <a:xfrm>
          <a:off x="9404428" y="1360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112485</xdr:rowOff>
    </xdr:from>
    <xdr:to>
      <xdr:col>46</xdr:col>
      <xdr:colOff>38100</xdr:colOff>
      <xdr:row>79</xdr:row>
      <xdr:rowOff>42635</xdr:rowOff>
    </xdr:to>
    <xdr:sp macro="" textlink="">
      <xdr:nvSpPr>
        <xdr:cNvPr id="437" name="楕円 436"/>
        <xdr:cNvSpPr/>
      </xdr:nvSpPr>
      <xdr:spPr>
        <a:xfrm>
          <a:off x="8699500" y="134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33762</xdr:rowOff>
    </xdr:from>
    <xdr:ext cx="469744" cy="259045"/>
    <xdr:sp macro="" textlink="">
      <xdr:nvSpPr>
        <xdr:cNvPr id="438" name="テキスト ボックス 437"/>
        <xdr:cNvSpPr txBox="1"/>
      </xdr:nvSpPr>
      <xdr:spPr>
        <a:xfrm>
          <a:off x="8515428" y="1357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161252</xdr:rowOff>
    </xdr:from>
    <xdr:to>
      <xdr:col>41</xdr:col>
      <xdr:colOff>101600</xdr:colOff>
      <xdr:row>77</xdr:row>
      <xdr:rowOff>91402</xdr:rowOff>
    </xdr:to>
    <xdr:sp macro="" textlink="">
      <xdr:nvSpPr>
        <xdr:cNvPr id="439" name="楕円 438"/>
        <xdr:cNvSpPr/>
      </xdr:nvSpPr>
      <xdr:spPr>
        <a:xfrm>
          <a:off x="7810500" y="1319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82529</xdr:rowOff>
    </xdr:from>
    <xdr:ext cx="534377" cy="259045"/>
    <xdr:sp macro="" textlink="">
      <xdr:nvSpPr>
        <xdr:cNvPr id="440" name="テキスト ボックス 439"/>
        <xdr:cNvSpPr txBox="1"/>
      </xdr:nvSpPr>
      <xdr:spPr>
        <a:xfrm>
          <a:off x="7594111" y="1328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130524</xdr:rowOff>
    </xdr:from>
    <xdr:to>
      <xdr:col>36</xdr:col>
      <xdr:colOff>165100</xdr:colOff>
      <xdr:row>78</xdr:row>
      <xdr:rowOff>60674</xdr:rowOff>
    </xdr:to>
    <xdr:sp macro="" textlink="">
      <xdr:nvSpPr>
        <xdr:cNvPr id="441" name="楕円 440"/>
        <xdr:cNvSpPr/>
      </xdr:nvSpPr>
      <xdr:spPr>
        <a:xfrm>
          <a:off x="6921500" y="1333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51801</xdr:rowOff>
    </xdr:from>
    <xdr:ext cx="534377" cy="259045"/>
    <xdr:sp macro="" textlink="">
      <xdr:nvSpPr>
        <xdr:cNvPr id="442" name="テキスト ボックス 441"/>
        <xdr:cNvSpPr txBox="1"/>
      </xdr:nvSpPr>
      <xdr:spPr>
        <a:xfrm>
          <a:off x="6705111" y="134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75654</xdr:rowOff>
    </xdr:from>
    <xdr:to>
      <xdr:col>55</xdr:col>
      <xdr:colOff>0</xdr:colOff>
      <xdr:row>97</xdr:row>
      <xdr:rowOff>92926</xdr:rowOff>
    </xdr:to>
    <xdr:cxnSp macro="">
      <xdr:nvCxnSpPr>
        <xdr:cNvPr id="471" name="直線コネクタ 470"/>
        <xdr:cNvCxnSpPr/>
      </xdr:nvCxnSpPr>
      <xdr:spPr>
        <a:xfrm>
          <a:off x="9639300" y="16534854"/>
          <a:ext cx="838200" cy="18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72" name="普通建設事業費 （ うち更新整備　）平均値テキスト"/>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75654</xdr:rowOff>
    </xdr:from>
    <xdr:to>
      <xdr:col>50</xdr:col>
      <xdr:colOff>114300</xdr:colOff>
      <xdr:row>97</xdr:row>
      <xdr:rowOff>154215</xdr:rowOff>
    </xdr:to>
    <xdr:cxnSp macro="">
      <xdr:nvCxnSpPr>
        <xdr:cNvPr id="474" name="直線コネクタ 473"/>
        <xdr:cNvCxnSpPr/>
      </xdr:nvCxnSpPr>
      <xdr:spPr>
        <a:xfrm flipV="1">
          <a:off x="8750300" y="16534854"/>
          <a:ext cx="889000" cy="25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2024</xdr:rowOff>
    </xdr:from>
    <xdr:ext cx="534377" cy="259045"/>
    <xdr:sp macro="" textlink="">
      <xdr:nvSpPr>
        <xdr:cNvPr id="476" name="テキスト ボックス 475"/>
        <xdr:cNvSpPr txBox="1"/>
      </xdr:nvSpPr>
      <xdr:spPr>
        <a:xfrm>
          <a:off x="9372111" y="1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117411</xdr:rowOff>
    </xdr:from>
    <xdr:to>
      <xdr:col>45</xdr:col>
      <xdr:colOff>177800</xdr:colOff>
      <xdr:row>97</xdr:row>
      <xdr:rowOff>154215</xdr:rowOff>
    </xdr:to>
    <xdr:cxnSp macro="">
      <xdr:nvCxnSpPr>
        <xdr:cNvPr id="477" name="直線コネクタ 476"/>
        <xdr:cNvCxnSpPr/>
      </xdr:nvCxnSpPr>
      <xdr:spPr>
        <a:xfrm>
          <a:off x="7861300" y="16748061"/>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9" name="テキスト ボックス 478"/>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117411</xdr:rowOff>
    </xdr:from>
    <xdr:to>
      <xdr:col>41</xdr:col>
      <xdr:colOff>50800</xdr:colOff>
      <xdr:row>98</xdr:row>
      <xdr:rowOff>25997</xdr:rowOff>
    </xdr:to>
    <xdr:cxnSp macro="">
      <xdr:nvCxnSpPr>
        <xdr:cNvPr id="480" name="直線コネクタ 479"/>
        <xdr:cNvCxnSpPr/>
      </xdr:nvCxnSpPr>
      <xdr:spPr>
        <a:xfrm flipV="1">
          <a:off x="6972300" y="16748061"/>
          <a:ext cx="889000" cy="8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82" name="テキスト ボックス 481"/>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4" name="テキスト ボックス 483"/>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42126</xdr:rowOff>
    </xdr:from>
    <xdr:to>
      <xdr:col>55</xdr:col>
      <xdr:colOff>50800</xdr:colOff>
      <xdr:row>97</xdr:row>
      <xdr:rowOff>143726</xdr:rowOff>
    </xdr:to>
    <xdr:sp macro="" textlink="">
      <xdr:nvSpPr>
        <xdr:cNvPr id="490" name="楕円 489"/>
        <xdr:cNvSpPr/>
      </xdr:nvSpPr>
      <xdr:spPr>
        <a:xfrm>
          <a:off x="10426700" y="166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20553</xdr:rowOff>
    </xdr:from>
    <xdr:ext cx="534377" cy="259045"/>
    <xdr:sp macro="" textlink="">
      <xdr:nvSpPr>
        <xdr:cNvPr id="491" name="普通建設事業費 （ うち更新整備　）該当値テキスト"/>
        <xdr:cNvSpPr txBox="1"/>
      </xdr:nvSpPr>
      <xdr:spPr>
        <a:xfrm>
          <a:off x="10528300" y="1665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24854</xdr:rowOff>
    </xdr:from>
    <xdr:to>
      <xdr:col>50</xdr:col>
      <xdr:colOff>165100</xdr:colOff>
      <xdr:row>96</xdr:row>
      <xdr:rowOff>126454</xdr:rowOff>
    </xdr:to>
    <xdr:sp macro="" textlink="">
      <xdr:nvSpPr>
        <xdr:cNvPr id="492" name="楕円 491"/>
        <xdr:cNvSpPr/>
      </xdr:nvSpPr>
      <xdr:spPr>
        <a:xfrm>
          <a:off x="9588500" y="1648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142981</xdr:rowOff>
    </xdr:from>
    <xdr:ext cx="534377" cy="259045"/>
    <xdr:sp macro="" textlink="">
      <xdr:nvSpPr>
        <xdr:cNvPr id="493" name="テキスト ボックス 492"/>
        <xdr:cNvSpPr txBox="1"/>
      </xdr:nvSpPr>
      <xdr:spPr>
        <a:xfrm>
          <a:off x="9372111" y="1625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103415</xdr:rowOff>
    </xdr:from>
    <xdr:to>
      <xdr:col>46</xdr:col>
      <xdr:colOff>38100</xdr:colOff>
      <xdr:row>98</xdr:row>
      <xdr:rowOff>33565</xdr:rowOff>
    </xdr:to>
    <xdr:sp macro="" textlink="">
      <xdr:nvSpPr>
        <xdr:cNvPr id="494" name="楕円 493"/>
        <xdr:cNvSpPr/>
      </xdr:nvSpPr>
      <xdr:spPr>
        <a:xfrm>
          <a:off x="8699500" y="1673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24692</xdr:rowOff>
    </xdr:from>
    <xdr:ext cx="534377" cy="259045"/>
    <xdr:sp macro="" textlink="">
      <xdr:nvSpPr>
        <xdr:cNvPr id="495" name="テキスト ボックス 494"/>
        <xdr:cNvSpPr txBox="1"/>
      </xdr:nvSpPr>
      <xdr:spPr>
        <a:xfrm>
          <a:off x="8483111" y="1682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66611</xdr:rowOff>
    </xdr:from>
    <xdr:to>
      <xdr:col>41</xdr:col>
      <xdr:colOff>101600</xdr:colOff>
      <xdr:row>97</xdr:row>
      <xdr:rowOff>168211</xdr:rowOff>
    </xdr:to>
    <xdr:sp macro="" textlink="">
      <xdr:nvSpPr>
        <xdr:cNvPr id="496" name="楕円 495"/>
        <xdr:cNvSpPr/>
      </xdr:nvSpPr>
      <xdr:spPr>
        <a:xfrm>
          <a:off x="7810500" y="1669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159338</xdr:rowOff>
    </xdr:from>
    <xdr:ext cx="534377" cy="259045"/>
    <xdr:sp macro="" textlink="">
      <xdr:nvSpPr>
        <xdr:cNvPr id="497" name="テキスト ボックス 496"/>
        <xdr:cNvSpPr txBox="1"/>
      </xdr:nvSpPr>
      <xdr:spPr>
        <a:xfrm>
          <a:off x="7594111" y="1678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146647</xdr:rowOff>
    </xdr:from>
    <xdr:to>
      <xdr:col>36</xdr:col>
      <xdr:colOff>165100</xdr:colOff>
      <xdr:row>98</xdr:row>
      <xdr:rowOff>76797</xdr:rowOff>
    </xdr:to>
    <xdr:sp macro="" textlink="">
      <xdr:nvSpPr>
        <xdr:cNvPr id="498" name="楕円 497"/>
        <xdr:cNvSpPr/>
      </xdr:nvSpPr>
      <xdr:spPr>
        <a:xfrm>
          <a:off x="6921500" y="1677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67924</xdr:rowOff>
    </xdr:from>
    <xdr:ext cx="534377" cy="259045"/>
    <xdr:sp macro="" textlink="">
      <xdr:nvSpPr>
        <xdr:cNvPr id="499" name="テキスト ボックス 498"/>
        <xdr:cNvSpPr txBox="1"/>
      </xdr:nvSpPr>
      <xdr:spPr>
        <a:xfrm>
          <a:off x="6705111" y="1687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137094</xdr:rowOff>
    </xdr:from>
    <xdr:to>
      <xdr:col>85</xdr:col>
      <xdr:colOff>127000</xdr:colOff>
      <xdr:row>38</xdr:row>
      <xdr:rowOff>138694</xdr:rowOff>
    </xdr:to>
    <xdr:cxnSp macro="">
      <xdr:nvCxnSpPr>
        <xdr:cNvPr id="526" name="直線コネクタ 525"/>
        <xdr:cNvCxnSpPr/>
      </xdr:nvCxnSpPr>
      <xdr:spPr>
        <a:xfrm>
          <a:off x="15481300" y="6652194"/>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137094</xdr:rowOff>
    </xdr:from>
    <xdr:to>
      <xdr:col>81</xdr:col>
      <xdr:colOff>50800</xdr:colOff>
      <xdr:row>38</xdr:row>
      <xdr:rowOff>139700</xdr:rowOff>
    </xdr:to>
    <xdr:cxnSp macro="">
      <xdr:nvCxnSpPr>
        <xdr:cNvPr id="529" name="直線コネクタ 528"/>
        <xdr:cNvCxnSpPr/>
      </xdr:nvCxnSpPr>
      <xdr:spPr>
        <a:xfrm flipV="1">
          <a:off x="14592300" y="6652194"/>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136111</xdr:rowOff>
    </xdr:from>
    <xdr:to>
      <xdr:col>76</xdr:col>
      <xdr:colOff>114300</xdr:colOff>
      <xdr:row>38</xdr:row>
      <xdr:rowOff>139700</xdr:rowOff>
    </xdr:to>
    <xdr:cxnSp macro="">
      <xdr:nvCxnSpPr>
        <xdr:cNvPr id="532" name="直線コネクタ 531"/>
        <xdr:cNvCxnSpPr/>
      </xdr:nvCxnSpPr>
      <xdr:spPr>
        <a:xfrm>
          <a:off x="13703300" y="6651211"/>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114966</xdr:rowOff>
    </xdr:from>
    <xdr:to>
      <xdr:col>71</xdr:col>
      <xdr:colOff>177800</xdr:colOff>
      <xdr:row>38</xdr:row>
      <xdr:rowOff>136111</xdr:rowOff>
    </xdr:to>
    <xdr:cxnSp macro="">
      <xdr:nvCxnSpPr>
        <xdr:cNvPr id="535" name="直線コネクタ 534"/>
        <xdr:cNvCxnSpPr/>
      </xdr:nvCxnSpPr>
      <xdr:spPr>
        <a:xfrm>
          <a:off x="12814300" y="6630066"/>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7" name="テキスト ボックス 536"/>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9" name="テキスト ボックス 538"/>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87894</xdr:rowOff>
    </xdr:from>
    <xdr:to>
      <xdr:col>85</xdr:col>
      <xdr:colOff>177800</xdr:colOff>
      <xdr:row>39</xdr:row>
      <xdr:rowOff>18044</xdr:rowOff>
    </xdr:to>
    <xdr:sp macro="" textlink="">
      <xdr:nvSpPr>
        <xdr:cNvPr id="545" name="楕円 544"/>
        <xdr:cNvSpPr/>
      </xdr:nvSpPr>
      <xdr:spPr>
        <a:xfrm>
          <a:off x="16268700" y="66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313932" cy="259045"/>
    <xdr:sp macro="" textlink="">
      <xdr:nvSpPr>
        <xdr:cNvPr id="546" name="災害復旧事業費該当値テキスト"/>
        <xdr:cNvSpPr txBox="1"/>
      </xdr:nvSpPr>
      <xdr:spPr>
        <a:xfrm>
          <a:off x="16370300" y="6524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86294</xdr:rowOff>
    </xdr:from>
    <xdr:to>
      <xdr:col>81</xdr:col>
      <xdr:colOff>101600</xdr:colOff>
      <xdr:row>39</xdr:row>
      <xdr:rowOff>16444</xdr:rowOff>
    </xdr:to>
    <xdr:sp macro="" textlink="">
      <xdr:nvSpPr>
        <xdr:cNvPr id="547" name="楕円 546"/>
        <xdr:cNvSpPr/>
      </xdr:nvSpPr>
      <xdr:spPr>
        <a:xfrm>
          <a:off x="15430500" y="660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7571</xdr:rowOff>
    </xdr:from>
    <xdr:ext cx="378565" cy="259045"/>
    <xdr:sp macro="" textlink="">
      <xdr:nvSpPr>
        <xdr:cNvPr id="548" name="テキスト ボックス 547"/>
        <xdr:cNvSpPr txBox="1"/>
      </xdr:nvSpPr>
      <xdr:spPr>
        <a:xfrm>
          <a:off x="15292017" y="6694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85311</xdr:rowOff>
    </xdr:from>
    <xdr:to>
      <xdr:col>72</xdr:col>
      <xdr:colOff>38100</xdr:colOff>
      <xdr:row>39</xdr:row>
      <xdr:rowOff>15461</xdr:rowOff>
    </xdr:to>
    <xdr:sp macro="" textlink="">
      <xdr:nvSpPr>
        <xdr:cNvPr id="551" name="楕円 550"/>
        <xdr:cNvSpPr/>
      </xdr:nvSpPr>
      <xdr:spPr>
        <a:xfrm>
          <a:off x="13652500" y="660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6588</xdr:rowOff>
    </xdr:from>
    <xdr:ext cx="378565" cy="259045"/>
    <xdr:sp macro="" textlink="">
      <xdr:nvSpPr>
        <xdr:cNvPr id="552" name="テキスト ボックス 551"/>
        <xdr:cNvSpPr txBox="1"/>
      </xdr:nvSpPr>
      <xdr:spPr>
        <a:xfrm>
          <a:off x="13514017" y="6693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64166</xdr:rowOff>
    </xdr:from>
    <xdr:to>
      <xdr:col>67</xdr:col>
      <xdr:colOff>101600</xdr:colOff>
      <xdr:row>38</xdr:row>
      <xdr:rowOff>165766</xdr:rowOff>
    </xdr:to>
    <xdr:sp macro="" textlink="">
      <xdr:nvSpPr>
        <xdr:cNvPr id="553" name="楕円 552"/>
        <xdr:cNvSpPr/>
      </xdr:nvSpPr>
      <xdr:spPr>
        <a:xfrm>
          <a:off x="12763500" y="65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156893</xdr:rowOff>
    </xdr:from>
    <xdr:ext cx="469744" cy="259045"/>
    <xdr:sp macro="" textlink="">
      <xdr:nvSpPr>
        <xdr:cNvPr id="554" name="テキスト ボックス 553"/>
        <xdr:cNvSpPr txBox="1"/>
      </xdr:nvSpPr>
      <xdr:spPr>
        <a:xfrm>
          <a:off x="12579428" y="667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101654</xdr:rowOff>
    </xdr:from>
    <xdr:to>
      <xdr:col>85</xdr:col>
      <xdr:colOff>127000</xdr:colOff>
      <xdr:row>75</xdr:row>
      <xdr:rowOff>117053</xdr:rowOff>
    </xdr:to>
    <xdr:cxnSp macro="">
      <xdr:nvCxnSpPr>
        <xdr:cNvPr id="634" name="直線コネクタ 633"/>
        <xdr:cNvCxnSpPr/>
      </xdr:nvCxnSpPr>
      <xdr:spPr>
        <a:xfrm flipV="1">
          <a:off x="15481300" y="12960404"/>
          <a:ext cx="838200" cy="1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5" name="公債費平均値テキスト"/>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117053</xdr:rowOff>
    </xdr:from>
    <xdr:to>
      <xdr:col>81</xdr:col>
      <xdr:colOff>50800</xdr:colOff>
      <xdr:row>75</xdr:row>
      <xdr:rowOff>144533</xdr:rowOff>
    </xdr:to>
    <xdr:cxnSp macro="">
      <xdr:nvCxnSpPr>
        <xdr:cNvPr id="637" name="直線コネクタ 636"/>
        <xdr:cNvCxnSpPr/>
      </xdr:nvCxnSpPr>
      <xdr:spPr>
        <a:xfrm flipV="1">
          <a:off x="14592300" y="12975803"/>
          <a:ext cx="889000" cy="2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9" name="テキスト ボックス 638"/>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141839</xdr:rowOff>
    </xdr:from>
    <xdr:to>
      <xdr:col>76</xdr:col>
      <xdr:colOff>114300</xdr:colOff>
      <xdr:row>75</xdr:row>
      <xdr:rowOff>144533</xdr:rowOff>
    </xdr:to>
    <xdr:cxnSp macro="">
      <xdr:nvCxnSpPr>
        <xdr:cNvPr id="640" name="直線コネクタ 639"/>
        <xdr:cNvCxnSpPr/>
      </xdr:nvCxnSpPr>
      <xdr:spPr>
        <a:xfrm>
          <a:off x="13703300" y="13000589"/>
          <a:ext cx="8890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42" name="テキスト ボックス 641"/>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140435</xdr:rowOff>
    </xdr:from>
    <xdr:to>
      <xdr:col>71</xdr:col>
      <xdr:colOff>177800</xdr:colOff>
      <xdr:row>75</xdr:row>
      <xdr:rowOff>141839</xdr:rowOff>
    </xdr:to>
    <xdr:cxnSp macro="">
      <xdr:nvCxnSpPr>
        <xdr:cNvPr id="643" name="直線コネクタ 642"/>
        <xdr:cNvCxnSpPr/>
      </xdr:nvCxnSpPr>
      <xdr:spPr>
        <a:xfrm>
          <a:off x="12814300" y="12999185"/>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32230</xdr:rowOff>
    </xdr:from>
    <xdr:ext cx="534377" cy="259045"/>
    <xdr:sp macro="" textlink="">
      <xdr:nvSpPr>
        <xdr:cNvPr id="645" name="テキスト ボックス 644"/>
        <xdr:cNvSpPr txBox="1"/>
      </xdr:nvSpPr>
      <xdr:spPr>
        <a:xfrm>
          <a:off x="13436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21583</xdr:rowOff>
    </xdr:from>
    <xdr:ext cx="534377" cy="259045"/>
    <xdr:sp macro="" textlink="">
      <xdr:nvSpPr>
        <xdr:cNvPr id="647" name="テキスト ボックス 646"/>
        <xdr:cNvSpPr txBox="1"/>
      </xdr:nvSpPr>
      <xdr:spPr>
        <a:xfrm>
          <a:off x="12547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50854</xdr:rowOff>
    </xdr:from>
    <xdr:to>
      <xdr:col>85</xdr:col>
      <xdr:colOff>177800</xdr:colOff>
      <xdr:row>75</xdr:row>
      <xdr:rowOff>152454</xdr:rowOff>
    </xdr:to>
    <xdr:sp macro="" textlink="">
      <xdr:nvSpPr>
        <xdr:cNvPr id="653" name="楕円 652"/>
        <xdr:cNvSpPr/>
      </xdr:nvSpPr>
      <xdr:spPr>
        <a:xfrm>
          <a:off x="16268700" y="1290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29281</xdr:rowOff>
    </xdr:from>
    <xdr:ext cx="534377" cy="259045"/>
    <xdr:sp macro="" textlink="">
      <xdr:nvSpPr>
        <xdr:cNvPr id="654" name="公債費該当値テキスト"/>
        <xdr:cNvSpPr txBox="1"/>
      </xdr:nvSpPr>
      <xdr:spPr>
        <a:xfrm>
          <a:off x="16370300" y="1288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66253</xdr:rowOff>
    </xdr:from>
    <xdr:to>
      <xdr:col>81</xdr:col>
      <xdr:colOff>101600</xdr:colOff>
      <xdr:row>75</xdr:row>
      <xdr:rowOff>167853</xdr:rowOff>
    </xdr:to>
    <xdr:sp macro="" textlink="">
      <xdr:nvSpPr>
        <xdr:cNvPr id="655" name="楕円 654"/>
        <xdr:cNvSpPr/>
      </xdr:nvSpPr>
      <xdr:spPr>
        <a:xfrm>
          <a:off x="15430500" y="1292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158979</xdr:rowOff>
    </xdr:from>
    <xdr:ext cx="534377" cy="259045"/>
    <xdr:sp macro="" textlink="">
      <xdr:nvSpPr>
        <xdr:cNvPr id="656" name="テキスト ボックス 655"/>
        <xdr:cNvSpPr txBox="1"/>
      </xdr:nvSpPr>
      <xdr:spPr>
        <a:xfrm>
          <a:off x="15214111" y="130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93733</xdr:rowOff>
    </xdr:from>
    <xdr:to>
      <xdr:col>76</xdr:col>
      <xdr:colOff>165100</xdr:colOff>
      <xdr:row>76</xdr:row>
      <xdr:rowOff>23884</xdr:rowOff>
    </xdr:to>
    <xdr:sp macro="" textlink="">
      <xdr:nvSpPr>
        <xdr:cNvPr id="657" name="楕円 656"/>
        <xdr:cNvSpPr/>
      </xdr:nvSpPr>
      <xdr:spPr>
        <a:xfrm>
          <a:off x="14541500" y="129524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15011</xdr:rowOff>
    </xdr:from>
    <xdr:ext cx="534377" cy="259045"/>
    <xdr:sp macro="" textlink="">
      <xdr:nvSpPr>
        <xdr:cNvPr id="658" name="テキスト ボックス 657"/>
        <xdr:cNvSpPr txBox="1"/>
      </xdr:nvSpPr>
      <xdr:spPr>
        <a:xfrm>
          <a:off x="14325111" y="130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91039</xdr:rowOff>
    </xdr:from>
    <xdr:to>
      <xdr:col>72</xdr:col>
      <xdr:colOff>38100</xdr:colOff>
      <xdr:row>76</xdr:row>
      <xdr:rowOff>21189</xdr:rowOff>
    </xdr:to>
    <xdr:sp macro="" textlink="">
      <xdr:nvSpPr>
        <xdr:cNvPr id="659" name="楕円 658"/>
        <xdr:cNvSpPr/>
      </xdr:nvSpPr>
      <xdr:spPr>
        <a:xfrm>
          <a:off x="13652500" y="1294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12316</xdr:rowOff>
    </xdr:from>
    <xdr:ext cx="534377" cy="259045"/>
    <xdr:sp macro="" textlink="">
      <xdr:nvSpPr>
        <xdr:cNvPr id="660" name="テキスト ボックス 659"/>
        <xdr:cNvSpPr txBox="1"/>
      </xdr:nvSpPr>
      <xdr:spPr>
        <a:xfrm>
          <a:off x="13436111" y="1304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89635</xdr:rowOff>
    </xdr:from>
    <xdr:to>
      <xdr:col>67</xdr:col>
      <xdr:colOff>101600</xdr:colOff>
      <xdr:row>76</xdr:row>
      <xdr:rowOff>19785</xdr:rowOff>
    </xdr:to>
    <xdr:sp macro="" textlink="">
      <xdr:nvSpPr>
        <xdr:cNvPr id="661" name="楕円 660"/>
        <xdr:cNvSpPr/>
      </xdr:nvSpPr>
      <xdr:spPr>
        <a:xfrm>
          <a:off x="12763500" y="129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10912</xdr:rowOff>
    </xdr:from>
    <xdr:ext cx="534377" cy="259045"/>
    <xdr:sp macro="" textlink="">
      <xdr:nvSpPr>
        <xdr:cNvPr id="662" name="テキスト ボックス 661"/>
        <xdr:cNvSpPr txBox="1"/>
      </xdr:nvSpPr>
      <xdr:spPr>
        <a:xfrm>
          <a:off x="12547111" y="1304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24248</xdr:rowOff>
    </xdr:from>
    <xdr:to>
      <xdr:col>85</xdr:col>
      <xdr:colOff>127000</xdr:colOff>
      <xdr:row>97</xdr:row>
      <xdr:rowOff>63649</xdr:rowOff>
    </xdr:to>
    <xdr:cxnSp macro="">
      <xdr:nvCxnSpPr>
        <xdr:cNvPr id="689" name="直線コネクタ 688"/>
        <xdr:cNvCxnSpPr/>
      </xdr:nvCxnSpPr>
      <xdr:spPr>
        <a:xfrm flipV="1">
          <a:off x="15481300" y="16654898"/>
          <a:ext cx="838200" cy="3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17932</xdr:rowOff>
    </xdr:from>
    <xdr:ext cx="534377" cy="259045"/>
    <xdr:sp macro="" textlink="">
      <xdr:nvSpPr>
        <xdr:cNvPr id="690" name="積立金平均値テキスト"/>
        <xdr:cNvSpPr txBox="1"/>
      </xdr:nvSpPr>
      <xdr:spPr>
        <a:xfrm>
          <a:off x="16370300" y="16648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63649</xdr:rowOff>
    </xdr:from>
    <xdr:to>
      <xdr:col>81</xdr:col>
      <xdr:colOff>50800</xdr:colOff>
      <xdr:row>97</xdr:row>
      <xdr:rowOff>131964</xdr:rowOff>
    </xdr:to>
    <xdr:cxnSp macro="">
      <xdr:nvCxnSpPr>
        <xdr:cNvPr id="692" name="直線コネクタ 691"/>
        <xdr:cNvCxnSpPr/>
      </xdr:nvCxnSpPr>
      <xdr:spPr>
        <a:xfrm flipV="1">
          <a:off x="14592300" y="16694299"/>
          <a:ext cx="889000" cy="6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119978</xdr:rowOff>
    </xdr:from>
    <xdr:ext cx="534377" cy="259045"/>
    <xdr:sp macro="" textlink="">
      <xdr:nvSpPr>
        <xdr:cNvPr id="694" name="テキスト ボックス 693"/>
        <xdr:cNvSpPr txBox="1"/>
      </xdr:nvSpPr>
      <xdr:spPr>
        <a:xfrm>
          <a:off x="15214111" y="167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131964</xdr:rowOff>
    </xdr:from>
    <xdr:to>
      <xdr:col>76</xdr:col>
      <xdr:colOff>114300</xdr:colOff>
      <xdr:row>97</xdr:row>
      <xdr:rowOff>136709</xdr:rowOff>
    </xdr:to>
    <xdr:cxnSp macro="">
      <xdr:nvCxnSpPr>
        <xdr:cNvPr id="695" name="直線コネクタ 694"/>
        <xdr:cNvCxnSpPr/>
      </xdr:nvCxnSpPr>
      <xdr:spPr>
        <a:xfrm flipV="1">
          <a:off x="13703300" y="16762614"/>
          <a:ext cx="889000" cy="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7" name="テキスト ボックス 696"/>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136709</xdr:rowOff>
    </xdr:from>
    <xdr:to>
      <xdr:col>71</xdr:col>
      <xdr:colOff>177800</xdr:colOff>
      <xdr:row>98</xdr:row>
      <xdr:rowOff>2074</xdr:rowOff>
    </xdr:to>
    <xdr:cxnSp macro="">
      <xdr:nvCxnSpPr>
        <xdr:cNvPr id="698" name="直線コネクタ 697"/>
        <xdr:cNvCxnSpPr/>
      </xdr:nvCxnSpPr>
      <xdr:spPr>
        <a:xfrm flipV="1">
          <a:off x="12814300" y="16767359"/>
          <a:ext cx="889000" cy="3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28163</xdr:rowOff>
    </xdr:from>
    <xdr:ext cx="534377" cy="259045"/>
    <xdr:sp macro="" textlink="">
      <xdr:nvSpPr>
        <xdr:cNvPr id="700" name="テキスト ボックス 699"/>
        <xdr:cNvSpPr txBox="1"/>
      </xdr:nvSpPr>
      <xdr:spPr>
        <a:xfrm>
          <a:off x="13436111" y="168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56427</xdr:rowOff>
    </xdr:from>
    <xdr:ext cx="534377" cy="259045"/>
    <xdr:sp macro="" textlink="">
      <xdr:nvSpPr>
        <xdr:cNvPr id="702" name="テキスト ボックス 701"/>
        <xdr:cNvSpPr txBox="1"/>
      </xdr:nvSpPr>
      <xdr:spPr>
        <a:xfrm>
          <a:off x="12547111" y="168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144898</xdr:rowOff>
    </xdr:from>
    <xdr:to>
      <xdr:col>85</xdr:col>
      <xdr:colOff>177800</xdr:colOff>
      <xdr:row>97</xdr:row>
      <xdr:rowOff>75048</xdr:rowOff>
    </xdr:to>
    <xdr:sp macro="" textlink="">
      <xdr:nvSpPr>
        <xdr:cNvPr id="708" name="楕円 707"/>
        <xdr:cNvSpPr/>
      </xdr:nvSpPr>
      <xdr:spPr>
        <a:xfrm>
          <a:off x="16268700" y="1660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167775</xdr:rowOff>
    </xdr:from>
    <xdr:ext cx="534377" cy="259045"/>
    <xdr:sp macro="" textlink="">
      <xdr:nvSpPr>
        <xdr:cNvPr id="709" name="積立金該当値テキスト"/>
        <xdr:cNvSpPr txBox="1"/>
      </xdr:nvSpPr>
      <xdr:spPr>
        <a:xfrm>
          <a:off x="16370300" y="1645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12849</xdr:rowOff>
    </xdr:from>
    <xdr:to>
      <xdr:col>81</xdr:col>
      <xdr:colOff>101600</xdr:colOff>
      <xdr:row>97</xdr:row>
      <xdr:rowOff>114449</xdr:rowOff>
    </xdr:to>
    <xdr:sp macro="" textlink="">
      <xdr:nvSpPr>
        <xdr:cNvPr id="710" name="楕円 709"/>
        <xdr:cNvSpPr/>
      </xdr:nvSpPr>
      <xdr:spPr>
        <a:xfrm>
          <a:off x="15430500" y="1664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130976</xdr:rowOff>
    </xdr:from>
    <xdr:ext cx="534377" cy="259045"/>
    <xdr:sp macro="" textlink="">
      <xdr:nvSpPr>
        <xdr:cNvPr id="711" name="テキスト ボックス 710"/>
        <xdr:cNvSpPr txBox="1"/>
      </xdr:nvSpPr>
      <xdr:spPr>
        <a:xfrm>
          <a:off x="15214111" y="1641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81164</xdr:rowOff>
    </xdr:from>
    <xdr:to>
      <xdr:col>76</xdr:col>
      <xdr:colOff>165100</xdr:colOff>
      <xdr:row>98</xdr:row>
      <xdr:rowOff>11314</xdr:rowOff>
    </xdr:to>
    <xdr:sp macro="" textlink="">
      <xdr:nvSpPr>
        <xdr:cNvPr id="712" name="楕円 711"/>
        <xdr:cNvSpPr/>
      </xdr:nvSpPr>
      <xdr:spPr>
        <a:xfrm>
          <a:off x="14541500" y="1671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2441</xdr:rowOff>
    </xdr:from>
    <xdr:ext cx="534377" cy="259045"/>
    <xdr:sp macro="" textlink="">
      <xdr:nvSpPr>
        <xdr:cNvPr id="713" name="テキスト ボックス 712"/>
        <xdr:cNvSpPr txBox="1"/>
      </xdr:nvSpPr>
      <xdr:spPr>
        <a:xfrm>
          <a:off x="14325111" y="1680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85909</xdr:rowOff>
    </xdr:from>
    <xdr:to>
      <xdr:col>72</xdr:col>
      <xdr:colOff>38100</xdr:colOff>
      <xdr:row>98</xdr:row>
      <xdr:rowOff>16059</xdr:rowOff>
    </xdr:to>
    <xdr:sp macro="" textlink="">
      <xdr:nvSpPr>
        <xdr:cNvPr id="714" name="楕円 713"/>
        <xdr:cNvSpPr/>
      </xdr:nvSpPr>
      <xdr:spPr>
        <a:xfrm>
          <a:off x="13652500" y="1671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32586</xdr:rowOff>
    </xdr:from>
    <xdr:ext cx="534377" cy="259045"/>
    <xdr:sp macro="" textlink="">
      <xdr:nvSpPr>
        <xdr:cNvPr id="715" name="テキスト ボックス 714"/>
        <xdr:cNvSpPr txBox="1"/>
      </xdr:nvSpPr>
      <xdr:spPr>
        <a:xfrm>
          <a:off x="13436111" y="1649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122724</xdr:rowOff>
    </xdr:from>
    <xdr:to>
      <xdr:col>67</xdr:col>
      <xdr:colOff>101600</xdr:colOff>
      <xdr:row>98</xdr:row>
      <xdr:rowOff>52874</xdr:rowOff>
    </xdr:to>
    <xdr:sp macro="" textlink="">
      <xdr:nvSpPr>
        <xdr:cNvPr id="716" name="楕円 715"/>
        <xdr:cNvSpPr/>
      </xdr:nvSpPr>
      <xdr:spPr>
        <a:xfrm>
          <a:off x="12763500" y="1675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69401</xdr:rowOff>
    </xdr:from>
    <xdr:ext cx="534377" cy="259045"/>
    <xdr:sp macro="" textlink="">
      <xdr:nvSpPr>
        <xdr:cNvPr id="717" name="テキスト ボックス 716"/>
        <xdr:cNvSpPr txBox="1"/>
      </xdr:nvSpPr>
      <xdr:spPr>
        <a:xfrm>
          <a:off x="12547111" y="1652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81224</xdr:rowOff>
    </xdr:from>
    <xdr:to>
      <xdr:col>116</xdr:col>
      <xdr:colOff>63500</xdr:colOff>
      <xdr:row>38</xdr:row>
      <xdr:rowOff>99649</xdr:rowOff>
    </xdr:to>
    <xdr:cxnSp macro="">
      <xdr:nvCxnSpPr>
        <xdr:cNvPr id="744" name="直線コネクタ 743"/>
        <xdr:cNvCxnSpPr/>
      </xdr:nvCxnSpPr>
      <xdr:spPr>
        <a:xfrm>
          <a:off x="21323300" y="6596324"/>
          <a:ext cx="8382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49997</xdr:rowOff>
    </xdr:from>
    <xdr:to>
      <xdr:col>111</xdr:col>
      <xdr:colOff>177800</xdr:colOff>
      <xdr:row>38</xdr:row>
      <xdr:rowOff>81224</xdr:rowOff>
    </xdr:to>
    <xdr:cxnSp macro="">
      <xdr:nvCxnSpPr>
        <xdr:cNvPr id="747" name="直線コネクタ 746"/>
        <xdr:cNvCxnSpPr/>
      </xdr:nvCxnSpPr>
      <xdr:spPr>
        <a:xfrm>
          <a:off x="20434300" y="6222197"/>
          <a:ext cx="889000" cy="37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49997</xdr:rowOff>
    </xdr:from>
    <xdr:to>
      <xdr:col>107</xdr:col>
      <xdr:colOff>50800</xdr:colOff>
      <xdr:row>37</xdr:row>
      <xdr:rowOff>112954</xdr:rowOff>
    </xdr:to>
    <xdr:cxnSp macro="">
      <xdr:nvCxnSpPr>
        <xdr:cNvPr id="750" name="直線コネクタ 749"/>
        <xdr:cNvCxnSpPr/>
      </xdr:nvCxnSpPr>
      <xdr:spPr>
        <a:xfrm flipV="1">
          <a:off x="19545300" y="6222197"/>
          <a:ext cx="889000" cy="23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18498</xdr:rowOff>
    </xdr:from>
    <xdr:ext cx="469744" cy="259045"/>
    <xdr:sp macro="" textlink="">
      <xdr:nvSpPr>
        <xdr:cNvPr id="752" name="テキスト ボックス 751"/>
        <xdr:cNvSpPr txBox="1"/>
      </xdr:nvSpPr>
      <xdr:spPr>
        <a:xfrm>
          <a:off x="20199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137368</xdr:rowOff>
    </xdr:from>
    <xdr:to>
      <xdr:col>102</xdr:col>
      <xdr:colOff>114300</xdr:colOff>
      <xdr:row>37</xdr:row>
      <xdr:rowOff>112954</xdr:rowOff>
    </xdr:to>
    <xdr:cxnSp macro="">
      <xdr:nvCxnSpPr>
        <xdr:cNvPr id="753" name="直線コネクタ 752"/>
        <xdr:cNvCxnSpPr/>
      </xdr:nvCxnSpPr>
      <xdr:spPr>
        <a:xfrm>
          <a:off x="18656300" y="6309568"/>
          <a:ext cx="889000" cy="14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13835</xdr:rowOff>
    </xdr:from>
    <xdr:ext cx="469744" cy="259045"/>
    <xdr:sp macro="" textlink="">
      <xdr:nvSpPr>
        <xdr:cNvPr id="755" name="テキスト ボックス 754"/>
        <xdr:cNvSpPr txBox="1"/>
      </xdr:nvSpPr>
      <xdr:spPr>
        <a:xfrm>
          <a:off x="19310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57589</xdr:rowOff>
    </xdr:from>
    <xdr:ext cx="469744" cy="259045"/>
    <xdr:sp macro="" textlink="">
      <xdr:nvSpPr>
        <xdr:cNvPr id="757" name="テキスト ボックス 756"/>
        <xdr:cNvSpPr txBox="1"/>
      </xdr:nvSpPr>
      <xdr:spPr>
        <a:xfrm>
          <a:off x="18421428" y="6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48849</xdr:rowOff>
    </xdr:from>
    <xdr:to>
      <xdr:col>116</xdr:col>
      <xdr:colOff>114300</xdr:colOff>
      <xdr:row>38</xdr:row>
      <xdr:rowOff>150449</xdr:rowOff>
    </xdr:to>
    <xdr:sp macro="" textlink="">
      <xdr:nvSpPr>
        <xdr:cNvPr id="763" name="楕円 762"/>
        <xdr:cNvSpPr/>
      </xdr:nvSpPr>
      <xdr:spPr>
        <a:xfrm>
          <a:off x="22110700" y="656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135226</xdr:rowOff>
    </xdr:from>
    <xdr:ext cx="378565" cy="259045"/>
    <xdr:sp macro="" textlink="">
      <xdr:nvSpPr>
        <xdr:cNvPr id="764" name="投資及び出資金該当値テキスト"/>
        <xdr:cNvSpPr txBox="1"/>
      </xdr:nvSpPr>
      <xdr:spPr>
        <a:xfrm>
          <a:off x="22212300" y="647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30424</xdr:rowOff>
    </xdr:from>
    <xdr:to>
      <xdr:col>112</xdr:col>
      <xdr:colOff>38100</xdr:colOff>
      <xdr:row>38</xdr:row>
      <xdr:rowOff>132024</xdr:rowOff>
    </xdr:to>
    <xdr:sp macro="" textlink="">
      <xdr:nvSpPr>
        <xdr:cNvPr id="765" name="楕円 764"/>
        <xdr:cNvSpPr/>
      </xdr:nvSpPr>
      <xdr:spPr>
        <a:xfrm>
          <a:off x="21272500" y="654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123151</xdr:rowOff>
    </xdr:from>
    <xdr:ext cx="469744" cy="259045"/>
    <xdr:sp macro="" textlink="">
      <xdr:nvSpPr>
        <xdr:cNvPr id="766" name="テキスト ボックス 765"/>
        <xdr:cNvSpPr txBox="1"/>
      </xdr:nvSpPr>
      <xdr:spPr>
        <a:xfrm>
          <a:off x="21088428" y="663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170647</xdr:rowOff>
    </xdr:from>
    <xdr:to>
      <xdr:col>107</xdr:col>
      <xdr:colOff>101600</xdr:colOff>
      <xdr:row>36</xdr:row>
      <xdr:rowOff>100797</xdr:rowOff>
    </xdr:to>
    <xdr:sp macro="" textlink="">
      <xdr:nvSpPr>
        <xdr:cNvPr id="767" name="楕円 766"/>
        <xdr:cNvSpPr/>
      </xdr:nvSpPr>
      <xdr:spPr>
        <a:xfrm>
          <a:off x="20383500" y="617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117324</xdr:rowOff>
    </xdr:from>
    <xdr:ext cx="469744" cy="259045"/>
    <xdr:sp macro="" textlink="">
      <xdr:nvSpPr>
        <xdr:cNvPr id="768" name="テキスト ボックス 767"/>
        <xdr:cNvSpPr txBox="1"/>
      </xdr:nvSpPr>
      <xdr:spPr>
        <a:xfrm>
          <a:off x="20199428" y="594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62154</xdr:rowOff>
    </xdr:from>
    <xdr:to>
      <xdr:col>102</xdr:col>
      <xdr:colOff>165100</xdr:colOff>
      <xdr:row>37</xdr:row>
      <xdr:rowOff>163754</xdr:rowOff>
    </xdr:to>
    <xdr:sp macro="" textlink="">
      <xdr:nvSpPr>
        <xdr:cNvPr id="769" name="楕円 768"/>
        <xdr:cNvSpPr/>
      </xdr:nvSpPr>
      <xdr:spPr>
        <a:xfrm>
          <a:off x="19494500" y="640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8831</xdr:rowOff>
    </xdr:from>
    <xdr:ext cx="469744" cy="259045"/>
    <xdr:sp macro="" textlink="">
      <xdr:nvSpPr>
        <xdr:cNvPr id="770" name="テキスト ボックス 769"/>
        <xdr:cNvSpPr txBox="1"/>
      </xdr:nvSpPr>
      <xdr:spPr>
        <a:xfrm>
          <a:off x="19310428" y="61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86568</xdr:rowOff>
    </xdr:from>
    <xdr:to>
      <xdr:col>98</xdr:col>
      <xdr:colOff>38100</xdr:colOff>
      <xdr:row>37</xdr:row>
      <xdr:rowOff>16718</xdr:rowOff>
    </xdr:to>
    <xdr:sp macro="" textlink="">
      <xdr:nvSpPr>
        <xdr:cNvPr id="771" name="楕円 770"/>
        <xdr:cNvSpPr/>
      </xdr:nvSpPr>
      <xdr:spPr>
        <a:xfrm>
          <a:off x="18605500" y="625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33245</xdr:rowOff>
    </xdr:from>
    <xdr:ext cx="469744" cy="259045"/>
    <xdr:sp macro="" textlink="">
      <xdr:nvSpPr>
        <xdr:cNvPr id="772" name="テキスト ボックス 771"/>
        <xdr:cNvSpPr txBox="1"/>
      </xdr:nvSpPr>
      <xdr:spPr>
        <a:xfrm>
          <a:off x="18421428" y="603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152235</xdr:rowOff>
    </xdr:from>
    <xdr:to>
      <xdr:col>116</xdr:col>
      <xdr:colOff>63500</xdr:colOff>
      <xdr:row>58</xdr:row>
      <xdr:rowOff>153226</xdr:rowOff>
    </xdr:to>
    <xdr:cxnSp macro="">
      <xdr:nvCxnSpPr>
        <xdr:cNvPr id="801" name="直線コネクタ 800"/>
        <xdr:cNvCxnSpPr/>
      </xdr:nvCxnSpPr>
      <xdr:spPr>
        <a:xfrm>
          <a:off x="21323300" y="10096335"/>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152235</xdr:rowOff>
    </xdr:from>
    <xdr:to>
      <xdr:col>111</xdr:col>
      <xdr:colOff>177800</xdr:colOff>
      <xdr:row>58</xdr:row>
      <xdr:rowOff>155702</xdr:rowOff>
    </xdr:to>
    <xdr:cxnSp macro="">
      <xdr:nvCxnSpPr>
        <xdr:cNvPr id="804" name="直線コネクタ 803"/>
        <xdr:cNvCxnSpPr/>
      </xdr:nvCxnSpPr>
      <xdr:spPr>
        <a:xfrm flipV="1">
          <a:off x="20434300" y="10096335"/>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130061</xdr:rowOff>
    </xdr:from>
    <xdr:to>
      <xdr:col>107</xdr:col>
      <xdr:colOff>50800</xdr:colOff>
      <xdr:row>58</xdr:row>
      <xdr:rowOff>155702</xdr:rowOff>
    </xdr:to>
    <xdr:cxnSp macro="">
      <xdr:nvCxnSpPr>
        <xdr:cNvPr id="807" name="直線コネクタ 806"/>
        <xdr:cNvCxnSpPr/>
      </xdr:nvCxnSpPr>
      <xdr:spPr>
        <a:xfrm>
          <a:off x="19545300" y="9902711"/>
          <a:ext cx="889000" cy="19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130061</xdr:rowOff>
    </xdr:from>
    <xdr:to>
      <xdr:col>102</xdr:col>
      <xdr:colOff>114300</xdr:colOff>
      <xdr:row>57</xdr:row>
      <xdr:rowOff>132766</xdr:rowOff>
    </xdr:to>
    <xdr:cxnSp macro="">
      <xdr:nvCxnSpPr>
        <xdr:cNvPr id="810" name="直線コネクタ 809"/>
        <xdr:cNvCxnSpPr/>
      </xdr:nvCxnSpPr>
      <xdr:spPr>
        <a:xfrm flipV="1">
          <a:off x="18656300" y="9902711"/>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63669</xdr:rowOff>
    </xdr:from>
    <xdr:ext cx="469744" cy="259045"/>
    <xdr:sp macro="" textlink="">
      <xdr:nvSpPr>
        <xdr:cNvPr id="812" name="テキスト ボックス 811"/>
        <xdr:cNvSpPr txBox="1"/>
      </xdr:nvSpPr>
      <xdr:spPr>
        <a:xfrm>
          <a:off x="19310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67403</xdr:rowOff>
    </xdr:from>
    <xdr:ext cx="469744" cy="259045"/>
    <xdr:sp macro="" textlink="">
      <xdr:nvSpPr>
        <xdr:cNvPr id="814" name="テキスト ボックス 813"/>
        <xdr:cNvSpPr txBox="1"/>
      </xdr:nvSpPr>
      <xdr:spPr>
        <a:xfrm>
          <a:off x="18421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102426</xdr:rowOff>
    </xdr:from>
    <xdr:to>
      <xdr:col>116</xdr:col>
      <xdr:colOff>114300</xdr:colOff>
      <xdr:row>59</xdr:row>
      <xdr:rowOff>32576</xdr:rowOff>
    </xdr:to>
    <xdr:sp macro="" textlink="">
      <xdr:nvSpPr>
        <xdr:cNvPr id="820" name="楕円 819"/>
        <xdr:cNvSpPr/>
      </xdr:nvSpPr>
      <xdr:spPr>
        <a:xfrm>
          <a:off x="22110700" y="1004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17353</xdr:rowOff>
    </xdr:from>
    <xdr:ext cx="469744" cy="259045"/>
    <xdr:sp macro="" textlink="">
      <xdr:nvSpPr>
        <xdr:cNvPr id="821" name="貸付金該当値テキスト"/>
        <xdr:cNvSpPr txBox="1"/>
      </xdr:nvSpPr>
      <xdr:spPr>
        <a:xfrm>
          <a:off x="22212300" y="996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101435</xdr:rowOff>
    </xdr:from>
    <xdr:to>
      <xdr:col>112</xdr:col>
      <xdr:colOff>38100</xdr:colOff>
      <xdr:row>59</xdr:row>
      <xdr:rowOff>31585</xdr:rowOff>
    </xdr:to>
    <xdr:sp macro="" textlink="">
      <xdr:nvSpPr>
        <xdr:cNvPr id="822" name="楕円 821"/>
        <xdr:cNvSpPr/>
      </xdr:nvSpPr>
      <xdr:spPr>
        <a:xfrm>
          <a:off x="21272500" y="1004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22712</xdr:rowOff>
    </xdr:from>
    <xdr:ext cx="469744" cy="259045"/>
    <xdr:sp macro="" textlink="">
      <xdr:nvSpPr>
        <xdr:cNvPr id="823" name="テキスト ボックス 822"/>
        <xdr:cNvSpPr txBox="1"/>
      </xdr:nvSpPr>
      <xdr:spPr>
        <a:xfrm>
          <a:off x="21088428" y="1013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104902</xdr:rowOff>
    </xdr:from>
    <xdr:to>
      <xdr:col>107</xdr:col>
      <xdr:colOff>101600</xdr:colOff>
      <xdr:row>59</xdr:row>
      <xdr:rowOff>35052</xdr:rowOff>
    </xdr:to>
    <xdr:sp macro="" textlink="">
      <xdr:nvSpPr>
        <xdr:cNvPr id="824" name="楕円 823"/>
        <xdr:cNvSpPr/>
      </xdr:nvSpPr>
      <xdr:spPr>
        <a:xfrm>
          <a:off x="20383500" y="1004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26179</xdr:rowOff>
    </xdr:from>
    <xdr:ext cx="469744" cy="259045"/>
    <xdr:sp macro="" textlink="">
      <xdr:nvSpPr>
        <xdr:cNvPr id="825" name="テキスト ボックス 824"/>
        <xdr:cNvSpPr txBox="1"/>
      </xdr:nvSpPr>
      <xdr:spPr>
        <a:xfrm>
          <a:off x="20199428" y="1014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79261</xdr:rowOff>
    </xdr:from>
    <xdr:to>
      <xdr:col>102</xdr:col>
      <xdr:colOff>165100</xdr:colOff>
      <xdr:row>58</xdr:row>
      <xdr:rowOff>9411</xdr:rowOff>
    </xdr:to>
    <xdr:sp macro="" textlink="">
      <xdr:nvSpPr>
        <xdr:cNvPr id="826" name="楕円 825"/>
        <xdr:cNvSpPr/>
      </xdr:nvSpPr>
      <xdr:spPr>
        <a:xfrm>
          <a:off x="19494500" y="985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25938</xdr:rowOff>
    </xdr:from>
    <xdr:ext cx="469744" cy="259045"/>
    <xdr:sp macro="" textlink="">
      <xdr:nvSpPr>
        <xdr:cNvPr id="827" name="テキスト ボックス 826"/>
        <xdr:cNvSpPr txBox="1"/>
      </xdr:nvSpPr>
      <xdr:spPr>
        <a:xfrm>
          <a:off x="19310428" y="962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81966</xdr:rowOff>
    </xdr:from>
    <xdr:to>
      <xdr:col>98</xdr:col>
      <xdr:colOff>38100</xdr:colOff>
      <xdr:row>58</xdr:row>
      <xdr:rowOff>12116</xdr:rowOff>
    </xdr:to>
    <xdr:sp macro="" textlink="">
      <xdr:nvSpPr>
        <xdr:cNvPr id="828" name="楕円 827"/>
        <xdr:cNvSpPr/>
      </xdr:nvSpPr>
      <xdr:spPr>
        <a:xfrm>
          <a:off x="18605500" y="98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28643</xdr:rowOff>
    </xdr:from>
    <xdr:ext cx="469744" cy="259045"/>
    <xdr:sp macro="" textlink="">
      <xdr:nvSpPr>
        <xdr:cNvPr id="829" name="テキスト ボックス 828"/>
        <xdr:cNvSpPr txBox="1"/>
      </xdr:nvSpPr>
      <xdr:spPr>
        <a:xfrm>
          <a:off x="18421428" y="96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50157</xdr:rowOff>
    </xdr:from>
    <xdr:to>
      <xdr:col>116</xdr:col>
      <xdr:colOff>63500</xdr:colOff>
      <xdr:row>74</xdr:row>
      <xdr:rowOff>89591</xdr:rowOff>
    </xdr:to>
    <xdr:cxnSp macro="">
      <xdr:nvCxnSpPr>
        <xdr:cNvPr id="857" name="直線コネクタ 856"/>
        <xdr:cNvCxnSpPr/>
      </xdr:nvCxnSpPr>
      <xdr:spPr>
        <a:xfrm flipV="1">
          <a:off x="21323300" y="12737457"/>
          <a:ext cx="8382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169282</xdr:rowOff>
    </xdr:from>
    <xdr:ext cx="534377" cy="259045"/>
    <xdr:sp macro="" textlink="">
      <xdr:nvSpPr>
        <xdr:cNvPr id="858" name="繰出金平均値テキスト"/>
        <xdr:cNvSpPr txBox="1"/>
      </xdr:nvSpPr>
      <xdr:spPr>
        <a:xfrm>
          <a:off x="22212300" y="1302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89591</xdr:rowOff>
    </xdr:from>
    <xdr:to>
      <xdr:col>111</xdr:col>
      <xdr:colOff>177800</xdr:colOff>
      <xdr:row>74</xdr:row>
      <xdr:rowOff>121938</xdr:rowOff>
    </xdr:to>
    <xdr:cxnSp macro="">
      <xdr:nvCxnSpPr>
        <xdr:cNvPr id="860" name="直線コネクタ 859"/>
        <xdr:cNvCxnSpPr/>
      </xdr:nvCxnSpPr>
      <xdr:spPr>
        <a:xfrm flipV="1">
          <a:off x="20434300" y="12776891"/>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143817</xdr:rowOff>
    </xdr:from>
    <xdr:ext cx="534377" cy="259045"/>
    <xdr:sp macro="" textlink="">
      <xdr:nvSpPr>
        <xdr:cNvPr id="862" name="テキスト ボックス 861"/>
        <xdr:cNvSpPr txBox="1"/>
      </xdr:nvSpPr>
      <xdr:spPr>
        <a:xfrm>
          <a:off x="21056111" y="131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121938</xdr:rowOff>
    </xdr:from>
    <xdr:to>
      <xdr:col>107</xdr:col>
      <xdr:colOff>50800</xdr:colOff>
      <xdr:row>74</xdr:row>
      <xdr:rowOff>168321</xdr:rowOff>
    </xdr:to>
    <xdr:cxnSp macro="">
      <xdr:nvCxnSpPr>
        <xdr:cNvPr id="863" name="直線コネクタ 862"/>
        <xdr:cNvCxnSpPr/>
      </xdr:nvCxnSpPr>
      <xdr:spPr>
        <a:xfrm flipV="1">
          <a:off x="19545300" y="12809238"/>
          <a:ext cx="889000" cy="4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155224</xdr:rowOff>
    </xdr:from>
    <xdr:ext cx="534377" cy="259045"/>
    <xdr:sp macro="" textlink="">
      <xdr:nvSpPr>
        <xdr:cNvPr id="865" name="テキスト ボックス 864"/>
        <xdr:cNvSpPr txBox="1"/>
      </xdr:nvSpPr>
      <xdr:spPr>
        <a:xfrm>
          <a:off x="20167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168321</xdr:rowOff>
    </xdr:from>
    <xdr:to>
      <xdr:col>102</xdr:col>
      <xdr:colOff>114300</xdr:colOff>
      <xdr:row>75</xdr:row>
      <xdr:rowOff>28098</xdr:rowOff>
    </xdr:to>
    <xdr:cxnSp macro="">
      <xdr:nvCxnSpPr>
        <xdr:cNvPr id="866" name="直線コネクタ 865"/>
        <xdr:cNvCxnSpPr/>
      </xdr:nvCxnSpPr>
      <xdr:spPr>
        <a:xfrm flipV="1">
          <a:off x="18656300" y="12855621"/>
          <a:ext cx="889000" cy="3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14772</xdr:rowOff>
    </xdr:from>
    <xdr:ext cx="534377" cy="259045"/>
    <xdr:sp macro="" textlink="">
      <xdr:nvSpPr>
        <xdr:cNvPr id="868" name="テキスト ボックス 867"/>
        <xdr:cNvSpPr txBox="1"/>
      </xdr:nvSpPr>
      <xdr:spPr>
        <a:xfrm>
          <a:off x="19278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54982</xdr:rowOff>
    </xdr:from>
    <xdr:ext cx="534377" cy="259045"/>
    <xdr:sp macro="" textlink="">
      <xdr:nvSpPr>
        <xdr:cNvPr id="870" name="テキスト ボックス 869"/>
        <xdr:cNvSpPr txBox="1"/>
      </xdr:nvSpPr>
      <xdr:spPr>
        <a:xfrm>
          <a:off x="18389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170807</xdr:rowOff>
    </xdr:from>
    <xdr:to>
      <xdr:col>116</xdr:col>
      <xdr:colOff>114300</xdr:colOff>
      <xdr:row>74</xdr:row>
      <xdr:rowOff>100957</xdr:rowOff>
    </xdr:to>
    <xdr:sp macro="" textlink="">
      <xdr:nvSpPr>
        <xdr:cNvPr id="876" name="楕円 875"/>
        <xdr:cNvSpPr/>
      </xdr:nvSpPr>
      <xdr:spPr>
        <a:xfrm>
          <a:off x="22110700" y="1268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22234</xdr:rowOff>
    </xdr:from>
    <xdr:ext cx="534377" cy="259045"/>
    <xdr:sp macro="" textlink="">
      <xdr:nvSpPr>
        <xdr:cNvPr id="877" name="繰出金該当値テキスト"/>
        <xdr:cNvSpPr txBox="1"/>
      </xdr:nvSpPr>
      <xdr:spPr>
        <a:xfrm>
          <a:off x="22212300" y="1253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38791</xdr:rowOff>
    </xdr:from>
    <xdr:to>
      <xdr:col>112</xdr:col>
      <xdr:colOff>38100</xdr:colOff>
      <xdr:row>74</xdr:row>
      <xdr:rowOff>140391</xdr:rowOff>
    </xdr:to>
    <xdr:sp macro="" textlink="">
      <xdr:nvSpPr>
        <xdr:cNvPr id="878" name="楕円 877"/>
        <xdr:cNvSpPr/>
      </xdr:nvSpPr>
      <xdr:spPr>
        <a:xfrm>
          <a:off x="21272500" y="1272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156918</xdr:rowOff>
    </xdr:from>
    <xdr:ext cx="534377" cy="259045"/>
    <xdr:sp macro="" textlink="">
      <xdr:nvSpPr>
        <xdr:cNvPr id="879" name="テキスト ボックス 878"/>
        <xdr:cNvSpPr txBox="1"/>
      </xdr:nvSpPr>
      <xdr:spPr>
        <a:xfrm>
          <a:off x="21056111" y="1250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71138</xdr:rowOff>
    </xdr:from>
    <xdr:to>
      <xdr:col>107</xdr:col>
      <xdr:colOff>101600</xdr:colOff>
      <xdr:row>75</xdr:row>
      <xdr:rowOff>1288</xdr:rowOff>
    </xdr:to>
    <xdr:sp macro="" textlink="">
      <xdr:nvSpPr>
        <xdr:cNvPr id="880" name="楕円 879"/>
        <xdr:cNvSpPr/>
      </xdr:nvSpPr>
      <xdr:spPr>
        <a:xfrm>
          <a:off x="20383500" y="1275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17815</xdr:rowOff>
    </xdr:from>
    <xdr:ext cx="534377" cy="259045"/>
    <xdr:sp macro="" textlink="">
      <xdr:nvSpPr>
        <xdr:cNvPr id="881" name="テキスト ボックス 880"/>
        <xdr:cNvSpPr txBox="1"/>
      </xdr:nvSpPr>
      <xdr:spPr>
        <a:xfrm>
          <a:off x="20167111" y="1253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117521</xdr:rowOff>
    </xdr:from>
    <xdr:to>
      <xdr:col>102</xdr:col>
      <xdr:colOff>165100</xdr:colOff>
      <xdr:row>75</xdr:row>
      <xdr:rowOff>47671</xdr:rowOff>
    </xdr:to>
    <xdr:sp macro="" textlink="">
      <xdr:nvSpPr>
        <xdr:cNvPr id="882" name="楕円 881"/>
        <xdr:cNvSpPr/>
      </xdr:nvSpPr>
      <xdr:spPr>
        <a:xfrm>
          <a:off x="19494500" y="1280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64198</xdr:rowOff>
    </xdr:from>
    <xdr:ext cx="534377" cy="259045"/>
    <xdr:sp macro="" textlink="">
      <xdr:nvSpPr>
        <xdr:cNvPr id="883" name="テキスト ボックス 882"/>
        <xdr:cNvSpPr txBox="1"/>
      </xdr:nvSpPr>
      <xdr:spPr>
        <a:xfrm>
          <a:off x="19278111" y="1258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148748</xdr:rowOff>
    </xdr:from>
    <xdr:to>
      <xdr:col>98</xdr:col>
      <xdr:colOff>38100</xdr:colOff>
      <xdr:row>75</xdr:row>
      <xdr:rowOff>78898</xdr:rowOff>
    </xdr:to>
    <xdr:sp macro="" textlink="">
      <xdr:nvSpPr>
        <xdr:cNvPr id="884" name="楕円 883"/>
        <xdr:cNvSpPr/>
      </xdr:nvSpPr>
      <xdr:spPr>
        <a:xfrm>
          <a:off x="18605500" y="128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95425</xdr:rowOff>
    </xdr:from>
    <xdr:ext cx="534377" cy="259045"/>
    <xdr:sp macro="" textlink="">
      <xdr:nvSpPr>
        <xdr:cNvPr id="885" name="テキスト ボックス 884"/>
        <xdr:cNvSpPr txBox="1"/>
      </xdr:nvSpPr>
      <xdr:spPr>
        <a:xfrm>
          <a:off x="18389111" y="126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人件費は、住民１人当たり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94,101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円となっており、消防・高等学校等の直営実施が影響し、類似団体と比較して住民１人当たりのコストが高い状況となっている。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補助費等は、住民１人当たり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41,629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円となっており、新型コロナウイルス感染症に係る国庫支出金の償還が減少したことにより、昨年度と比較して減少している。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扶助費は、住民１人当たり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104,699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円となっており、物価高騰対応重点支援地方創生臨時交付金事業が影響し、大きく増加している。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今後とも引き続き、施設の統廃合や事務事業の見直し、それに伴う人員配置の適正化を行う等、効率的な事業執行に努める。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岡山県玉野市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54,946
54,168
103.44
27,845,579
25,980,850
1,818,393
15,555,103
18,511,042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31801</xdr:rowOff>
    </xdr:from>
    <xdr:to>
      <xdr:col>24</xdr:col>
      <xdr:colOff>63500</xdr:colOff>
      <xdr:row>32</xdr:row>
      <xdr:rowOff>108610</xdr:rowOff>
    </xdr:to>
    <xdr:cxnSp macro="">
      <xdr:nvCxnSpPr>
        <xdr:cNvPr id="59" name="直線コネクタ 58"/>
        <xdr:cNvCxnSpPr/>
      </xdr:nvCxnSpPr>
      <xdr:spPr>
        <a:xfrm flipV="1">
          <a:off x="3797300" y="5518201"/>
          <a:ext cx="8382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108610</xdr:rowOff>
    </xdr:from>
    <xdr:to>
      <xdr:col>19</xdr:col>
      <xdr:colOff>177800</xdr:colOff>
      <xdr:row>32</xdr:row>
      <xdr:rowOff>112268</xdr:rowOff>
    </xdr:to>
    <xdr:cxnSp macro="">
      <xdr:nvCxnSpPr>
        <xdr:cNvPr id="62" name="直線コネクタ 61"/>
        <xdr:cNvCxnSpPr/>
      </xdr:nvCxnSpPr>
      <xdr:spPr>
        <a:xfrm flipV="1">
          <a:off x="2908300" y="5595010"/>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92608</xdr:rowOff>
    </xdr:from>
    <xdr:to>
      <xdr:col>15</xdr:col>
      <xdr:colOff>50800</xdr:colOff>
      <xdr:row>32</xdr:row>
      <xdr:rowOff>112268</xdr:rowOff>
    </xdr:to>
    <xdr:cxnSp macro="">
      <xdr:nvCxnSpPr>
        <xdr:cNvPr id="65" name="直線コネクタ 64"/>
        <xdr:cNvCxnSpPr/>
      </xdr:nvCxnSpPr>
      <xdr:spPr>
        <a:xfrm>
          <a:off x="2019300" y="5579008"/>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92608</xdr:rowOff>
    </xdr:from>
    <xdr:to>
      <xdr:col>10</xdr:col>
      <xdr:colOff>114300</xdr:colOff>
      <xdr:row>32</xdr:row>
      <xdr:rowOff>103124</xdr:rowOff>
    </xdr:to>
    <xdr:cxnSp macro="">
      <xdr:nvCxnSpPr>
        <xdr:cNvPr id="68" name="直線コネクタ 67"/>
        <xdr:cNvCxnSpPr/>
      </xdr:nvCxnSpPr>
      <xdr:spPr>
        <a:xfrm flipV="1">
          <a:off x="1130300" y="5579008"/>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90644</xdr:rowOff>
    </xdr:from>
    <xdr:ext cx="469744" cy="259045"/>
    <xdr:sp macro="" textlink="">
      <xdr:nvSpPr>
        <xdr:cNvPr id="72" name="テキスト ボックス 71"/>
        <xdr:cNvSpPr txBox="1"/>
      </xdr:nvSpPr>
      <xdr:spPr>
        <a:xfrm>
          <a:off x="895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152451</xdr:rowOff>
    </xdr:from>
    <xdr:to>
      <xdr:col>24</xdr:col>
      <xdr:colOff>114300</xdr:colOff>
      <xdr:row>32</xdr:row>
      <xdr:rowOff>82601</xdr:rowOff>
    </xdr:to>
    <xdr:sp macro="" textlink="">
      <xdr:nvSpPr>
        <xdr:cNvPr id="78" name="楕円 77"/>
        <xdr:cNvSpPr/>
      </xdr:nvSpPr>
      <xdr:spPr>
        <a:xfrm>
          <a:off x="4584700" y="546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105478</xdr:rowOff>
    </xdr:from>
    <xdr:ext cx="469744" cy="259045"/>
    <xdr:sp macro="" textlink="">
      <xdr:nvSpPr>
        <xdr:cNvPr id="79" name="議会費該当値テキスト"/>
        <xdr:cNvSpPr txBox="1"/>
      </xdr:nvSpPr>
      <xdr:spPr>
        <a:xfrm>
          <a:off x="4686300" y="542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57810</xdr:rowOff>
    </xdr:from>
    <xdr:to>
      <xdr:col>20</xdr:col>
      <xdr:colOff>38100</xdr:colOff>
      <xdr:row>32</xdr:row>
      <xdr:rowOff>159410</xdr:rowOff>
    </xdr:to>
    <xdr:sp macro="" textlink="">
      <xdr:nvSpPr>
        <xdr:cNvPr id="80" name="楕円 79"/>
        <xdr:cNvSpPr/>
      </xdr:nvSpPr>
      <xdr:spPr>
        <a:xfrm>
          <a:off x="3746500" y="55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4487</xdr:rowOff>
    </xdr:from>
    <xdr:ext cx="469744" cy="259045"/>
    <xdr:sp macro="" textlink="">
      <xdr:nvSpPr>
        <xdr:cNvPr id="81" name="テキスト ボックス 80"/>
        <xdr:cNvSpPr txBox="1"/>
      </xdr:nvSpPr>
      <xdr:spPr>
        <a:xfrm>
          <a:off x="3562428" y="531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61468</xdr:rowOff>
    </xdr:from>
    <xdr:to>
      <xdr:col>15</xdr:col>
      <xdr:colOff>101600</xdr:colOff>
      <xdr:row>32</xdr:row>
      <xdr:rowOff>163068</xdr:rowOff>
    </xdr:to>
    <xdr:sp macro="" textlink="">
      <xdr:nvSpPr>
        <xdr:cNvPr id="82" name="楕円 81"/>
        <xdr:cNvSpPr/>
      </xdr:nvSpPr>
      <xdr:spPr>
        <a:xfrm>
          <a:off x="2857500" y="554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8145</xdr:rowOff>
    </xdr:from>
    <xdr:ext cx="469744" cy="259045"/>
    <xdr:sp macro="" textlink="">
      <xdr:nvSpPr>
        <xdr:cNvPr id="83" name="テキスト ボックス 82"/>
        <xdr:cNvSpPr txBox="1"/>
      </xdr:nvSpPr>
      <xdr:spPr>
        <a:xfrm>
          <a:off x="2673428" y="53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41808</xdr:rowOff>
    </xdr:from>
    <xdr:to>
      <xdr:col>10</xdr:col>
      <xdr:colOff>165100</xdr:colOff>
      <xdr:row>32</xdr:row>
      <xdr:rowOff>143408</xdr:rowOff>
    </xdr:to>
    <xdr:sp macro="" textlink="">
      <xdr:nvSpPr>
        <xdr:cNvPr id="84" name="楕円 83"/>
        <xdr:cNvSpPr/>
      </xdr:nvSpPr>
      <xdr:spPr>
        <a:xfrm>
          <a:off x="1968500" y="552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159935</xdr:rowOff>
    </xdr:from>
    <xdr:ext cx="469744" cy="259045"/>
    <xdr:sp macro="" textlink="">
      <xdr:nvSpPr>
        <xdr:cNvPr id="85" name="テキスト ボックス 84"/>
        <xdr:cNvSpPr txBox="1"/>
      </xdr:nvSpPr>
      <xdr:spPr>
        <a:xfrm>
          <a:off x="1784428" y="530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52324</xdr:rowOff>
    </xdr:from>
    <xdr:to>
      <xdr:col>6</xdr:col>
      <xdr:colOff>38100</xdr:colOff>
      <xdr:row>32</xdr:row>
      <xdr:rowOff>153924</xdr:rowOff>
    </xdr:to>
    <xdr:sp macro="" textlink="">
      <xdr:nvSpPr>
        <xdr:cNvPr id="86" name="楕円 85"/>
        <xdr:cNvSpPr/>
      </xdr:nvSpPr>
      <xdr:spPr>
        <a:xfrm>
          <a:off x="1079500" y="55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170451</xdr:rowOff>
    </xdr:from>
    <xdr:ext cx="469744" cy="259045"/>
    <xdr:sp macro="" textlink="">
      <xdr:nvSpPr>
        <xdr:cNvPr id="87" name="テキスト ボックス 86"/>
        <xdr:cNvSpPr txBox="1"/>
      </xdr:nvSpPr>
      <xdr:spPr>
        <a:xfrm>
          <a:off x="895428" y="53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159913</xdr:rowOff>
    </xdr:from>
    <xdr:to>
      <xdr:col>24</xdr:col>
      <xdr:colOff>63500</xdr:colOff>
      <xdr:row>57</xdr:row>
      <xdr:rowOff>10057</xdr:rowOff>
    </xdr:to>
    <xdr:cxnSp macro="">
      <xdr:nvCxnSpPr>
        <xdr:cNvPr id="114" name="直線コネクタ 113"/>
        <xdr:cNvCxnSpPr/>
      </xdr:nvCxnSpPr>
      <xdr:spPr>
        <a:xfrm flipV="1">
          <a:off x="3797300" y="9761113"/>
          <a:ext cx="838200" cy="2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10057</xdr:rowOff>
    </xdr:from>
    <xdr:to>
      <xdr:col>19</xdr:col>
      <xdr:colOff>177800</xdr:colOff>
      <xdr:row>57</xdr:row>
      <xdr:rowOff>55068</xdr:rowOff>
    </xdr:to>
    <xdr:cxnSp macro="">
      <xdr:nvCxnSpPr>
        <xdr:cNvPr id="117" name="直線コネクタ 116"/>
        <xdr:cNvCxnSpPr/>
      </xdr:nvCxnSpPr>
      <xdr:spPr>
        <a:xfrm flipV="1">
          <a:off x="2908300" y="9782707"/>
          <a:ext cx="889000" cy="4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119766</xdr:rowOff>
    </xdr:from>
    <xdr:to>
      <xdr:col>15</xdr:col>
      <xdr:colOff>50800</xdr:colOff>
      <xdr:row>57</xdr:row>
      <xdr:rowOff>55068</xdr:rowOff>
    </xdr:to>
    <xdr:cxnSp macro="">
      <xdr:nvCxnSpPr>
        <xdr:cNvPr id="120" name="直線コネクタ 119"/>
        <xdr:cNvCxnSpPr/>
      </xdr:nvCxnSpPr>
      <xdr:spPr>
        <a:xfrm>
          <a:off x="2019300" y="9378066"/>
          <a:ext cx="889000" cy="44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119766</xdr:rowOff>
    </xdr:from>
    <xdr:to>
      <xdr:col>10</xdr:col>
      <xdr:colOff>114300</xdr:colOff>
      <xdr:row>57</xdr:row>
      <xdr:rowOff>86637</xdr:rowOff>
    </xdr:to>
    <xdr:cxnSp macro="">
      <xdr:nvCxnSpPr>
        <xdr:cNvPr id="123" name="直線コネクタ 122"/>
        <xdr:cNvCxnSpPr/>
      </xdr:nvCxnSpPr>
      <xdr:spPr>
        <a:xfrm flipV="1">
          <a:off x="1130300" y="9378066"/>
          <a:ext cx="889000" cy="48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109113</xdr:rowOff>
    </xdr:from>
    <xdr:to>
      <xdr:col>24</xdr:col>
      <xdr:colOff>114300</xdr:colOff>
      <xdr:row>57</xdr:row>
      <xdr:rowOff>39263</xdr:rowOff>
    </xdr:to>
    <xdr:sp macro="" textlink="">
      <xdr:nvSpPr>
        <xdr:cNvPr id="133" name="楕円 132"/>
        <xdr:cNvSpPr/>
      </xdr:nvSpPr>
      <xdr:spPr>
        <a:xfrm>
          <a:off x="4584700" y="971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87540</xdr:rowOff>
    </xdr:from>
    <xdr:ext cx="534377" cy="259045"/>
    <xdr:sp macro="" textlink="">
      <xdr:nvSpPr>
        <xdr:cNvPr id="134" name="総務費該当値テキスト"/>
        <xdr:cNvSpPr txBox="1"/>
      </xdr:nvSpPr>
      <xdr:spPr>
        <a:xfrm>
          <a:off x="4686300" y="968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130707</xdr:rowOff>
    </xdr:from>
    <xdr:to>
      <xdr:col>20</xdr:col>
      <xdr:colOff>38100</xdr:colOff>
      <xdr:row>57</xdr:row>
      <xdr:rowOff>60857</xdr:rowOff>
    </xdr:to>
    <xdr:sp macro="" textlink="">
      <xdr:nvSpPr>
        <xdr:cNvPr id="135" name="楕円 134"/>
        <xdr:cNvSpPr/>
      </xdr:nvSpPr>
      <xdr:spPr>
        <a:xfrm>
          <a:off x="3746500" y="973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51984</xdr:rowOff>
    </xdr:from>
    <xdr:ext cx="534377" cy="259045"/>
    <xdr:sp macro="" textlink="">
      <xdr:nvSpPr>
        <xdr:cNvPr id="136" name="テキスト ボックス 135"/>
        <xdr:cNvSpPr txBox="1"/>
      </xdr:nvSpPr>
      <xdr:spPr>
        <a:xfrm>
          <a:off x="3530111" y="982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4268</xdr:rowOff>
    </xdr:from>
    <xdr:to>
      <xdr:col>15</xdr:col>
      <xdr:colOff>101600</xdr:colOff>
      <xdr:row>57</xdr:row>
      <xdr:rowOff>105868</xdr:rowOff>
    </xdr:to>
    <xdr:sp macro="" textlink="">
      <xdr:nvSpPr>
        <xdr:cNvPr id="137" name="楕円 136"/>
        <xdr:cNvSpPr/>
      </xdr:nvSpPr>
      <xdr:spPr>
        <a:xfrm>
          <a:off x="2857500" y="977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96995</xdr:rowOff>
    </xdr:from>
    <xdr:ext cx="534377" cy="259045"/>
    <xdr:sp macro="" textlink="">
      <xdr:nvSpPr>
        <xdr:cNvPr id="138" name="テキスト ボックス 137"/>
        <xdr:cNvSpPr txBox="1"/>
      </xdr:nvSpPr>
      <xdr:spPr>
        <a:xfrm>
          <a:off x="2641111" y="98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68966</xdr:rowOff>
    </xdr:from>
    <xdr:to>
      <xdr:col>10</xdr:col>
      <xdr:colOff>165100</xdr:colOff>
      <xdr:row>54</xdr:row>
      <xdr:rowOff>170566</xdr:rowOff>
    </xdr:to>
    <xdr:sp macro="" textlink="">
      <xdr:nvSpPr>
        <xdr:cNvPr id="139" name="楕円 138"/>
        <xdr:cNvSpPr/>
      </xdr:nvSpPr>
      <xdr:spPr>
        <a:xfrm>
          <a:off x="1968500" y="932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161693</xdr:rowOff>
    </xdr:from>
    <xdr:ext cx="599010" cy="259045"/>
    <xdr:sp macro="" textlink="">
      <xdr:nvSpPr>
        <xdr:cNvPr id="140" name="テキスト ボックス 139"/>
        <xdr:cNvSpPr txBox="1"/>
      </xdr:nvSpPr>
      <xdr:spPr>
        <a:xfrm>
          <a:off x="1719795" y="94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35837</xdr:rowOff>
    </xdr:from>
    <xdr:to>
      <xdr:col>6</xdr:col>
      <xdr:colOff>38100</xdr:colOff>
      <xdr:row>57</xdr:row>
      <xdr:rowOff>137437</xdr:rowOff>
    </xdr:to>
    <xdr:sp macro="" textlink="">
      <xdr:nvSpPr>
        <xdr:cNvPr id="141" name="楕円 140"/>
        <xdr:cNvSpPr/>
      </xdr:nvSpPr>
      <xdr:spPr>
        <a:xfrm>
          <a:off x="1079500" y="980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128564</xdr:rowOff>
    </xdr:from>
    <xdr:ext cx="534377" cy="259045"/>
    <xdr:sp macro="" textlink="">
      <xdr:nvSpPr>
        <xdr:cNvPr id="142" name="テキスト ボックス 141"/>
        <xdr:cNvSpPr txBox="1"/>
      </xdr:nvSpPr>
      <xdr:spPr>
        <a:xfrm>
          <a:off x="863111" y="990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90083</xdr:rowOff>
    </xdr:from>
    <xdr:to>
      <xdr:col>24</xdr:col>
      <xdr:colOff>63500</xdr:colOff>
      <xdr:row>76</xdr:row>
      <xdr:rowOff>68366</xdr:rowOff>
    </xdr:to>
    <xdr:cxnSp macro="">
      <xdr:nvCxnSpPr>
        <xdr:cNvPr id="174" name="直線コネクタ 173"/>
        <xdr:cNvCxnSpPr/>
      </xdr:nvCxnSpPr>
      <xdr:spPr>
        <a:xfrm flipV="1">
          <a:off x="3797300" y="12948833"/>
          <a:ext cx="838200" cy="1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82611</xdr:rowOff>
    </xdr:from>
    <xdr:ext cx="599010" cy="259045"/>
    <xdr:sp macro="" textlink="">
      <xdr:nvSpPr>
        <xdr:cNvPr id="175" name="民生費平均値テキスト"/>
        <xdr:cNvSpPr txBox="1"/>
      </xdr:nvSpPr>
      <xdr:spPr>
        <a:xfrm>
          <a:off x="4686300" y="12941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121325</xdr:rowOff>
    </xdr:from>
    <xdr:to>
      <xdr:col>19</xdr:col>
      <xdr:colOff>177800</xdr:colOff>
      <xdr:row>76</xdr:row>
      <xdr:rowOff>68366</xdr:rowOff>
    </xdr:to>
    <xdr:cxnSp macro="">
      <xdr:nvCxnSpPr>
        <xdr:cNvPr id="177" name="直線コネクタ 176"/>
        <xdr:cNvCxnSpPr/>
      </xdr:nvCxnSpPr>
      <xdr:spPr>
        <a:xfrm>
          <a:off x="2908300" y="12980075"/>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136985</xdr:rowOff>
    </xdr:from>
    <xdr:ext cx="599010" cy="259045"/>
    <xdr:sp macro="" textlink="">
      <xdr:nvSpPr>
        <xdr:cNvPr id="179" name="テキスト ボックス 178"/>
        <xdr:cNvSpPr txBox="1"/>
      </xdr:nvSpPr>
      <xdr:spPr>
        <a:xfrm>
          <a:off x="3497795" y="1316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121325</xdr:rowOff>
    </xdr:from>
    <xdr:to>
      <xdr:col>15</xdr:col>
      <xdr:colOff>50800</xdr:colOff>
      <xdr:row>77</xdr:row>
      <xdr:rowOff>83345</xdr:rowOff>
    </xdr:to>
    <xdr:cxnSp macro="">
      <xdr:nvCxnSpPr>
        <xdr:cNvPr id="180" name="直線コネクタ 179"/>
        <xdr:cNvCxnSpPr/>
      </xdr:nvCxnSpPr>
      <xdr:spPr>
        <a:xfrm flipV="1">
          <a:off x="2019300" y="12980075"/>
          <a:ext cx="889000" cy="30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46079</xdr:rowOff>
    </xdr:from>
    <xdr:ext cx="599010" cy="259045"/>
    <xdr:sp macro="" textlink="">
      <xdr:nvSpPr>
        <xdr:cNvPr id="182" name="テキスト ボックス 181"/>
        <xdr:cNvSpPr txBox="1"/>
      </xdr:nvSpPr>
      <xdr:spPr>
        <a:xfrm>
          <a:off x="2608795" y="1307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83345</xdr:rowOff>
    </xdr:from>
    <xdr:to>
      <xdr:col>10</xdr:col>
      <xdr:colOff>114300</xdr:colOff>
      <xdr:row>77</xdr:row>
      <xdr:rowOff>89582</xdr:rowOff>
    </xdr:to>
    <xdr:cxnSp macro="">
      <xdr:nvCxnSpPr>
        <xdr:cNvPr id="183" name="直線コネクタ 182"/>
        <xdr:cNvCxnSpPr/>
      </xdr:nvCxnSpPr>
      <xdr:spPr>
        <a:xfrm flipV="1">
          <a:off x="1130300" y="13284995"/>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153247</xdr:rowOff>
    </xdr:from>
    <xdr:ext cx="599010" cy="259045"/>
    <xdr:sp macro="" textlink="">
      <xdr:nvSpPr>
        <xdr:cNvPr id="185" name="テキスト ボックス 184"/>
        <xdr:cNvSpPr txBox="1"/>
      </xdr:nvSpPr>
      <xdr:spPr>
        <a:xfrm>
          <a:off x="1719795" y="1335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40287</xdr:rowOff>
    </xdr:from>
    <xdr:ext cx="599010" cy="259045"/>
    <xdr:sp macro="" textlink="">
      <xdr:nvSpPr>
        <xdr:cNvPr id="187" name="テキスト ボックス 186"/>
        <xdr:cNvSpPr txBox="1"/>
      </xdr:nvSpPr>
      <xdr:spPr>
        <a:xfrm>
          <a:off x="830795" y="1341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39283</xdr:rowOff>
    </xdr:from>
    <xdr:to>
      <xdr:col>24</xdr:col>
      <xdr:colOff>114300</xdr:colOff>
      <xdr:row>75</xdr:row>
      <xdr:rowOff>140883</xdr:rowOff>
    </xdr:to>
    <xdr:sp macro="" textlink="">
      <xdr:nvSpPr>
        <xdr:cNvPr id="193" name="楕円 192"/>
        <xdr:cNvSpPr/>
      </xdr:nvSpPr>
      <xdr:spPr>
        <a:xfrm>
          <a:off x="4584700" y="1289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62160</xdr:rowOff>
    </xdr:from>
    <xdr:ext cx="599010" cy="259045"/>
    <xdr:sp macro="" textlink="">
      <xdr:nvSpPr>
        <xdr:cNvPr id="194" name="民生費該当値テキスト"/>
        <xdr:cNvSpPr txBox="1"/>
      </xdr:nvSpPr>
      <xdr:spPr>
        <a:xfrm>
          <a:off x="4686300" y="1274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17566</xdr:rowOff>
    </xdr:from>
    <xdr:to>
      <xdr:col>20</xdr:col>
      <xdr:colOff>38100</xdr:colOff>
      <xdr:row>76</xdr:row>
      <xdr:rowOff>119166</xdr:rowOff>
    </xdr:to>
    <xdr:sp macro="" textlink="">
      <xdr:nvSpPr>
        <xdr:cNvPr id="195" name="楕円 194"/>
        <xdr:cNvSpPr/>
      </xdr:nvSpPr>
      <xdr:spPr>
        <a:xfrm>
          <a:off x="3746500" y="1304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135693</xdr:rowOff>
    </xdr:from>
    <xdr:ext cx="599010" cy="259045"/>
    <xdr:sp macro="" textlink="">
      <xdr:nvSpPr>
        <xdr:cNvPr id="196" name="テキスト ボックス 195"/>
        <xdr:cNvSpPr txBox="1"/>
      </xdr:nvSpPr>
      <xdr:spPr>
        <a:xfrm>
          <a:off x="3497795" y="12822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70525</xdr:rowOff>
    </xdr:from>
    <xdr:to>
      <xdr:col>15</xdr:col>
      <xdr:colOff>101600</xdr:colOff>
      <xdr:row>76</xdr:row>
      <xdr:rowOff>676</xdr:rowOff>
    </xdr:to>
    <xdr:sp macro="" textlink="">
      <xdr:nvSpPr>
        <xdr:cNvPr id="197" name="楕円 196"/>
        <xdr:cNvSpPr/>
      </xdr:nvSpPr>
      <xdr:spPr>
        <a:xfrm>
          <a:off x="2857500" y="129292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17202</xdr:rowOff>
    </xdr:from>
    <xdr:ext cx="599010" cy="259045"/>
    <xdr:sp macro="" textlink="">
      <xdr:nvSpPr>
        <xdr:cNvPr id="198" name="テキスト ボックス 197"/>
        <xdr:cNvSpPr txBox="1"/>
      </xdr:nvSpPr>
      <xdr:spPr>
        <a:xfrm>
          <a:off x="2608795" y="12704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32545</xdr:rowOff>
    </xdr:from>
    <xdr:to>
      <xdr:col>10</xdr:col>
      <xdr:colOff>165100</xdr:colOff>
      <xdr:row>77</xdr:row>
      <xdr:rowOff>134145</xdr:rowOff>
    </xdr:to>
    <xdr:sp macro="" textlink="">
      <xdr:nvSpPr>
        <xdr:cNvPr id="199" name="楕円 198"/>
        <xdr:cNvSpPr/>
      </xdr:nvSpPr>
      <xdr:spPr>
        <a:xfrm>
          <a:off x="1968500" y="132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150672</xdr:rowOff>
    </xdr:from>
    <xdr:ext cx="599010" cy="259045"/>
    <xdr:sp macro="" textlink="">
      <xdr:nvSpPr>
        <xdr:cNvPr id="200" name="テキスト ボックス 199"/>
        <xdr:cNvSpPr txBox="1"/>
      </xdr:nvSpPr>
      <xdr:spPr>
        <a:xfrm>
          <a:off x="1719795" y="130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38782</xdr:rowOff>
    </xdr:from>
    <xdr:to>
      <xdr:col>6</xdr:col>
      <xdr:colOff>38100</xdr:colOff>
      <xdr:row>77</xdr:row>
      <xdr:rowOff>140382</xdr:rowOff>
    </xdr:to>
    <xdr:sp macro="" textlink="">
      <xdr:nvSpPr>
        <xdr:cNvPr id="201" name="楕円 200"/>
        <xdr:cNvSpPr/>
      </xdr:nvSpPr>
      <xdr:spPr>
        <a:xfrm>
          <a:off x="1079500" y="1324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156909</xdr:rowOff>
    </xdr:from>
    <xdr:ext cx="599010" cy="259045"/>
    <xdr:sp macro="" textlink="">
      <xdr:nvSpPr>
        <xdr:cNvPr id="202" name="テキスト ボックス 201"/>
        <xdr:cNvSpPr txBox="1"/>
      </xdr:nvSpPr>
      <xdr:spPr>
        <a:xfrm>
          <a:off x="830795" y="1301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81769</xdr:rowOff>
    </xdr:from>
    <xdr:to>
      <xdr:col>24</xdr:col>
      <xdr:colOff>63500</xdr:colOff>
      <xdr:row>95</xdr:row>
      <xdr:rowOff>155187</xdr:rowOff>
    </xdr:to>
    <xdr:cxnSp macro="">
      <xdr:nvCxnSpPr>
        <xdr:cNvPr id="232" name="直線コネクタ 231"/>
        <xdr:cNvCxnSpPr/>
      </xdr:nvCxnSpPr>
      <xdr:spPr>
        <a:xfrm>
          <a:off x="3797300" y="16369519"/>
          <a:ext cx="838200" cy="7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23892</xdr:rowOff>
    </xdr:from>
    <xdr:ext cx="534377" cy="259045"/>
    <xdr:sp macro="" textlink="">
      <xdr:nvSpPr>
        <xdr:cNvPr id="233" name="衛生費平均値テキスト"/>
        <xdr:cNvSpPr txBox="1"/>
      </xdr:nvSpPr>
      <xdr:spPr>
        <a:xfrm>
          <a:off x="4686300" y="16483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26333</xdr:rowOff>
    </xdr:from>
    <xdr:to>
      <xdr:col>19</xdr:col>
      <xdr:colOff>177800</xdr:colOff>
      <xdr:row>95</xdr:row>
      <xdr:rowOff>81769</xdr:rowOff>
    </xdr:to>
    <xdr:cxnSp macro="">
      <xdr:nvCxnSpPr>
        <xdr:cNvPr id="235" name="直線コネクタ 234"/>
        <xdr:cNvCxnSpPr/>
      </xdr:nvCxnSpPr>
      <xdr:spPr>
        <a:xfrm>
          <a:off x="2908300" y="16314083"/>
          <a:ext cx="889000" cy="5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73252</xdr:rowOff>
    </xdr:from>
    <xdr:ext cx="534377" cy="259045"/>
    <xdr:sp macro="" textlink="">
      <xdr:nvSpPr>
        <xdr:cNvPr id="237" name="テキスト ボックス 236"/>
        <xdr:cNvSpPr txBox="1"/>
      </xdr:nvSpPr>
      <xdr:spPr>
        <a:xfrm>
          <a:off x="3530111" y="165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26333</xdr:rowOff>
    </xdr:from>
    <xdr:to>
      <xdr:col>15</xdr:col>
      <xdr:colOff>50800</xdr:colOff>
      <xdr:row>96</xdr:row>
      <xdr:rowOff>36812</xdr:rowOff>
    </xdr:to>
    <xdr:cxnSp macro="">
      <xdr:nvCxnSpPr>
        <xdr:cNvPr id="238" name="直線コネクタ 237"/>
        <xdr:cNvCxnSpPr/>
      </xdr:nvCxnSpPr>
      <xdr:spPr>
        <a:xfrm flipV="1">
          <a:off x="2019300" y="16314083"/>
          <a:ext cx="889000" cy="18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55002</xdr:rowOff>
    </xdr:from>
    <xdr:ext cx="534377" cy="259045"/>
    <xdr:sp macro="" textlink="">
      <xdr:nvSpPr>
        <xdr:cNvPr id="240" name="テキスト ボックス 239"/>
        <xdr:cNvSpPr txBox="1"/>
      </xdr:nvSpPr>
      <xdr:spPr>
        <a:xfrm>
          <a:off x="2641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36812</xdr:rowOff>
    </xdr:from>
    <xdr:to>
      <xdr:col>10</xdr:col>
      <xdr:colOff>114300</xdr:colOff>
      <xdr:row>96</xdr:row>
      <xdr:rowOff>104533</xdr:rowOff>
    </xdr:to>
    <xdr:cxnSp macro="">
      <xdr:nvCxnSpPr>
        <xdr:cNvPr id="241" name="直線コネクタ 240"/>
        <xdr:cNvCxnSpPr/>
      </xdr:nvCxnSpPr>
      <xdr:spPr>
        <a:xfrm flipV="1">
          <a:off x="1130300" y="16496012"/>
          <a:ext cx="889000" cy="6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153261</xdr:rowOff>
    </xdr:from>
    <xdr:ext cx="534377" cy="259045"/>
    <xdr:sp macro="" textlink="">
      <xdr:nvSpPr>
        <xdr:cNvPr id="243" name="テキスト ボックス 242"/>
        <xdr:cNvSpPr txBox="1"/>
      </xdr:nvSpPr>
      <xdr:spPr>
        <a:xfrm>
          <a:off x="1752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81005</xdr:rowOff>
    </xdr:from>
    <xdr:ext cx="534377" cy="259045"/>
    <xdr:sp macro="" textlink="">
      <xdr:nvSpPr>
        <xdr:cNvPr id="245" name="テキスト ボックス 244"/>
        <xdr:cNvSpPr txBox="1"/>
      </xdr:nvSpPr>
      <xdr:spPr>
        <a:xfrm>
          <a:off x="863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104387</xdr:rowOff>
    </xdr:from>
    <xdr:to>
      <xdr:col>24</xdr:col>
      <xdr:colOff>114300</xdr:colOff>
      <xdr:row>96</xdr:row>
      <xdr:rowOff>34537</xdr:rowOff>
    </xdr:to>
    <xdr:sp macro="" textlink="">
      <xdr:nvSpPr>
        <xdr:cNvPr id="251" name="楕円 250"/>
        <xdr:cNvSpPr/>
      </xdr:nvSpPr>
      <xdr:spPr>
        <a:xfrm>
          <a:off x="4584700" y="1639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127264</xdr:rowOff>
    </xdr:from>
    <xdr:ext cx="534377" cy="259045"/>
    <xdr:sp macro="" textlink="">
      <xdr:nvSpPr>
        <xdr:cNvPr id="252" name="衛生費該当値テキスト"/>
        <xdr:cNvSpPr txBox="1"/>
      </xdr:nvSpPr>
      <xdr:spPr>
        <a:xfrm>
          <a:off x="4686300" y="1624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30969</xdr:rowOff>
    </xdr:from>
    <xdr:to>
      <xdr:col>20</xdr:col>
      <xdr:colOff>38100</xdr:colOff>
      <xdr:row>95</xdr:row>
      <xdr:rowOff>132569</xdr:rowOff>
    </xdr:to>
    <xdr:sp macro="" textlink="">
      <xdr:nvSpPr>
        <xdr:cNvPr id="253" name="楕円 252"/>
        <xdr:cNvSpPr/>
      </xdr:nvSpPr>
      <xdr:spPr>
        <a:xfrm>
          <a:off x="3746500" y="1631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149096</xdr:rowOff>
    </xdr:from>
    <xdr:ext cx="534377" cy="259045"/>
    <xdr:sp macro="" textlink="">
      <xdr:nvSpPr>
        <xdr:cNvPr id="254" name="テキスト ボックス 253"/>
        <xdr:cNvSpPr txBox="1"/>
      </xdr:nvSpPr>
      <xdr:spPr>
        <a:xfrm>
          <a:off x="3530111" y="160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146983</xdr:rowOff>
    </xdr:from>
    <xdr:to>
      <xdr:col>15</xdr:col>
      <xdr:colOff>101600</xdr:colOff>
      <xdr:row>95</xdr:row>
      <xdr:rowOff>77133</xdr:rowOff>
    </xdr:to>
    <xdr:sp macro="" textlink="">
      <xdr:nvSpPr>
        <xdr:cNvPr id="255" name="楕円 254"/>
        <xdr:cNvSpPr/>
      </xdr:nvSpPr>
      <xdr:spPr>
        <a:xfrm>
          <a:off x="2857500" y="1626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93660</xdr:rowOff>
    </xdr:from>
    <xdr:ext cx="534377" cy="259045"/>
    <xdr:sp macro="" textlink="">
      <xdr:nvSpPr>
        <xdr:cNvPr id="256" name="テキスト ボックス 255"/>
        <xdr:cNvSpPr txBox="1"/>
      </xdr:nvSpPr>
      <xdr:spPr>
        <a:xfrm>
          <a:off x="2641111" y="1603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157462</xdr:rowOff>
    </xdr:from>
    <xdr:to>
      <xdr:col>10</xdr:col>
      <xdr:colOff>165100</xdr:colOff>
      <xdr:row>96</xdr:row>
      <xdr:rowOff>87612</xdr:rowOff>
    </xdr:to>
    <xdr:sp macro="" textlink="">
      <xdr:nvSpPr>
        <xdr:cNvPr id="257" name="楕円 256"/>
        <xdr:cNvSpPr/>
      </xdr:nvSpPr>
      <xdr:spPr>
        <a:xfrm>
          <a:off x="1968500" y="164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104139</xdr:rowOff>
    </xdr:from>
    <xdr:ext cx="534377" cy="259045"/>
    <xdr:sp macro="" textlink="">
      <xdr:nvSpPr>
        <xdr:cNvPr id="258" name="テキスト ボックス 257"/>
        <xdr:cNvSpPr txBox="1"/>
      </xdr:nvSpPr>
      <xdr:spPr>
        <a:xfrm>
          <a:off x="1752111" y="1622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53733</xdr:rowOff>
    </xdr:from>
    <xdr:to>
      <xdr:col>6</xdr:col>
      <xdr:colOff>38100</xdr:colOff>
      <xdr:row>96</xdr:row>
      <xdr:rowOff>155333</xdr:rowOff>
    </xdr:to>
    <xdr:sp macro="" textlink="">
      <xdr:nvSpPr>
        <xdr:cNvPr id="259" name="楕円 258"/>
        <xdr:cNvSpPr/>
      </xdr:nvSpPr>
      <xdr:spPr>
        <a:xfrm>
          <a:off x="1079500" y="1651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410</xdr:rowOff>
    </xdr:from>
    <xdr:ext cx="534377" cy="259045"/>
    <xdr:sp macro="" textlink="">
      <xdr:nvSpPr>
        <xdr:cNvPr id="260" name="テキスト ボックス 259"/>
        <xdr:cNvSpPr txBox="1"/>
      </xdr:nvSpPr>
      <xdr:spPr>
        <a:xfrm>
          <a:off x="863111" y="1628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138054</xdr:rowOff>
    </xdr:from>
    <xdr:to>
      <xdr:col>55</xdr:col>
      <xdr:colOff>0</xdr:colOff>
      <xdr:row>37</xdr:row>
      <xdr:rowOff>142535</xdr:rowOff>
    </xdr:to>
    <xdr:cxnSp macro="">
      <xdr:nvCxnSpPr>
        <xdr:cNvPr id="287" name="直線コネクタ 286"/>
        <xdr:cNvCxnSpPr/>
      </xdr:nvCxnSpPr>
      <xdr:spPr>
        <a:xfrm flipV="1">
          <a:off x="9639300" y="6481704"/>
          <a:ext cx="8382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125209</xdr:rowOff>
    </xdr:from>
    <xdr:ext cx="469744" cy="259045"/>
    <xdr:sp macro="" textlink="">
      <xdr:nvSpPr>
        <xdr:cNvPr id="288" name="労働費平均値テキスト"/>
        <xdr:cNvSpPr txBox="1"/>
      </xdr:nvSpPr>
      <xdr:spPr>
        <a:xfrm>
          <a:off x="10528300" y="6468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132019</xdr:rowOff>
    </xdr:from>
    <xdr:to>
      <xdr:col>50</xdr:col>
      <xdr:colOff>114300</xdr:colOff>
      <xdr:row>37</xdr:row>
      <xdr:rowOff>142535</xdr:rowOff>
    </xdr:to>
    <xdr:cxnSp macro="">
      <xdr:nvCxnSpPr>
        <xdr:cNvPr id="290" name="直線コネクタ 289"/>
        <xdr:cNvCxnSpPr/>
      </xdr:nvCxnSpPr>
      <xdr:spPr>
        <a:xfrm>
          <a:off x="8750300" y="6475669"/>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69521</xdr:rowOff>
    </xdr:from>
    <xdr:ext cx="469744" cy="259045"/>
    <xdr:sp macro="" textlink="">
      <xdr:nvSpPr>
        <xdr:cNvPr id="292" name="テキスト ボックス 291"/>
        <xdr:cNvSpPr txBox="1"/>
      </xdr:nvSpPr>
      <xdr:spPr>
        <a:xfrm>
          <a:off x="9404428" y="658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132019</xdr:rowOff>
    </xdr:from>
    <xdr:to>
      <xdr:col>45</xdr:col>
      <xdr:colOff>177800</xdr:colOff>
      <xdr:row>37</xdr:row>
      <xdr:rowOff>144546</xdr:rowOff>
    </xdr:to>
    <xdr:cxnSp macro="">
      <xdr:nvCxnSpPr>
        <xdr:cNvPr id="293" name="直線コネクタ 292"/>
        <xdr:cNvCxnSpPr/>
      </xdr:nvCxnSpPr>
      <xdr:spPr>
        <a:xfrm flipV="1">
          <a:off x="7861300" y="6475669"/>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68242</xdr:rowOff>
    </xdr:from>
    <xdr:ext cx="469744" cy="259045"/>
    <xdr:sp macro="" textlink="">
      <xdr:nvSpPr>
        <xdr:cNvPr id="295" name="テキスト ボックス 294"/>
        <xdr:cNvSpPr txBox="1"/>
      </xdr:nvSpPr>
      <xdr:spPr>
        <a:xfrm>
          <a:off x="8515428" y="65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144546</xdr:rowOff>
    </xdr:from>
    <xdr:to>
      <xdr:col>41</xdr:col>
      <xdr:colOff>50800</xdr:colOff>
      <xdr:row>37</xdr:row>
      <xdr:rowOff>146558</xdr:rowOff>
    </xdr:to>
    <xdr:cxnSp macro="">
      <xdr:nvCxnSpPr>
        <xdr:cNvPr id="296" name="直線コネクタ 295"/>
        <xdr:cNvCxnSpPr/>
      </xdr:nvCxnSpPr>
      <xdr:spPr>
        <a:xfrm flipV="1">
          <a:off x="6972300" y="6488196"/>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68608</xdr:rowOff>
    </xdr:from>
    <xdr:ext cx="469744" cy="259045"/>
    <xdr:sp macro="" textlink="">
      <xdr:nvSpPr>
        <xdr:cNvPr id="298" name="テキスト ボックス 297"/>
        <xdr:cNvSpPr txBox="1"/>
      </xdr:nvSpPr>
      <xdr:spPr>
        <a:xfrm>
          <a:off x="7626428" y="65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56903</xdr:rowOff>
    </xdr:from>
    <xdr:ext cx="469744" cy="259045"/>
    <xdr:sp macro="" textlink="">
      <xdr:nvSpPr>
        <xdr:cNvPr id="300" name="テキスト ボックス 299"/>
        <xdr:cNvSpPr txBox="1"/>
      </xdr:nvSpPr>
      <xdr:spPr>
        <a:xfrm>
          <a:off x="6737428" y="657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87254</xdr:rowOff>
    </xdr:from>
    <xdr:to>
      <xdr:col>55</xdr:col>
      <xdr:colOff>50800</xdr:colOff>
      <xdr:row>38</xdr:row>
      <xdr:rowOff>17404</xdr:rowOff>
    </xdr:to>
    <xdr:sp macro="" textlink="">
      <xdr:nvSpPr>
        <xdr:cNvPr id="306" name="楕円 305"/>
        <xdr:cNvSpPr/>
      </xdr:nvSpPr>
      <xdr:spPr>
        <a:xfrm>
          <a:off x="10426700" y="643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110131</xdr:rowOff>
    </xdr:from>
    <xdr:ext cx="469744" cy="259045"/>
    <xdr:sp macro="" textlink="">
      <xdr:nvSpPr>
        <xdr:cNvPr id="307" name="労働費該当値テキスト"/>
        <xdr:cNvSpPr txBox="1"/>
      </xdr:nvSpPr>
      <xdr:spPr>
        <a:xfrm>
          <a:off x="10528300" y="628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91735</xdr:rowOff>
    </xdr:from>
    <xdr:to>
      <xdr:col>50</xdr:col>
      <xdr:colOff>165100</xdr:colOff>
      <xdr:row>38</xdr:row>
      <xdr:rowOff>21885</xdr:rowOff>
    </xdr:to>
    <xdr:sp macro="" textlink="">
      <xdr:nvSpPr>
        <xdr:cNvPr id="308" name="楕円 307"/>
        <xdr:cNvSpPr/>
      </xdr:nvSpPr>
      <xdr:spPr>
        <a:xfrm>
          <a:off x="9588500" y="64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38412</xdr:rowOff>
    </xdr:from>
    <xdr:ext cx="469744" cy="259045"/>
    <xdr:sp macro="" textlink="">
      <xdr:nvSpPr>
        <xdr:cNvPr id="309" name="テキスト ボックス 308"/>
        <xdr:cNvSpPr txBox="1"/>
      </xdr:nvSpPr>
      <xdr:spPr>
        <a:xfrm>
          <a:off x="9404428" y="621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81219</xdr:rowOff>
    </xdr:from>
    <xdr:to>
      <xdr:col>46</xdr:col>
      <xdr:colOff>38100</xdr:colOff>
      <xdr:row>38</xdr:row>
      <xdr:rowOff>11369</xdr:rowOff>
    </xdr:to>
    <xdr:sp macro="" textlink="">
      <xdr:nvSpPr>
        <xdr:cNvPr id="310" name="楕円 309"/>
        <xdr:cNvSpPr/>
      </xdr:nvSpPr>
      <xdr:spPr>
        <a:xfrm>
          <a:off x="8699500" y="642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27896</xdr:rowOff>
    </xdr:from>
    <xdr:ext cx="469744" cy="259045"/>
    <xdr:sp macro="" textlink="">
      <xdr:nvSpPr>
        <xdr:cNvPr id="311" name="テキスト ボックス 310"/>
        <xdr:cNvSpPr txBox="1"/>
      </xdr:nvSpPr>
      <xdr:spPr>
        <a:xfrm>
          <a:off x="8515428" y="620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93746</xdr:rowOff>
    </xdr:from>
    <xdr:to>
      <xdr:col>41</xdr:col>
      <xdr:colOff>101600</xdr:colOff>
      <xdr:row>38</xdr:row>
      <xdr:rowOff>23896</xdr:rowOff>
    </xdr:to>
    <xdr:sp macro="" textlink="">
      <xdr:nvSpPr>
        <xdr:cNvPr id="312" name="楕円 311"/>
        <xdr:cNvSpPr/>
      </xdr:nvSpPr>
      <xdr:spPr>
        <a:xfrm>
          <a:off x="7810500" y="643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40423</xdr:rowOff>
    </xdr:from>
    <xdr:ext cx="469744" cy="259045"/>
    <xdr:sp macro="" textlink="">
      <xdr:nvSpPr>
        <xdr:cNvPr id="313" name="テキスト ボックス 312"/>
        <xdr:cNvSpPr txBox="1"/>
      </xdr:nvSpPr>
      <xdr:spPr>
        <a:xfrm>
          <a:off x="7626428" y="621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95758</xdr:rowOff>
    </xdr:from>
    <xdr:to>
      <xdr:col>36</xdr:col>
      <xdr:colOff>165100</xdr:colOff>
      <xdr:row>38</xdr:row>
      <xdr:rowOff>25908</xdr:rowOff>
    </xdr:to>
    <xdr:sp macro="" textlink="">
      <xdr:nvSpPr>
        <xdr:cNvPr id="314" name="楕円 313"/>
        <xdr:cNvSpPr/>
      </xdr:nvSpPr>
      <xdr:spPr>
        <a:xfrm>
          <a:off x="69215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42435</xdr:rowOff>
    </xdr:from>
    <xdr:ext cx="469744" cy="259045"/>
    <xdr:sp macro="" textlink="">
      <xdr:nvSpPr>
        <xdr:cNvPr id="315" name="テキスト ボックス 314"/>
        <xdr:cNvSpPr txBox="1"/>
      </xdr:nvSpPr>
      <xdr:spPr>
        <a:xfrm>
          <a:off x="6737428" y="621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75921</xdr:rowOff>
    </xdr:from>
    <xdr:to>
      <xdr:col>55</xdr:col>
      <xdr:colOff>0</xdr:colOff>
      <xdr:row>58</xdr:row>
      <xdr:rowOff>76988</xdr:rowOff>
    </xdr:to>
    <xdr:cxnSp macro="">
      <xdr:nvCxnSpPr>
        <xdr:cNvPr id="344" name="直線コネクタ 343"/>
        <xdr:cNvCxnSpPr/>
      </xdr:nvCxnSpPr>
      <xdr:spPr>
        <a:xfrm flipV="1">
          <a:off x="9639300" y="10020021"/>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76988</xdr:rowOff>
    </xdr:from>
    <xdr:to>
      <xdr:col>50</xdr:col>
      <xdr:colOff>114300</xdr:colOff>
      <xdr:row>58</xdr:row>
      <xdr:rowOff>83401</xdr:rowOff>
    </xdr:to>
    <xdr:cxnSp macro="">
      <xdr:nvCxnSpPr>
        <xdr:cNvPr id="347" name="直線コネクタ 346"/>
        <xdr:cNvCxnSpPr/>
      </xdr:nvCxnSpPr>
      <xdr:spPr>
        <a:xfrm flipV="1">
          <a:off x="8750300" y="10021088"/>
          <a:ext cx="889000" cy="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83401</xdr:rowOff>
    </xdr:from>
    <xdr:to>
      <xdr:col>45</xdr:col>
      <xdr:colOff>177800</xdr:colOff>
      <xdr:row>58</xdr:row>
      <xdr:rowOff>84024</xdr:rowOff>
    </xdr:to>
    <xdr:cxnSp macro="">
      <xdr:nvCxnSpPr>
        <xdr:cNvPr id="350" name="直線コネクタ 349"/>
        <xdr:cNvCxnSpPr/>
      </xdr:nvCxnSpPr>
      <xdr:spPr>
        <a:xfrm flipV="1">
          <a:off x="7861300" y="10027501"/>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84024</xdr:rowOff>
    </xdr:from>
    <xdr:to>
      <xdr:col>41</xdr:col>
      <xdr:colOff>50800</xdr:colOff>
      <xdr:row>58</xdr:row>
      <xdr:rowOff>87833</xdr:rowOff>
    </xdr:to>
    <xdr:cxnSp macro="">
      <xdr:nvCxnSpPr>
        <xdr:cNvPr id="353" name="直線コネクタ 352"/>
        <xdr:cNvCxnSpPr/>
      </xdr:nvCxnSpPr>
      <xdr:spPr>
        <a:xfrm flipV="1">
          <a:off x="6972300" y="10028124"/>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5" name="テキスト ボックス 354"/>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25121</xdr:rowOff>
    </xdr:from>
    <xdr:to>
      <xdr:col>55</xdr:col>
      <xdr:colOff>50800</xdr:colOff>
      <xdr:row>58</xdr:row>
      <xdr:rowOff>126721</xdr:rowOff>
    </xdr:to>
    <xdr:sp macro="" textlink="">
      <xdr:nvSpPr>
        <xdr:cNvPr id="363" name="楕円 362"/>
        <xdr:cNvSpPr/>
      </xdr:nvSpPr>
      <xdr:spPr>
        <a:xfrm>
          <a:off x="10426700" y="996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134752</xdr:rowOff>
    </xdr:from>
    <xdr:ext cx="534377" cy="259045"/>
    <xdr:sp macro="" textlink="">
      <xdr:nvSpPr>
        <xdr:cNvPr id="364" name="農林水産業費該当値テキスト"/>
        <xdr:cNvSpPr txBox="1"/>
      </xdr:nvSpPr>
      <xdr:spPr>
        <a:xfrm>
          <a:off x="10528300" y="990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26188</xdr:rowOff>
    </xdr:from>
    <xdr:to>
      <xdr:col>50</xdr:col>
      <xdr:colOff>165100</xdr:colOff>
      <xdr:row>58</xdr:row>
      <xdr:rowOff>127788</xdr:rowOff>
    </xdr:to>
    <xdr:sp macro="" textlink="">
      <xdr:nvSpPr>
        <xdr:cNvPr id="365" name="楕円 364"/>
        <xdr:cNvSpPr/>
      </xdr:nvSpPr>
      <xdr:spPr>
        <a:xfrm>
          <a:off x="9588500" y="997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118915</xdr:rowOff>
    </xdr:from>
    <xdr:ext cx="534377" cy="259045"/>
    <xdr:sp macro="" textlink="">
      <xdr:nvSpPr>
        <xdr:cNvPr id="366" name="テキスト ボックス 365"/>
        <xdr:cNvSpPr txBox="1"/>
      </xdr:nvSpPr>
      <xdr:spPr>
        <a:xfrm>
          <a:off x="9372111" y="100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32601</xdr:rowOff>
    </xdr:from>
    <xdr:to>
      <xdr:col>46</xdr:col>
      <xdr:colOff>38100</xdr:colOff>
      <xdr:row>58</xdr:row>
      <xdr:rowOff>134201</xdr:rowOff>
    </xdr:to>
    <xdr:sp macro="" textlink="">
      <xdr:nvSpPr>
        <xdr:cNvPr id="367" name="楕円 366"/>
        <xdr:cNvSpPr/>
      </xdr:nvSpPr>
      <xdr:spPr>
        <a:xfrm>
          <a:off x="8699500" y="997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125328</xdr:rowOff>
    </xdr:from>
    <xdr:ext cx="534377" cy="259045"/>
    <xdr:sp macro="" textlink="">
      <xdr:nvSpPr>
        <xdr:cNvPr id="368" name="テキスト ボックス 367"/>
        <xdr:cNvSpPr txBox="1"/>
      </xdr:nvSpPr>
      <xdr:spPr>
        <a:xfrm>
          <a:off x="8483111" y="1006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33224</xdr:rowOff>
    </xdr:from>
    <xdr:to>
      <xdr:col>41</xdr:col>
      <xdr:colOff>101600</xdr:colOff>
      <xdr:row>58</xdr:row>
      <xdr:rowOff>134824</xdr:rowOff>
    </xdr:to>
    <xdr:sp macro="" textlink="">
      <xdr:nvSpPr>
        <xdr:cNvPr id="369" name="楕円 368"/>
        <xdr:cNvSpPr/>
      </xdr:nvSpPr>
      <xdr:spPr>
        <a:xfrm>
          <a:off x="7810500" y="997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125951</xdr:rowOff>
    </xdr:from>
    <xdr:ext cx="534377" cy="259045"/>
    <xdr:sp macro="" textlink="">
      <xdr:nvSpPr>
        <xdr:cNvPr id="370" name="テキスト ボックス 369"/>
        <xdr:cNvSpPr txBox="1"/>
      </xdr:nvSpPr>
      <xdr:spPr>
        <a:xfrm>
          <a:off x="7594111" y="1007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37033</xdr:rowOff>
    </xdr:from>
    <xdr:to>
      <xdr:col>36</xdr:col>
      <xdr:colOff>165100</xdr:colOff>
      <xdr:row>58</xdr:row>
      <xdr:rowOff>138633</xdr:rowOff>
    </xdr:to>
    <xdr:sp macro="" textlink="">
      <xdr:nvSpPr>
        <xdr:cNvPr id="371" name="楕円 370"/>
        <xdr:cNvSpPr/>
      </xdr:nvSpPr>
      <xdr:spPr>
        <a:xfrm>
          <a:off x="6921500" y="998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129760</xdr:rowOff>
    </xdr:from>
    <xdr:ext cx="534377" cy="259045"/>
    <xdr:sp macro="" textlink="">
      <xdr:nvSpPr>
        <xdr:cNvPr id="372" name="テキスト ボックス 371"/>
        <xdr:cNvSpPr txBox="1"/>
      </xdr:nvSpPr>
      <xdr:spPr>
        <a:xfrm>
          <a:off x="6705111" y="1007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19095</xdr:rowOff>
    </xdr:from>
    <xdr:to>
      <xdr:col>55</xdr:col>
      <xdr:colOff>0</xdr:colOff>
      <xdr:row>78</xdr:row>
      <xdr:rowOff>82055</xdr:rowOff>
    </xdr:to>
    <xdr:cxnSp macro="">
      <xdr:nvCxnSpPr>
        <xdr:cNvPr id="401" name="直線コネクタ 400"/>
        <xdr:cNvCxnSpPr/>
      </xdr:nvCxnSpPr>
      <xdr:spPr>
        <a:xfrm>
          <a:off x="9639300" y="13392195"/>
          <a:ext cx="838200" cy="6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19095</xdr:rowOff>
    </xdr:from>
    <xdr:to>
      <xdr:col>50</xdr:col>
      <xdr:colOff>114300</xdr:colOff>
      <xdr:row>78</xdr:row>
      <xdr:rowOff>67653</xdr:rowOff>
    </xdr:to>
    <xdr:cxnSp macro="">
      <xdr:nvCxnSpPr>
        <xdr:cNvPr id="404" name="直線コネクタ 403"/>
        <xdr:cNvCxnSpPr/>
      </xdr:nvCxnSpPr>
      <xdr:spPr>
        <a:xfrm flipV="1">
          <a:off x="8750300" y="13392195"/>
          <a:ext cx="889000" cy="4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129356</xdr:rowOff>
    </xdr:from>
    <xdr:to>
      <xdr:col>45</xdr:col>
      <xdr:colOff>177800</xdr:colOff>
      <xdr:row>78</xdr:row>
      <xdr:rowOff>67653</xdr:rowOff>
    </xdr:to>
    <xdr:cxnSp macro="">
      <xdr:nvCxnSpPr>
        <xdr:cNvPr id="407" name="直線コネクタ 406"/>
        <xdr:cNvCxnSpPr/>
      </xdr:nvCxnSpPr>
      <xdr:spPr>
        <a:xfrm>
          <a:off x="7861300" y="13331006"/>
          <a:ext cx="889000" cy="10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129356</xdr:rowOff>
    </xdr:from>
    <xdr:to>
      <xdr:col>41</xdr:col>
      <xdr:colOff>50800</xdr:colOff>
      <xdr:row>78</xdr:row>
      <xdr:rowOff>141987</xdr:rowOff>
    </xdr:to>
    <xdr:cxnSp macro="">
      <xdr:nvCxnSpPr>
        <xdr:cNvPr id="410" name="直線コネクタ 409"/>
        <xdr:cNvCxnSpPr/>
      </xdr:nvCxnSpPr>
      <xdr:spPr>
        <a:xfrm flipV="1">
          <a:off x="6972300" y="13331006"/>
          <a:ext cx="889000" cy="18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2" name="テキスト ボックス 411"/>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4" name="テキスト ボックス 413"/>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31255</xdr:rowOff>
    </xdr:from>
    <xdr:to>
      <xdr:col>55</xdr:col>
      <xdr:colOff>50800</xdr:colOff>
      <xdr:row>78</xdr:row>
      <xdr:rowOff>132855</xdr:rowOff>
    </xdr:to>
    <xdr:sp macro="" textlink="">
      <xdr:nvSpPr>
        <xdr:cNvPr id="420" name="楕円 419"/>
        <xdr:cNvSpPr/>
      </xdr:nvSpPr>
      <xdr:spPr>
        <a:xfrm>
          <a:off x="10426700" y="1340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117632</xdr:rowOff>
    </xdr:from>
    <xdr:ext cx="469744" cy="259045"/>
    <xdr:sp macro="" textlink="">
      <xdr:nvSpPr>
        <xdr:cNvPr id="421" name="商工費該当値テキスト"/>
        <xdr:cNvSpPr txBox="1"/>
      </xdr:nvSpPr>
      <xdr:spPr>
        <a:xfrm>
          <a:off x="10528300" y="1331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139745</xdr:rowOff>
    </xdr:from>
    <xdr:to>
      <xdr:col>50</xdr:col>
      <xdr:colOff>165100</xdr:colOff>
      <xdr:row>78</xdr:row>
      <xdr:rowOff>69895</xdr:rowOff>
    </xdr:to>
    <xdr:sp macro="" textlink="">
      <xdr:nvSpPr>
        <xdr:cNvPr id="422" name="楕円 421"/>
        <xdr:cNvSpPr/>
      </xdr:nvSpPr>
      <xdr:spPr>
        <a:xfrm>
          <a:off x="9588500" y="133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61022</xdr:rowOff>
    </xdr:from>
    <xdr:ext cx="534377" cy="259045"/>
    <xdr:sp macro="" textlink="">
      <xdr:nvSpPr>
        <xdr:cNvPr id="423" name="テキスト ボックス 422"/>
        <xdr:cNvSpPr txBox="1"/>
      </xdr:nvSpPr>
      <xdr:spPr>
        <a:xfrm>
          <a:off x="9372111" y="1343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16853</xdr:rowOff>
    </xdr:from>
    <xdr:to>
      <xdr:col>46</xdr:col>
      <xdr:colOff>38100</xdr:colOff>
      <xdr:row>78</xdr:row>
      <xdr:rowOff>118453</xdr:rowOff>
    </xdr:to>
    <xdr:sp macro="" textlink="">
      <xdr:nvSpPr>
        <xdr:cNvPr id="424" name="楕円 423"/>
        <xdr:cNvSpPr/>
      </xdr:nvSpPr>
      <xdr:spPr>
        <a:xfrm>
          <a:off x="8699500" y="1338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109580</xdr:rowOff>
    </xdr:from>
    <xdr:ext cx="469744" cy="259045"/>
    <xdr:sp macro="" textlink="">
      <xdr:nvSpPr>
        <xdr:cNvPr id="425" name="テキスト ボックス 424"/>
        <xdr:cNvSpPr txBox="1"/>
      </xdr:nvSpPr>
      <xdr:spPr>
        <a:xfrm>
          <a:off x="8515428" y="1348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78556</xdr:rowOff>
    </xdr:from>
    <xdr:to>
      <xdr:col>41</xdr:col>
      <xdr:colOff>101600</xdr:colOff>
      <xdr:row>78</xdr:row>
      <xdr:rowOff>8706</xdr:rowOff>
    </xdr:to>
    <xdr:sp macro="" textlink="">
      <xdr:nvSpPr>
        <xdr:cNvPr id="426" name="楕円 425"/>
        <xdr:cNvSpPr/>
      </xdr:nvSpPr>
      <xdr:spPr>
        <a:xfrm>
          <a:off x="7810500" y="1328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171283</xdr:rowOff>
    </xdr:from>
    <xdr:ext cx="534377" cy="259045"/>
    <xdr:sp macro="" textlink="">
      <xdr:nvSpPr>
        <xdr:cNvPr id="427" name="テキスト ボックス 426"/>
        <xdr:cNvSpPr txBox="1"/>
      </xdr:nvSpPr>
      <xdr:spPr>
        <a:xfrm>
          <a:off x="7594111" y="1337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91187</xdr:rowOff>
    </xdr:from>
    <xdr:to>
      <xdr:col>36</xdr:col>
      <xdr:colOff>165100</xdr:colOff>
      <xdr:row>79</xdr:row>
      <xdr:rowOff>21337</xdr:rowOff>
    </xdr:to>
    <xdr:sp macro="" textlink="">
      <xdr:nvSpPr>
        <xdr:cNvPr id="428" name="楕円 427"/>
        <xdr:cNvSpPr/>
      </xdr:nvSpPr>
      <xdr:spPr>
        <a:xfrm>
          <a:off x="6921500" y="1346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12464</xdr:rowOff>
    </xdr:from>
    <xdr:ext cx="469744" cy="259045"/>
    <xdr:sp macro="" textlink="">
      <xdr:nvSpPr>
        <xdr:cNvPr id="429" name="テキスト ボックス 428"/>
        <xdr:cNvSpPr txBox="1"/>
      </xdr:nvSpPr>
      <xdr:spPr>
        <a:xfrm>
          <a:off x="6737428" y="1355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15112</xdr:rowOff>
    </xdr:from>
    <xdr:to>
      <xdr:col>55</xdr:col>
      <xdr:colOff>0</xdr:colOff>
      <xdr:row>98</xdr:row>
      <xdr:rowOff>82762</xdr:rowOff>
    </xdr:to>
    <xdr:cxnSp macro="">
      <xdr:nvCxnSpPr>
        <xdr:cNvPr id="461" name="直線コネクタ 460"/>
        <xdr:cNvCxnSpPr/>
      </xdr:nvCxnSpPr>
      <xdr:spPr>
        <a:xfrm flipV="1">
          <a:off x="9639300" y="16817212"/>
          <a:ext cx="838200" cy="6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68752</xdr:rowOff>
    </xdr:from>
    <xdr:to>
      <xdr:col>50</xdr:col>
      <xdr:colOff>114300</xdr:colOff>
      <xdr:row>98</xdr:row>
      <xdr:rowOff>82762</xdr:rowOff>
    </xdr:to>
    <xdr:cxnSp macro="">
      <xdr:nvCxnSpPr>
        <xdr:cNvPr id="464" name="直線コネクタ 463"/>
        <xdr:cNvCxnSpPr/>
      </xdr:nvCxnSpPr>
      <xdr:spPr>
        <a:xfrm>
          <a:off x="8750300" y="16870852"/>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68752</xdr:rowOff>
    </xdr:from>
    <xdr:to>
      <xdr:col>45</xdr:col>
      <xdr:colOff>177800</xdr:colOff>
      <xdr:row>98</xdr:row>
      <xdr:rowOff>108773</xdr:rowOff>
    </xdr:to>
    <xdr:cxnSp macro="">
      <xdr:nvCxnSpPr>
        <xdr:cNvPr id="467" name="直線コネクタ 466"/>
        <xdr:cNvCxnSpPr/>
      </xdr:nvCxnSpPr>
      <xdr:spPr>
        <a:xfrm flipV="1">
          <a:off x="7861300" y="16870852"/>
          <a:ext cx="889000" cy="4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108773</xdr:rowOff>
    </xdr:from>
    <xdr:to>
      <xdr:col>41</xdr:col>
      <xdr:colOff>50800</xdr:colOff>
      <xdr:row>98</xdr:row>
      <xdr:rowOff>117281</xdr:rowOff>
    </xdr:to>
    <xdr:cxnSp macro="">
      <xdr:nvCxnSpPr>
        <xdr:cNvPr id="470" name="直線コネクタ 469"/>
        <xdr:cNvCxnSpPr/>
      </xdr:nvCxnSpPr>
      <xdr:spPr>
        <a:xfrm flipV="1">
          <a:off x="6972300" y="16910873"/>
          <a:ext cx="8890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2" name="テキスト ボックス 471"/>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4" name="テキスト ボックス 473"/>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135762</xdr:rowOff>
    </xdr:from>
    <xdr:to>
      <xdr:col>55</xdr:col>
      <xdr:colOff>50800</xdr:colOff>
      <xdr:row>98</xdr:row>
      <xdr:rowOff>65912</xdr:rowOff>
    </xdr:to>
    <xdr:sp macro="" textlink="">
      <xdr:nvSpPr>
        <xdr:cNvPr id="480" name="楕円 479"/>
        <xdr:cNvSpPr/>
      </xdr:nvSpPr>
      <xdr:spPr>
        <a:xfrm>
          <a:off x="10426700" y="1676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114189</xdr:rowOff>
    </xdr:from>
    <xdr:ext cx="534377" cy="259045"/>
    <xdr:sp macro="" textlink="">
      <xdr:nvSpPr>
        <xdr:cNvPr id="481" name="土木費該当値テキスト"/>
        <xdr:cNvSpPr txBox="1"/>
      </xdr:nvSpPr>
      <xdr:spPr>
        <a:xfrm>
          <a:off x="10528300" y="16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31962</xdr:rowOff>
    </xdr:from>
    <xdr:to>
      <xdr:col>50</xdr:col>
      <xdr:colOff>165100</xdr:colOff>
      <xdr:row>98</xdr:row>
      <xdr:rowOff>133562</xdr:rowOff>
    </xdr:to>
    <xdr:sp macro="" textlink="">
      <xdr:nvSpPr>
        <xdr:cNvPr id="482" name="楕円 481"/>
        <xdr:cNvSpPr/>
      </xdr:nvSpPr>
      <xdr:spPr>
        <a:xfrm>
          <a:off x="9588500" y="1683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124689</xdr:rowOff>
    </xdr:from>
    <xdr:ext cx="534377" cy="259045"/>
    <xdr:sp macro="" textlink="">
      <xdr:nvSpPr>
        <xdr:cNvPr id="483" name="テキスト ボックス 482"/>
        <xdr:cNvSpPr txBox="1"/>
      </xdr:nvSpPr>
      <xdr:spPr>
        <a:xfrm>
          <a:off x="9372111" y="1692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17952</xdr:rowOff>
    </xdr:from>
    <xdr:to>
      <xdr:col>46</xdr:col>
      <xdr:colOff>38100</xdr:colOff>
      <xdr:row>98</xdr:row>
      <xdr:rowOff>119552</xdr:rowOff>
    </xdr:to>
    <xdr:sp macro="" textlink="">
      <xdr:nvSpPr>
        <xdr:cNvPr id="484" name="楕円 483"/>
        <xdr:cNvSpPr/>
      </xdr:nvSpPr>
      <xdr:spPr>
        <a:xfrm>
          <a:off x="8699500" y="1682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110679</xdr:rowOff>
    </xdr:from>
    <xdr:ext cx="534377" cy="259045"/>
    <xdr:sp macro="" textlink="">
      <xdr:nvSpPr>
        <xdr:cNvPr id="485" name="テキスト ボックス 484"/>
        <xdr:cNvSpPr txBox="1"/>
      </xdr:nvSpPr>
      <xdr:spPr>
        <a:xfrm>
          <a:off x="8483111" y="1691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57973</xdr:rowOff>
    </xdr:from>
    <xdr:to>
      <xdr:col>41</xdr:col>
      <xdr:colOff>101600</xdr:colOff>
      <xdr:row>98</xdr:row>
      <xdr:rowOff>159573</xdr:rowOff>
    </xdr:to>
    <xdr:sp macro="" textlink="">
      <xdr:nvSpPr>
        <xdr:cNvPr id="486" name="楕円 485"/>
        <xdr:cNvSpPr/>
      </xdr:nvSpPr>
      <xdr:spPr>
        <a:xfrm>
          <a:off x="7810500" y="1686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150700</xdr:rowOff>
    </xdr:from>
    <xdr:ext cx="534377" cy="259045"/>
    <xdr:sp macro="" textlink="">
      <xdr:nvSpPr>
        <xdr:cNvPr id="487" name="テキスト ボックス 486"/>
        <xdr:cNvSpPr txBox="1"/>
      </xdr:nvSpPr>
      <xdr:spPr>
        <a:xfrm>
          <a:off x="7594111" y="1695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66481</xdr:rowOff>
    </xdr:from>
    <xdr:to>
      <xdr:col>36</xdr:col>
      <xdr:colOff>165100</xdr:colOff>
      <xdr:row>98</xdr:row>
      <xdr:rowOff>168081</xdr:rowOff>
    </xdr:to>
    <xdr:sp macro="" textlink="">
      <xdr:nvSpPr>
        <xdr:cNvPr id="488" name="楕円 487"/>
        <xdr:cNvSpPr/>
      </xdr:nvSpPr>
      <xdr:spPr>
        <a:xfrm>
          <a:off x="6921500" y="1686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159208</xdr:rowOff>
    </xdr:from>
    <xdr:ext cx="534377" cy="259045"/>
    <xdr:sp macro="" textlink="">
      <xdr:nvSpPr>
        <xdr:cNvPr id="489" name="テキスト ボックス 488"/>
        <xdr:cNvSpPr txBox="1"/>
      </xdr:nvSpPr>
      <xdr:spPr>
        <a:xfrm>
          <a:off x="6705111" y="1696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64171</xdr:rowOff>
    </xdr:from>
    <xdr:to>
      <xdr:col>85</xdr:col>
      <xdr:colOff>127000</xdr:colOff>
      <xdr:row>36</xdr:row>
      <xdr:rowOff>65862</xdr:rowOff>
    </xdr:to>
    <xdr:cxnSp macro="">
      <xdr:nvCxnSpPr>
        <xdr:cNvPr id="517" name="直線コネクタ 516"/>
        <xdr:cNvCxnSpPr/>
      </xdr:nvCxnSpPr>
      <xdr:spPr>
        <a:xfrm flipV="1">
          <a:off x="15481300" y="6236371"/>
          <a:ext cx="8382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61109</xdr:rowOff>
    </xdr:from>
    <xdr:ext cx="534377" cy="259045"/>
    <xdr:sp macro="" textlink="">
      <xdr:nvSpPr>
        <xdr:cNvPr id="518" name="消防費平均値テキスト"/>
        <xdr:cNvSpPr txBox="1"/>
      </xdr:nvSpPr>
      <xdr:spPr>
        <a:xfrm>
          <a:off x="16370300" y="62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162789</xdr:rowOff>
    </xdr:from>
    <xdr:to>
      <xdr:col>81</xdr:col>
      <xdr:colOff>50800</xdr:colOff>
      <xdr:row>36</xdr:row>
      <xdr:rowOff>65862</xdr:rowOff>
    </xdr:to>
    <xdr:cxnSp macro="">
      <xdr:nvCxnSpPr>
        <xdr:cNvPr id="520" name="直線コネクタ 519"/>
        <xdr:cNvCxnSpPr/>
      </xdr:nvCxnSpPr>
      <xdr:spPr>
        <a:xfrm>
          <a:off x="14592300" y="6163539"/>
          <a:ext cx="889000" cy="7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59463</xdr:rowOff>
    </xdr:from>
    <xdr:ext cx="534377" cy="259045"/>
    <xdr:sp macro="" textlink="">
      <xdr:nvSpPr>
        <xdr:cNvPr id="522" name="テキスト ボックス 521"/>
        <xdr:cNvSpPr txBox="1"/>
      </xdr:nvSpPr>
      <xdr:spPr>
        <a:xfrm>
          <a:off x="15214111" y="64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160091</xdr:rowOff>
    </xdr:from>
    <xdr:to>
      <xdr:col>76</xdr:col>
      <xdr:colOff>114300</xdr:colOff>
      <xdr:row>35</xdr:row>
      <xdr:rowOff>162789</xdr:rowOff>
    </xdr:to>
    <xdr:cxnSp macro="">
      <xdr:nvCxnSpPr>
        <xdr:cNvPr id="523" name="直線コネクタ 522"/>
        <xdr:cNvCxnSpPr/>
      </xdr:nvCxnSpPr>
      <xdr:spPr>
        <a:xfrm>
          <a:off x="13703300" y="5475041"/>
          <a:ext cx="889000" cy="68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51599</xdr:rowOff>
    </xdr:from>
    <xdr:ext cx="534377" cy="259045"/>
    <xdr:sp macro="" textlink="">
      <xdr:nvSpPr>
        <xdr:cNvPr id="525" name="テキスト ボックス 524"/>
        <xdr:cNvSpPr txBox="1"/>
      </xdr:nvSpPr>
      <xdr:spPr>
        <a:xfrm>
          <a:off x="14325111" y="63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160091</xdr:rowOff>
    </xdr:from>
    <xdr:to>
      <xdr:col>71</xdr:col>
      <xdr:colOff>177800</xdr:colOff>
      <xdr:row>33</xdr:row>
      <xdr:rowOff>140797</xdr:rowOff>
    </xdr:to>
    <xdr:cxnSp macro="">
      <xdr:nvCxnSpPr>
        <xdr:cNvPr id="526" name="直線コネクタ 525"/>
        <xdr:cNvCxnSpPr/>
      </xdr:nvCxnSpPr>
      <xdr:spPr>
        <a:xfrm flipV="1">
          <a:off x="12814300" y="5475041"/>
          <a:ext cx="889000" cy="32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35277</xdr:rowOff>
    </xdr:from>
    <xdr:ext cx="534377" cy="259045"/>
    <xdr:sp macro="" textlink="">
      <xdr:nvSpPr>
        <xdr:cNvPr id="528" name="テキスト ボックス 527"/>
        <xdr:cNvSpPr txBox="1"/>
      </xdr:nvSpPr>
      <xdr:spPr>
        <a:xfrm>
          <a:off x="13436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47530</xdr:rowOff>
    </xdr:from>
    <xdr:ext cx="534377" cy="259045"/>
    <xdr:sp macro="" textlink="">
      <xdr:nvSpPr>
        <xdr:cNvPr id="530" name="テキスト ボックス 529"/>
        <xdr:cNvSpPr txBox="1"/>
      </xdr:nvSpPr>
      <xdr:spPr>
        <a:xfrm>
          <a:off x="12547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13371</xdr:rowOff>
    </xdr:from>
    <xdr:to>
      <xdr:col>85</xdr:col>
      <xdr:colOff>177800</xdr:colOff>
      <xdr:row>36</xdr:row>
      <xdr:rowOff>114971</xdr:rowOff>
    </xdr:to>
    <xdr:sp macro="" textlink="">
      <xdr:nvSpPr>
        <xdr:cNvPr id="536" name="楕円 535"/>
        <xdr:cNvSpPr/>
      </xdr:nvSpPr>
      <xdr:spPr>
        <a:xfrm>
          <a:off x="16268700" y="618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36248</xdr:rowOff>
    </xdr:from>
    <xdr:ext cx="534377" cy="259045"/>
    <xdr:sp macro="" textlink="">
      <xdr:nvSpPr>
        <xdr:cNvPr id="537" name="消防費該当値テキスト"/>
        <xdr:cNvSpPr txBox="1"/>
      </xdr:nvSpPr>
      <xdr:spPr>
        <a:xfrm>
          <a:off x="16370300" y="60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15062</xdr:rowOff>
    </xdr:from>
    <xdr:to>
      <xdr:col>81</xdr:col>
      <xdr:colOff>101600</xdr:colOff>
      <xdr:row>36</xdr:row>
      <xdr:rowOff>116662</xdr:rowOff>
    </xdr:to>
    <xdr:sp macro="" textlink="">
      <xdr:nvSpPr>
        <xdr:cNvPr id="538" name="楕円 537"/>
        <xdr:cNvSpPr/>
      </xdr:nvSpPr>
      <xdr:spPr>
        <a:xfrm>
          <a:off x="15430500" y="618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133189</xdr:rowOff>
    </xdr:from>
    <xdr:ext cx="534377" cy="259045"/>
    <xdr:sp macro="" textlink="">
      <xdr:nvSpPr>
        <xdr:cNvPr id="539" name="テキスト ボックス 538"/>
        <xdr:cNvSpPr txBox="1"/>
      </xdr:nvSpPr>
      <xdr:spPr>
        <a:xfrm>
          <a:off x="15214111" y="596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111989</xdr:rowOff>
    </xdr:from>
    <xdr:to>
      <xdr:col>76</xdr:col>
      <xdr:colOff>165100</xdr:colOff>
      <xdr:row>36</xdr:row>
      <xdr:rowOff>42139</xdr:rowOff>
    </xdr:to>
    <xdr:sp macro="" textlink="">
      <xdr:nvSpPr>
        <xdr:cNvPr id="540" name="楕円 539"/>
        <xdr:cNvSpPr/>
      </xdr:nvSpPr>
      <xdr:spPr>
        <a:xfrm>
          <a:off x="14541500" y="611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58666</xdr:rowOff>
    </xdr:from>
    <xdr:ext cx="534377" cy="259045"/>
    <xdr:sp macro="" textlink="">
      <xdr:nvSpPr>
        <xdr:cNvPr id="541" name="テキスト ボックス 540"/>
        <xdr:cNvSpPr txBox="1"/>
      </xdr:nvSpPr>
      <xdr:spPr>
        <a:xfrm>
          <a:off x="14325111" y="588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109291</xdr:rowOff>
    </xdr:from>
    <xdr:to>
      <xdr:col>72</xdr:col>
      <xdr:colOff>38100</xdr:colOff>
      <xdr:row>32</xdr:row>
      <xdr:rowOff>39441</xdr:rowOff>
    </xdr:to>
    <xdr:sp macro="" textlink="">
      <xdr:nvSpPr>
        <xdr:cNvPr id="542" name="楕円 541"/>
        <xdr:cNvSpPr/>
      </xdr:nvSpPr>
      <xdr:spPr>
        <a:xfrm>
          <a:off x="13652500" y="542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55968</xdr:rowOff>
    </xdr:from>
    <xdr:ext cx="534377" cy="259045"/>
    <xdr:sp macro="" textlink="">
      <xdr:nvSpPr>
        <xdr:cNvPr id="543" name="テキスト ボックス 542"/>
        <xdr:cNvSpPr txBox="1"/>
      </xdr:nvSpPr>
      <xdr:spPr>
        <a:xfrm>
          <a:off x="13436111" y="519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89997</xdr:rowOff>
    </xdr:from>
    <xdr:to>
      <xdr:col>67</xdr:col>
      <xdr:colOff>101600</xdr:colOff>
      <xdr:row>34</xdr:row>
      <xdr:rowOff>20147</xdr:rowOff>
    </xdr:to>
    <xdr:sp macro="" textlink="">
      <xdr:nvSpPr>
        <xdr:cNvPr id="544" name="楕円 543"/>
        <xdr:cNvSpPr/>
      </xdr:nvSpPr>
      <xdr:spPr>
        <a:xfrm>
          <a:off x="12763500" y="574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36674</xdr:rowOff>
    </xdr:from>
    <xdr:ext cx="534377" cy="259045"/>
    <xdr:sp macro="" textlink="">
      <xdr:nvSpPr>
        <xdr:cNvPr id="545" name="テキスト ボックス 544"/>
        <xdr:cNvSpPr txBox="1"/>
      </xdr:nvSpPr>
      <xdr:spPr>
        <a:xfrm>
          <a:off x="12547111" y="55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70231</xdr:rowOff>
    </xdr:from>
    <xdr:to>
      <xdr:col>85</xdr:col>
      <xdr:colOff>127000</xdr:colOff>
      <xdr:row>57</xdr:row>
      <xdr:rowOff>169113</xdr:rowOff>
    </xdr:to>
    <xdr:cxnSp macro="">
      <xdr:nvCxnSpPr>
        <xdr:cNvPr id="575" name="直線コネクタ 574"/>
        <xdr:cNvCxnSpPr/>
      </xdr:nvCxnSpPr>
      <xdr:spPr>
        <a:xfrm>
          <a:off x="15481300" y="9671431"/>
          <a:ext cx="838200" cy="2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70231</xdr:rowOff>
    </xdr:from>
    <xdr:to>
      <xdr:col>81</xdr:col>
      <xdr:colOff>50800</xdr:colOff>
      <xdr:row>58</xdr:row>
      <xdr:rowOff>75641</xdr:rowOff>
    </xdr:to>
    <xdr:cxnSp macro="">
      <xdr:nvCxnSpPr>
        <xdr:cNvPr id="578" name="直線コネクタ 577"/>
        <xdr:cNvCxnSpPr/>
      </xdr:nvCxnSpPr>
      <xdr:spPr>
        <a:xfrm flipV="1">
          <a:off x="14592300" y="9671431"/>
          <a:ext cx="889000" cy="34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130471</xdr:rowOff>
    </xdr:from>
    <xdr:ext cx="534377" cy="259045"/>
    <xdr:sp macro="" textlink="">
      <xdr:nvSpPr>
        <xdr:cNvPr id="580" name="テキスト ボックス 579"/>
        <xdr:cNvSpPr txBox="1"/>
      </xdr:nvSpPr>
      <xdr:spPr>
        <a:xfrm>
          <a:off x="1521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130594</xdr:rowOff>
    </xdr:from>
    <xdr:to>
      <xdr:col>76</xdr:col>
      <xdr:colOff>114300</xdr:colOff>
      <xdr:row>58</xdr:row>
      <xdr:rowOff>75641</xdr:rowOff>
    </xdr:to>
    <xdr:cxnSp macro="">
      <xdr:nvCxnSpPr>
        <xdr:cNvPr id="581" name="直線コネクタ 580"/>
        <xdr:cNvCxnSpPr/>
      </xdr:nvCxnSpPr>
      <xdr:spPr>
        <a:xfrm>
          <a:off x="13703300" y="9903244"/>
          <a:ext cx="889000" cy="1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130594</xdr:rowOff>
    </xdr:from>
    <xdr:to>
      <xdr:col>71</xdr:col>
      <xdr:colOff>177800</xdr:colOff>
      <xdr:row>58</xdr:row>
      <xdr:rowOff>104369</xdr:rowOff>
    </xdr:to>
    <xdr:cxnSp macro="">
      <xdr:nvCxnSpPr>
        <xdr:cNvPr id="584" name="直線コネクタ 583"/>
        <xdr:cNvCxnSpPr/>
      </xdr:nvCxnSpPr>
      <xdr:spPr>
        <a:xfrm flipV="1">
          <a:off x="12814300" y="9903244"/>
          <a:ext cx="889000" cy="14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117276</xdr:rowOff>
    </xdr:from>
    <xdr:ext cx="534377" cy="259045"/>
    <xdr:sp macro="" textlink="">
      <xdr:nvSpPr>
        <xdr:cNvPr id="586" name="テキスト ボックス 585"/>
        <xdr:cNvSpPr txBox="1"/>
      </xdr:nvSpPr>
      <xdr:spPr>
        <a:xfrm>
          <a:off x="13436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88" name="テキスト ボックス 587"/>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118313</xdr:rowOff>
    </xdr:from>
    <xdr:to>
      <xdr:col>85</xdr:col>
      <xdr:colOff>177800</xdr:colOff>
      <xdr:row>58</xdr:row>
      <xdr:rowOff>48463</xdr:rowOff>
    </xdr:to>
    <xdr:sp macro="" textlink="">
      <xdr:nvSpPr>
        <xdr:cNvPr id="594" name="楕円 593"/>
        <xdr:cNvSpPr/>
      </xdr:nvSpPr>
      <xdr:spPr>
        <a:xfrm>
          <a:off x="16268700" y="989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96740</xdr:rowOff>
    </xdr:from>
    <xdr:ext cx="534377" cy="259045"/>
    <xdr:sp macro="" textlink="">
      <xdr:nvSpPr>
        <xdr:cNvPr id="595" name="教育費該当値テキスト"/>
        <xdr:cNvSpPr txBox="1"/>
      </xdr:nvSpPr>
      <xdr:spPr>
        <a:xfrm>
          <a:off x="16370300" y="986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19431</xdr:rowOff>
    </xdr:from>
    <xdr:to>
      <xdr:col>81</xdr:col>
      <xdr:colOff>101600</xdr:colOff>
      <xdr:row>56</xdr:row>
      <xdr:rowOff>121031</xdr:rowOff>
    </xdr:to>
    <xdr:sp macro="" textlink="">
      <xdr:nvSpPr>
        <xdr:cNvPr id="596" name="楕円 595"/>
        <xdr:cNvSpPr/>
      </xdr:nvSpPr>
      <xdr:spPr>
        <a:xfrm>
          <a:off x="15430500" y="962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137558</xdr:rowOff>
    </xdr:from>
    <xdr:ext cx="534377" cy="259045"/>
    <xdr:sp macro="" textlink="">
      <xdr:nvSpPr>
        <xdr:cNvPr id="597" name="テキスト ボックス 596"/>
        <xdr:cNvSpPr txBox="1"/>
      </xdr:nvSpPr>
      <xdr:spPr>
        <a:xfrm>
          <a:off x="15214111" y="939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24841</xdr:rowOff>
    </xdr:from>
    <xdr:to>
      <xdr:col>76</xdr:col>
      <xdr:colOff>165100</xdr:colOff>
      <xdr:row>58</xdr:row>
      <xdr:rowOff>126441</xdr:rowOff>
    </xdr:to>
    <xdr:sp macro="" textlink="">
      <xdr:nvSpPr>
        <xdr:cNvPr id="598" name="楕円 597"/>
        <xdr:cNvSpPr/>
      </xdr:nvSpPr>
      <xdr:spPr>
        <a:xfrm>
          <a:off x="14541500" y="996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117568</xdr:rowOff>
    </xdr:from>
    <xdr:ext cx="534377" cy="259045"/>
    <xdr:sp macro="" textlink="">
      <xdr:nvSpPr>
        <xdr:cNvPr id="599" name="テキスト ボックス 598"/>
        <xdr:cNvSpPr txBox="1"/>
      </xdr:nvSpPr>
      <xdr:spPr>
        <a:xfrm>
          <a:off x="14325111" y="100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79794</xdr:rowOff>
    </xdr:from>
    <xdr:to>
      <xdr:col>72</xdr:col>
      <xdr:colOff>38100</xdr:colOff>
      <xdr:row>58</xdr:row>
      <xdr:rowOff>9944</xdr:rowOff>
    </xdr:to>
    <xdr:sp macro="" textlink="">
      <xdr:nvSpPr>
        <xdr:cNvPr id="600" name="楕円 599"/>
        <xdr:cNvSpPr/>
      </xdr:nvSpPr>
      <xdr:spPr>
        <a:xfrm>
          <a:off x="13652500" y="98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1071</xdr:rowOff>
    </xdr:from>
    <xdr:ext cx="534377" cy="259045"/>
    <xdr:sp macro="" textlink="">
      <xdr:nvSpPr>
        <xdr:cNvPr id="601" name="テキスト ボックス 600"/>
        <xdr:cNvSpPr txBox="1"/>
      </xdr:nvSpPr>
      <xdr:spPr>
        <a:xfrm>
          <a:off x="13436111" y="99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53569</xdr:rowOff>
    </xdr:from>
    <xdr:to>
      <xdr:col>67</xdr:col>
      <xdr:colOff>101600</xdr:colOff>
      <xdr:row>58</xdr:row>
      <xdr:rowOff>155169</xdr:rowOff>
    </xdr:to>
    <xdr:sp macro="" textlink="">
      <xdr:nvSpPr>
        <xdr:cNvPr id="602" name="楕円 601"/>
        <xdr:cNvSpPr/>
      </xdr:nvSpPr>
      <xdr:spPr>
        <a:xfrm>
          <a:off x="12763500" y="999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146296</xdr:rowOff>
    </xdr:from>
    <xdr:ext cx="534377" cy="259045"/>
    <xdr:sp macro="" textlink="">
      <xdr:nvSpPr>
        <xdr:cNvPr id="603" name="テキスト ボックス 602"/>
        <xdr:cNvSpPr txBox="1"/>
      </xdr:nvSpPr>
      <xdr:spPr>
        <a:xfrm>
          <a:off x="12547111" y="100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137094</xdr:rowOff>
    </xdr:from>
    <xdr:to>
      <xdr:col>85</xdr:col>
      <xdr:colOff>127000</xdr:colOff>
      <xdr:row>78</xdr:row>
      <xdr:rowOff>138694</xdr:rowOff>
    </xdr:to>
    <xdr:cxnSp macro="">
      <xdr:nvCxnSpPr>
        <xdr:cNvPr id="630" name="直線コネクタ 629"/>
        <xdr:cNvCxnSpPr/>
      </xdr:nvCxnSpPr>
      <xdr:spPr>
        <a:xfrm>
          <a:off x="15481300" y="13510194"/>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137094</xdr:rowOff>
    </xdr:from>
    <xdr:to>
      <xdr:col>81</xdr:col>
      <xdr:colOff>50800</xdr:colOff>
      <xdr:row>78</xdr:row>
      <xdr:rowOff>139700</xdr:rowOff>
    </xdr:to>
    <xdr:cxnSp macro="">
      <xdr:nvCxnSpPr>
        <xdr:cNvPr id="633" name="直線コネクタ 632"/>
        <xdr:cNvCxnSpPr/>
      </xdr:nvCxnSpPr>
      <xdr:spPr>
        <a:xfrm flipV="1">
          <a:off x="14592300" y="13510194"/>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136111</xdr:rowOff>
    </xdr:from>
    <xdr:to>
      <xdr:col>76</xdr:col>
      <xdr:colOff>114300</xdr:colOff>
      <xdr:row>78</xdr:row>
      <xdr:rowOff>139700</xdr:rowOff>
    </xdr:to>
    <xdr:cxnSp macro="">
      <xdr:nvCxnSpPr>
        <xdr:cNvPr id="636" name="直線コネクタ 635"/>
        <xdr:cNvCxnSpPr/>
      </xdr:nvCxnSpPr>
      <xdr:spPr>
        <a:xfrm>
          <a:off x="13703300" y="13509211"/>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114965</xdr:rowOff>
    </xdr:from>
    <xdr:to>
      <xdr:col>71</xdr:col>
      <xdr:colOff>177800</xdr:colOff>
      <xdr:row>78</xdr:row>
      <xdr:rowOff>136111</xdr:rowOff>
    </xdr:to>
    <xdr:cxnSp macro="">
      <xdr:nvCxnSpPr>
        <xdr:cNvPr id="639" name="直線コネクタ 638"/>
        <xdr:cNvCxnSpPr/>
      </xdr:nvCxnSpPr>
      <xdr:spPr>
        <a:xfrm>
          <a:off x="12814300" y="13488065"/>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87894</xdr:rowOff>
    </xdr:from>
    <xdr:to>
      <xdr:col>85</xdr:col>
      <xdr:colOff>177800</xdr:colOff>
      <xdr:row>79</xdr:row>
      <xdr:rowOff>18044</xdr:rowOff>
    </xdr:to>
    <xdr:sp macro="" textlink="">
      <xdr:nvSpPr>
        <xdr:cNvPr id="649" name="楕円 648"/>
        <xdr:cNvSpPr/>
      </xdr:nvSpPr>
      <xdr:spPr>
        <a:xfrm>
          <a:off x="16268700" y="1346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313932" cy="259045"/>
    <xdr:sp macro="" textlink="">
      <xdr:nvSpPr>
        <xdr:cNvPr id="650" name="災害復旧費該当値テキスト"/>
        <xdr:cNvSpPr txBox="1"/>
      </xdr:nvSpPr>
      <xdr:spPr>
        <a:xfrm>
          <a:off x="16370300" y="13382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86294</xdr:rowOff>
    </xdr:from>
    <xdr:to>
      <xdr:col>81</xdr:col>
      <xdr:colOff>101600</xdr:colOff>
      <xdr:row>79</xdr:row>
      <xdr:rowOff>16444</xdr:rowOff>
    </xdr:to>
    <xdr:sp macro="" textlink="">
      <xdr:nvSpPr>
        <xdr:cNvPr id="651" name="楕円 650"/>
        <xdr:cNvSpPr/>
      </xdr:nvSpPr>
      <xdr:spPr>
        <a:xfrm>
          <a:off x="15430500" y="1345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7571</xdr:rowOff>
    </xdr:from>
    <xdr:ext cx="378565" cy="259045"/>
    <xdr:sp macro="" textlink="">
      <xdr:nvSpPr>
        <xdr:cNvPr id="652" name="テキスト ボックス 651"/>
        <xdr:cNvSpPr txBox="1"/>
      </xdr:nvSpPr>
      <xdr:spPr>
        <a:xfrm>
          <a:off x="15292017" y="1355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85311</xdr:rowOff>
    </xdr:from>
    <xdr:to>
      <xdr:col>72</xdr:col>
      <xdr:colOff>38100</xdr:colOff>
      <xdr:row>79</xdr:row>
      <xdr:rowOff>15461</xdr:rowOff>
    </xdr:to>
    <xdr:sp macro="" textlink="">
      <xdr:nvSpPr>
        <xdr:cNvPr id="655" name="楕円 654"/>
        <xdr:cNvSpPr/>
      </xdr:nvSpPr>
      <xdr:spPr>
        <a:xfrm>
          <a:off x="13652500" y="134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6588</xdr:rowOff>
    </xdr:from>
    <xdr:ext cx="378565" cy="259045"/>
    <xdr:sp macro="" textlink="">
      <xdr:nvSpPr>
        <xdr:cNvPr id="656" name="テキスト ボックス 655"/>
        <xdr:cNvSpPr txBox="1"/>
      </xdr:nvSpPr>
      <xdr:spPr>
        <a:xfrm>
          <a:off x="13514017" y="13551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64165</xdr:rowOff>
    </xdr:from>
    <xdr:to>
      <xdr:col>67</xdr:col>
      <xdr:colOff>101600</xdr:colOff>
      <xdr:row>78</xdr:row>
      <xdr:rowOff>165765</xdr:rowOff>
    </xdr:to>
    <xdr:sp macro="" textlink="">
      <xdr:nvSpPr>
        <xdr:cNvPr id="657" name="楕円 656"/>
        <xdr:cNvSpPr/>
      </xdr:nvSpPr>
      <xdr:spPr>
        <a:xfrm>
          <a:off x="12763500" y="1343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156892</xdr:rowOff>
    </xdr:from>
    <xdr:ext cx="469744" cy="259045"/>
    <xdr:sp macro="" textlink="">
      <xdr:nvSpPr>
        <xdr:cNvPr id="658" name="テキスト ボックス 657"/>
        <xdr:cNvSpPr txBox="1"/>
      </xdr:nvSpPr>
      <xdr:spPr>
        <a:xfrm>
          <a:off x="12579428" y="1352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101622</xdr:rowOff>
    </xdr:from>
    <xdr:to>
      <xdr:col>85</xdr:col>
      <xdr:colOff>127000</xdr:colOff>
      <xdr:row>95</xdr:row>
      <xdr:rowOff>116954</xdr:rowOff>
    </xdr:to>
    <xdr:cxnSp macro="">
      <xdr:nvCxnSpPr>
        <xdr:cNvPr id="689" name="直線コネクタ 688"/>
        <xdr:cNvCxnSpPr/>
      </xdr:nvCxnSpPr>
      <xdr:spPr>
        <a:xfrm flipV="1">
          <a:off x="15481300" y="16389372"/>
          <a:ext cx="838200" cy="1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116954</xdr:rowOff>
    </xdr:from>
    <xdr:to>
      <xdr:col>81</xdr:col>
      <xdr:colOff>50800</xdr:colOff>
      <xdr:row>95</xdr:row>
      <xdr:rowOff>144387</xdr:rowOff>
    </xdr:to>
    <xdr:cxnSp macro="">
      <xdr:nvCxnSpPr>
        <xdr:cNvPr id="692" name="直線コネクタ 691"/>
        <xdr:cNvCxnSpPr/>
      </xdr:nvCxnSpPr>
      <xdr:spPr>
        <a:xfrm flipV="1">
          <a:off x="14592300" y="164047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140827</xdr:rowOff>
    </xdr:from>
    <xdr:to>
      <xdr:col>76</xdr:col>
      <xdr:colOff>114300</xdr:colOff>
      <xdr:row>95</xdr:row>
      <xdr:rowOff>144387</xdr:rowOff>
    </xdr:to>
    <xdr:cxnSp macro="">
      <xdr:nvCxnSpPr>
        <xdr:cNvPr id="695" name="直線コネクタ 694"/>
        <xdr:cNvCxnSpPr/>
      </xdr:nvCxnSpPr>
      <xdr:spPr>
        <a:xfrm>
          <a:off x="13703300" y="16428577"/>
          <a:ext cx="8890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140222</xdr:rowOff>
    </xdr:from>
    <xdr:to>
      <xdr:col>71</xdr:col>
      <xdr:colOff>177800</xdr:colOff>
      <xdr:row>95</xdr:row>
      <xdr:rowOff>140827</xdr:rowOff>
    </xdr:to>
    <xdr:cxnSp macro="">
      <xdr:nvCxnSpPr>
        <xdr:cNvPr id="698" name="直線コネクタ 697"/>
        <xdr:cNvCxnSpPr/>
      </xdr:nvCxnSpPr>
      <xdr:spPr>
        <a:xfrm>
          <a:off x="12814300" y="16427972"/>
          <a:ext cx="8890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32213</xdr:rowOff>
    </xdr:from>
    <xdr:ext cx="534377" cy="259045"/>
    <xdr:sp macro="" textlink="">
      <xdr:nvSpPr>
        <xdr:cNvPr id="700" name="テキスト ボックス 699"/>
        <xdr:cNvSpPr txBox="1"/>
      </xdr:nvSpPr>
      <xdr:spPr>
        <a:xfrm>
          <a:off x="13436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21567</xdr:rowOff>
    </xdr:from>
    <xdr:ext cx="534377" cy="259045"/>
    <xdr:sp macro="" textlink="">
      <xdr:nvSpPr>
        <xdr:cNvPr id="702" name="テキスト ボックス 701"/>
        <xdr:cNvSpPr txBox="1"/>
      </xdr:nvSpPr>
      <xdr:spPr>
        <a:xfrm>
          <a:off x="12547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50822</xdr:rowOff>
    </xdr:from>
    <xdr:to>
      <xdr:col>85</xdr:col>
      <xdr:colOff>177800</xdr:colOff>
      <xdr:row>95</xdr:row>
      <xdr:rowOff>152422</xdr:rowOff>
    </xdr:to>
    <xdr:sp macro="" textlink="">
      <xdr:nvSpPr>
        <xdr:cNvPr id="708" name="楕円 707"/>
        <xdr:cNvSpPr/>
      </xdr:nvSpPr>
      <xdr:spPr>
        <a:xfrm>
          <a:off x="16268700" y="1633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29249</xdr:rowOff>
    </xdr:from>
    <xdr:ext cx="534377" cy="259045"/>
    <xdr:sp macro="" textlink="">
      <xdr:nvSpPr>
        <xdr:cNvPr id="709" name="公債費該当値テキスト"/>
        <xdr:cNvSpPr txBox="1"/>
      </xdr:nvSpPr>
      <xdr:spPr>
        <a:xfrm>
          <a:off x="16370300" y="1631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66154</xdr:rowOff>
    </xdr:from>
    <xdr:to>
      <xdr:col>81</xdr:col>
      <xdr:colOff>101600</xdr:colOff>
      <xdr:row>95</xdr:row>
      <xdr:rowOff>167754</xdr:rowOff>
    </xdr:to>
    <xdr:sp macro="" textlink="">
      <xdr:nvSpPr>
        <xdr:cNvPr id="710" name="楕円 709"/>
        <xdr:cNvSpPr/>
      </xdr:nvSpPr>
      <xdr:spPr>
        <a:xfrm>
          <a:off x="15430500" y="163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158881</xdr:rowOff>
    </xdr:from>
    <xdr:ext cx="534377" cy="259045"/>
    <xdr:sp macro="" textlink="">
      <xdr:nvSpPr>
        <xdr:cNvPr id="711" name="テキスト ボックス 710"/>
        <xdr:cNvSpPr txBox="1"/>
      </xdr:nvSpPr>
      <xdr:spPr>
        <a:xfrm>
          <a:off x="15214111" y="1644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93587</xdr:rowOff>
    </xdr:from>
    <xdr:to>
      <xdr:col>76</xdr:col>
      <xdr:colOff>165100</xdr:colOff>
      <xdr:row>96</xdr:row>
      <xdr:rowOff>23737</xdr:rowOff>
    </xdr:to>
    <xdr:sp macro="" textlink="">
      <xdr:nvSpPr>
        <xdr:cNvPr id="712" name="楕円 711"/>
        <xdr:cNvSpPr/>
      </xdr:nvSpPr>
      <xdr:spPr>
        <a:xfrm>
          <a:off x="14541500" y="1638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14864</xdr:rowOff>
    </xdr:from>
    <xdr:ext cx="534377" cy="259045"/>
    <xdr:sp macro="" textlink="">
      <xdr:nvSpPr>
        <xdr:cNvPr id="713" name="テキスト ボックス 712"/>
        <xdr:cNvSpPr txBox="1"/>
      </xdr:nvSpPr>
      <xdr:spPr>
        <a:xfrm>
          <a:off x="14325111" y="1647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90027</xdr:rowOff>
    </xdr:from>
    <xdr:to>
      <xdr:col>72</xdr:col>
      <xdr:colOff>38100</xdr:colOff>
      <xdr:row>96</xdr:row>
      <xdr:rowOff>20177</xdr:rowOff>
    </xdr:to>
    <xdr:sp macro="" textlink="">
      <xdr:nvSpPr>
        <xdr:cNvPr id="714" name="楕円 713"/>
        <xdr:cNvSpPr/>
      </xdr:nvSpPr>
      <xdr:spPr>
        <a:xfrm>
          <a:off x="13652500" y="1637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11304</xdr:rowOff>
    </xdr:from>
    <xdr:ext cx="534377" cy="259045"/>
    <xdr:sp macro="" textlink="">
      <xdr:nvSpPr>
        <xdr:cNvPr id="715" name="テキスト ボックス 714"/>
        <xdr:cNvSpPr txBox="1"/>
      </xdr:nvSpPr>
      <xdr:spPr>
        <a:xfrm>
          <a:off x="13436111" y="1647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89422</xdr:rowOff>
    </xdr:from>
    <xdr:to>
      <xdr:col>67</xdr:col>
      <xdr:colOff>101600</xdr:colOff>
      <xdr:row>96</xdr:row>
      <xdr:rowOff>19572</xdr:rowOff>
    </xdr:to>
    <xdr:sp macro="" textlink="">
      <xdr:nvSpPr>
        <xdr:cNvPr id="716" name="楕円 715"/>
        <xdr:cNvSpPr/>
      </xdr:nvSpPr>
      <xdr:spPr>
        <a:xfrm>
          <a:off x="12763500" y="1637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10699</xdr:rowOff>
    </xdr:from>
    <xdr:ext cx="534377" cy="259045"/>
    <xdr:sp macro="" textlink="">
      <xdr:nvSpPr>
        <xdr:cNvPr id="717" name="テキスト ボックス 716"/>
        <xdr:cNvSpPr txBox="1"/>
      </xdr:nvSpPr>
      <xdr:spPr>
        <a:xfrm>
          <a:off x="12547111" y="1646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総務費は、住民１人当たり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70,579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円となっており、財政調整基金積立金が増加したことが影響し、増加している。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民生費は、住民１人当たり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183,808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円となっており、物価高騰対応重点支援地方創生臨時交付金事業が影響し、増加している。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教育費は、住民１人当たり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47,184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円となっており、給食センターの建設費が完了したことが影響し、大きく減少している。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岡山県玉野市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財政調整基金残高については、例年行っている前年度実質収支額の２分の１の額を積み立て、取崩しはなかったことから大きく増加した。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実質収支額については、法人市民税、地方消費税交付金、法人事業税交付金などの減収の影響で、減少したものと見込まれる。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岡山県玉野市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５年度決算においても昨年度に引き続き赤字となった会計はない。その他会計として、令和２年度までは病院事業、土地埋立造成事業があったが、病院が地方独立行政法人へ移行し、事業債管理特別会計となったこと及び土地埋立造成事業特別会計が廃止となったことから、令和３年度以降その他会計の黒字がな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実質赤字比率全体としては、今後の公共施設の再編整備、大規模改修等における財政需要に対応するため、一時的な収支状況の悪化が予測されているものの、各会計において実質赤字額が生じることがないよう、歳出全般に経費節減や適正な財源措置により安定的な財政運営を行い、引き続き財政の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岡山県玉野市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実質公債費比率の分子については、元利償還金等がすべて微増し、算入公債費等が微減したことから、増加した。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の元利償還金については、公共施設の再編整備、大規模改修等が予定されていることから、今後も増加していく見込みであるため、減債基金への積立てを行うなど、中長期的な視点で財政の健全性を維持する手法を検討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岡山県玉野市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将来負担額は増加したものの、財政調整基金や公共施設等整備基金の増額など、充当可能財源等の増額がこれを上回ったため、将来負担比率の分子は減少となった。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今後、大型事業に元利償還の本格化により、将来負担額が大幅に増額となるため、減債基金への積立てを行うなど、中長期的な視点で財政の健全性を維持する手法を検討していく。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岡山県玉野市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万円の増、公共施設等整備基金が約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万円の増となり、全体としては約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年度に作成した中期財政試算では、令和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年度をピークに令和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基金残高の減少が続く見込みとなっている。今後、公共施設の再編整備や大規模改修といった歳出の増加が予定されていることから、基金の大幅な取崩しを見込んでいるため、歳出抑制や新たな歳入確保に取り組み、基金残高の確保を図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公共施設等整備基金：公共施設等の整備事業に要する財源を確保するため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水産業振興基金：水産業の振興を図るため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ふるさとづくり基金：ふるさと玉野の歴史、文化、産業等の振興を図るため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森林環境整備基金：森林整備及び整備の促進を図るため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社会福祉事業基金：社会福祉の増進を図るため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公共施設等整備基金：競輪会計からの繰入金を積み立てたため、約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水産業振興基金：水産業振興のための経費として取崩しを行い、約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ふるさとづくり基金：玉野商工高等学校機械科運営経費として取崩しを行い、約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森林環境整備基金：森林環境譲与税の活用事業未執行分の積立、森林環境整備事業のための取崩しを行い、微減となっている。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社会福祉事業基金：基金運用益による利息積立のみを行ったため、微増となっている。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年度には公共施設の再編整備に伴い、大きく取り崩す予定としており、残高は減少する見込みとなっている。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水産業振興基金：水産業振興のための経費として取崩しを行っていくため、残高は減少する見込みとなっている。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ふるさとづくり基金：玉野商工高等学校機械科の運営経費として取崩しを行っていくため、残高は減少する見込みとなっている。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森林環境整備基金：森林環境譲与税の活用事業未執行分の積立及び森林環境整備事業のための取崩しを行っていくが、積立額の方が大きく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残高は増加する見込みとなっている。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社会福祉事業基金：当面基金運用益による利息積立のみを予定しているため、残高は微増する見込みとなっている。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財政調整基金については、地方財政法第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条に基づく積立を約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万円及び基金運用益による利息積立を行ったのに対して、普通交付税の再算定による上振れ等により取崩しは行わなかったため、残高が約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地方財政法第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条に基づき、実質収支の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の額の積立を行うことと、健全な財政運営・歳出抑制に努め、基金の取崩し額を最小限とすることで財政調整金残高の確保を目指しているが、今後は公共施設の再編整備や大規模改修といった歳出増加が続くことが予測されることから、大幅な基金の取崩しが見込ま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減債基金については、令和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年度に普通交付税の再算定による臨時財政対策債償還基金費分の積立約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万円及び基金運用益による利息積立を行ったため、残高が約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万円増となっているが、臨時財政対策債償還基金費分は令和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年度及び</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年度にかけて積立分を取り崩す予定としている。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年度に普通交付税の再算定による臨時財政対策債償還基金費分について、積み立てることとしており、令和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年度積立て分と合わせて、令和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年度にかけて取り崩す予定としている。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また、本庁舎整備など大型事業の整備に係る起債の元利償還金のうち、普通交付税の算定における基準財政需要額に算入されない部分への備えとして、令和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年度から計画的な積立てを行っていく予定である。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岡山県玉野市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54,946
54,168
103.44
27,845,579
25,980,850
1,818,393
15,555,103
18,511,042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2" name="テキスト ボックス 41"/>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3" name="テキスト ボックス 42"/>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当市では、令和５年度に改定した公共施設等総合管理計画において、公共施設等の延べ床面積を平成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年度末との比較で令和</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年度末時点において</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％削減するという目標を掲げ、老朽化した施設の集約化や複合化、除却を予定しており、令和２年度時点で進捗状況は</a:t>
          </a:r>
          <a:r>
            <a:rPr kumimoji="1" lang="en-US" altLang="ja-JP" sz="1100">
              <a:latin typeface="ＭＳ Ｐゴシック" panose="020B0600070205080204" pitchFamily="50" charset="-128"/>
              <a:ea typeface="ＭＳ Ｐゴシック" panose="020B0600070205080204" pitchFamily="50" charset="-128"/>
            </a:rPr>
            <a:t>21.5</a:t>
          </a:r>
          <a:r>
            <a:rPr kumimoji="1" lang="ja-JP" altLang="en-US" sz="1100">
              <a:latin typeface="ＭＳ Ｐゴシック" panose="020B0600070205080204" pitchFamily="50" charset="-128"/>
              <a:ea typeface="ＭＳ Ｐゴシック" panose="020B0600070205080204" pitchFamily="50" charset="-128"/>
            </a:rPr>
            <a:t>％となっている。有形固定資産減価償却率は上昇傾向にあり、類似団体平均値と比較すると高い水準となっているが、これは資産の老朽化が進行していることを示しているため、今後も公共施設等の再編整備を進めていくことによって、減少していくことが見込まれる。</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10287</xdr:rowOff>
    </xdr:to>
    <xdr:cxnSp macro="">
      <xdr:nvCxnSpPr>
        <xdr:cNvPr id="71" name="直線コネクタ 70"/>
        <xdr:cNvCxnSpPr/>
      </xdr:nvCxnSpPr>
      <xdr:spPr>
        <a:xfrm flipV="1">
          <a:off x="4760595" y="5380482"/>
          <a:ext cx="127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72" name="有形固定資産減価償却率最小値テキスト"/>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73" name="直線コネクタ 72"/>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74"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75" name="直線コネクタ 74"/>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72280</xdr:rowOff>
    </xdr:from>
    <xdr:ext cx="405111" cy="259045"/>
    <xdr:sp macro="" textlink="">
      <xdr:nvSpPr>
        <xdr:cNvPr id="76" name="有形固定資産減価償却率平均値テキスト"/>
        <xdr:cNvSpPr txBox="1"/>
      </xdr:nvSpPr>
      <xdr:spPr>
        <a:xfrm>
          <a:off x="4813300" y="5815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49403</xdr:rowOff>
    </xdr:from>
    <xdr:to>
      <xdr:col>23</xdr:col>
      <xdr:colOff>136525</xdr:colOff>
      <xdr:row>30</xdr:row>
      <xdr:rowOff>151003</xdr:rowOff>
    </xdr:to>
    <xdr:sp macro="" textlink="">
      <xdr:nvSpPr>
        <xdr:cNvPr id="77" name="フローチャート: 判断 76"/>
        <xdr:cNvSpPr/>
      </xdr:nvSpPr>
      <xdr:spPr>
        <a:xfrm>
          <a:off x="4711700" y="596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160401</xdr:rowOff>
    </xdr:from>
    <xdr:to>
      <xdr:col>19</xdr:col>
      <xdr:colOff>187325</xdr:colOff>
      <xdr:row>30</xdr:row>
      <xdr:rowOff>90551</xdr:rowOff>
    </xdr:to>
    <xdr:sp macro="" textlink="">
      <xdr:nvSpPr>
        <xdr:cNvPr id="78" name="フローチャート: 判断 77"/>
        <xdr:cNvSpPr/>
      </xdr:nvSpPr>
      <xdr:spPr>
        <a:xfrm>
          <a:off x="4000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117221</xdr:rowOff>
    </xdr:from>
    <xdr:to>
      <xdr:col>15</xdr:col>
      <xdr:colOff>187325</xdr:colOff>
      <xdr:row>30</xdr:row>
      <xdr:rowOff>47371</xdr:rowOff>
    </xdr:to>
    <xdr:sp macro="" textlink="">
      <xdr:nvSpPr>
        <xdr:cNvPr id="79" name="フローチャート: 判断 78"/>
        <xdr:cNvSpPr/>
      </xdr:nvSpPr>
      <xdr:spPr>
        <a:xfrm>
          <a:off x="3238500" y="586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0" name="フローチャート: 判断 79"/>
        <xdr:cNvSpPr/>
      </xdr:nvSpPr>
      <xdr:spPr>
        <a:xfrm>
          <a:off x="2476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61087</xdr:rowOff>
    </xdr:from>
    <xdr:to>
      <xdr:col>7</xdr:col>
      <xdr:colOff>187325</xdr:colOff>
      <xdr:row>29</xdr:row>
      <xdr:rowOff>162687</xdr:rowOff>
    </xdr:to>
    <xdr:sp macro="" textlink="">
      <xdr:nvSpPr>
        <xdr:cNvPr id="81" name="フローチャート: 判断 80"/>
        <xdr:cNvSpPr/>
      </xdr:nvSpPr>
      <xdr:spPr>
        <a:xfrm>
          <a:off x="1714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8763</xdr:rowOff>
    </xdr:from>
    <xdr:to>
      <xdr:col>23</xdr:col>
      <xdr:colOff>136525</xdr:colOff>
      <xdr:row>32</xdr:row>
      <xdr:rowOff>110363</xdr:rowOff>
    </xdr:to>
    <xdr:sp macro="" textlink="">
      <xdr:nvSpPr>
        <xdr:cNvPr id="87" name="楕円 86"/>
        <xdr:cNvSpPr/>
      </xdr:nvSpPr>
      <xdr:spPr>
        <a:xfrm>
          <a:off x="47117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158640</xdr:rowOff>
    </xdr:from>
    <xdr:ext cx="405111" cy="259045"/>
    <xdr:sp macro="" textlink="">
      <xdr:nvSpPr>
        <xdr:cNvPr id="88" name="有形固定資産減価償却率該当値テキスト"/>
        <xdr:cNvSpPr txBox="1"/>
      </xdr:nvSpPr>
      <xdr:spPr>
        <a:xfrm>
          <a:off x="4813300" y="6245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128397</xdr:rowOff>
    </xdr:from>
    <xdr:to>
      <xdr:col>19</xdr:col>
      <xdr:colOff>187325</xdr:colOff>
      <xdr:row>32</xdr:row>
      <xdr:rowOff>58547</xdr:rowOff>
    </xdr:to>
    <xdr:sp macro="" textlink="">
      <xdr:nvSpPr>
        <xdr:cNvPr id="89" name="楕円 88"/>
        <xdr:cNvSpPr/>
      </xdr:nvSpPr>
      <xdr:spPr>
        <a:xfrm>
          <a:off x="4000500" y="62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7747</xdr:rowOff>
    </xdr:from>
    <xdr:to>
      <xdr:col>23</xdr:col>
      <xdr:colOff>85725</xdr:colOff>
      <xdr:row>32</xdr:row>
      <xdr:rowOff>59563</xdr:rowOff>
    </xdr:to>
    <xdr:cxnSp macro="">
      <xdr:nvCxnSpPr>
        <xdr:cNvPr id="90" name="直線コネクタ 89"/>
        <xdr:cNvCxnSpPr/>
      </xdr:nvCxnSpPr>
      <xdr:spPr>
        <a:xfrm>
          <a:off x="4051300" y="6265672"/>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106807</xdr:rowOff>
    </xdr:from>
    <xdr:to>
      <xdr:col>15</xdr:col>
      <xdr:colOff>187325</xdr:colOff>
      <xdr:row>32</xdr:row>
      <xdr:rowOff>36957</xdr:rowOff>
    </xdr:to>
    <xdr:sp macro="" textlink="">
      <xdr:nvSpPr>
        <xdr:cNvPr id="91" name="楕円 90"/>
        <xdr:cNvSpPr/>
      </xdr:nvSpPr>
      <xdr:spPr>
        <a:xfrm>
          <a:off x="3238500" y="61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157607</xdr:rowOff>
    </xdr:from>
    <xdr:to>
      <xdr:col>19</xdr:col>
      <xdr:colOff>136525</xdr:colOff>
      <xdr:row>32</xdr:row>
      <xdr:rowOff>7747</xdr:rowOff>
    </xdr:to>
    <xdr:cxnSp macro="">
      <xdr:nvCxnSpPr>
        <xdr:cNvPr id="92" name="直線コネクタ 91"/>
        <xdr:cNvCxnSpPr/>
      </xdr:nvCxnSpPr>
      <xdr:spPr>
        <a:xfrm>
          <a:off x="3289300" y="624408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46355</xdr:rowOff>
    </xdr:from>
    <xdr:to>
      <xdr:col>11</xdr:col>
      <xdr:colOff>187325</xdr:colOff>
      <xdr:row>31</xdr:row>
      <xdr:rowOff>147955</xdr:rowOff>
    </xdr:to>
    <xdr:sp macro="" textlink="">
      <xdr:nvSpPr>
        <xdr:cNvPr id="93" name="楕円 92"/>
        <xdr:cNvSpPr/>
      </xdr:nvSpPr>
      <xdr:spPr>
        <a:xfrm>
          <a:off x="2476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97155</xdr:rowOff>
    </xdr:from>
    <xdr:to>
      <xdr:col>15</xdr:col>
      <xdr:colOff>136525</xdr:colOff>
      <xdr:row>31</xdr:row>
      <xdr:rowOff>157607</xdr:rowOff>
    </xdr:to>
    <xdr:cxnSp macro="">
      <xdr:nvCxnSpPr>
        <xdr:cNvPr id="94" name="直線コネクタ 93"/>
        <xdr:cNvCxnSpPr/>
      </xdr:nvCxnSpPr>
      <xdr:spPr>
        <a:xfrm>
          <a:off x="2527300" y="6183630"/>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20447</xdr:rowOff>
    </xdr:from>
    <xdr:to>
      <xdr:col>7</xdr:col>
      <xdr:colOff>187325</xdr:colOff>
      <xdr:row>31</xdr:row>
      <xdr:rowOff>122047</xdr:rowOff>
    </xdr:to>
    <xdr:sp macro="" textlink="">
      <xdr:nvSpPr>
        <xdr:cNvPr id="95" name="楕円 94"/>
        <xdr:cNvSpPr/>
      </xdr:nvSpPr>
      <xdr:spPr>
        <a:xfrm>
          <a:off x="1714500" y="610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71247</xdr:rowOff>
    </xdr:from>
    <xdr:to>
      <xdr:col>11</xdr:col>
      <xdr:colOff>136525</xdr:colOff>
      <xdr:row>31</xdr:row>
      <xdr:rowOff>97155</xdr:rowOff>
    </xdr:to>
    <xdr:cxnSp macro="">
      <xdr:nvCxnSpPr>
        <xdr:cNvPr id="96" name="直線コネクタ 95"/>
        <xdr:cNvCxnSpPr/>
      </xdr:nvCxnSpPr>
      <xdr:spPr>
        <a:xfrm>
          <a:off x="1765300" y="6157722"/>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107078</xdr:rowOff>
    </xdr:from>
    <xdr:ext cx="405111" cy="259045"/>
    <xdr:sp macro="" textlink="">
      <xdr:nvSpPr>
        <xdr:cNvPr id="97" name="n_1aveValue有形固定資産減価償却率"/>
        <xdr:cNvSpPr txBox="1"/>
      </xdr:nvSpPr>
      <xdr:spPr>
        <a:xfrm>
          <a:off x="3836044" y="567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63898</xdr:rowOff>
    </xdr:from>
    <xdr:ext cx="405111" cy="259045"/>
    <xdr:sp macro="" textlink="">
      <xdr:nvSpPr>
        <xdr:cNvPr id="98" name="n_2aveValue有形固定資産減価償却率"/>
        <xdr:cNvSpPr txBox="1"/>
      </xdr:nvSpPr>
      <xdr:spPr>
        <a:xfrm>
          <a:off x="3086744" y="563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12082</xdr:rowOff>
    </xdr:from>
    <xdr:ext cx="405111" cy="259045"/>
    <xdr:sp macro="" textlink="">
      <xdr:nvSpPr>
        <xdr:cNvPr id="99" name="n_3aveValue有形固定資産減価償却率"/>
        <xdr:cNvSpPr txBox="1"/>
      </xdr:nvSpPr>
      <xdr:spPr>
        <a:xfrm>
          <a:off x="2324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7764</xdr:rowOff>
    </xdr:from>
    <xdr:ext cx="405111" cy="259045"/>
    <xdr:sp macro="" textlink="">
      <xdr:nvSpPr>
        <xdr:cNvPr id="100" name="n_4aveValue有形固定資産減価償却率"/>
        <xdr:cNvSpPr txBox="1"/>
      </xdr:nvSpPr>
      <xdr:spPr>
        <a:xfrm>
          <a:off x="1562744" y="557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49674</xdr:rowOff>
    </xdr:from>
    <xdr:ext cx="405111" cy="259045"/>
    <xdr:sp macro="" textlink="">
      <xdr:nvSpPr>
        <xdr:cNvPr id="101" name="n_1mainValue有形固定資産減価償却率"/>
        <xdr:cNvSpPr txBox="1"/>
      </xdr:nvSpPr>
      <xdr:spPr>
        <a:xfrm>
          <a:off x="3836044" y="6307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28084</xdr:rowOff>
    </xdr:from>
    <xdr:ext cx="405111" cy="259045"/>
    <xdr:sp macro="" textlink="">
      <xdr:nvSpPr>
        <xdr:cNvPr id="102" name="n_2mainValue有形固定資産減価償却率"/>
        <xdr:cNvSpPr txBox="1"/>
      </xdr:nvSpPr>
      <xdr:spPr>
        <a:xfrm>
          <a:off x="3086744" y="628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139082</xdr:rowOff>
    </xdr:from>
    <xdr:ext cx="405111" cy="259045"/>
    <xdr:sp macro="" textlink="">
      <xdr:nvSpPr>
        <xdr:cNvPr id="103" name="n_3mainValue有形固定資産減価償却率"/>
        <xdr:cNvSpPr txBox="1"/>
      </xdr:nvSpPr>
      <xdr:spPr>
        <a:xfrm>
          <a:off x="2324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113174</xdr:rowOff>
    </xdr:from>
    <xdr:ext cx="405111" cy="259045"/>
    <xdr:sp macro="" textlink="">
      <xdr:nvSpPr>
        <xdr:cNvPr id="104" name="n_4mainValue有形固定資産減価償却率"/>
        <xdr:cNvSpPr txBox="1"/>
      </xdr:nvSpPr>
      <xdr:spPr>
        <a:xfrm>
          <a:off x="1562744" y="6199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４年度と比較すると比率は悪化したものの、全国的な要因である臨時財政対策債の発行可能額の大幅な減少が大きく影響しており、充当可能財源である基金残高事態は増加している。今後は、公共施設等の再編整備等の大型事業が予定されていることから、基金の取崩しや償還元金の増加等により比率が悪化傾向になることが予測されるため、財源確保に努める。</a:t>
          </a: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113729</xdr:rowOff>
    </xdr:to>
    <xdr:cxnSp macro="">
      <xdr:nvCxnSpPr>
        <xdr:cNvPr id="133" name="直線コネクタ 132"/>
        <xdr:cNvCxnSpPr/>
      </xdr:nvCxnSpPr>
      <xdr:spPr>
        <a:xfrm flipV="1">
          <a:off x="14793595" y="5312833"/>
          <a:ext cx="1269" cy="1230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117556</xdr:rowOff>
    </xdr:from>
    <xdr:ext cx="560923" cy="259045"/>
    <xdr:sp macro="" textlink="">
      <xdr:nvSpPr>
        <xdr:cNvPr id="134" name="債務償還比率最小値テキスト"/>
        <xdr:cNvSpPr txBox="1"/>
      </xdr:nvSpPr>
      <xdr:spPr>
        <a:xfrm>
          <a:off x="14846300" y="65469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113729</xdr:rowOff>
    </xdr:from>
    <xdr:to>
      <xdr:col>76</xdr:col>
      <xdr:colOff>111125</xdr:colOff>
      <xdr:row>33</xdr:row>
      <xdr:rowOff>113729</xdr:rowOff>
    </xdr:to>
    <xdr:cxnSp macro="">
      <xdr:nvCxnSpPr>
        <xdr:cNvPr id="135" name="直線コネクタ 134"/>
        <xdr:cNvCxnSpPr/>
      </xdr:nvCxnSpPr>
      <xdr:spPr>
        <a:xfrm>
          <a:off x="14706600" y="654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14227</xdr:rowOff>
    </xdr:from>
    <xdr:ext cx="469744" cy="259045"/>
    <xdr:sp macro="" textlink="">
      <xdr:nvSpPr>
        <xdr:cNvPr id="138" name="債務償還比率平均値テキスト"/>
        <xdr:cNvSpPr txBox="1"/>
      </xdr:nvSpPr>
      <xdr:spPr>
        <a:xfrm>
          <a:off x="14846300" y="5757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162800</xdr:rowOff>
    </xdr:from>
    <xdr:to>
      <xdr:col>76</xdr:col>
      <xdr:colOff>73025</xdr:colOff>
      <xdr:row>30</xdr:row>
      <xdr:rowOff>92950</xdr:rowOff>
    </xdr:to>
    <xdr:sp macro="" textlink="">
      <xdr:nvSpPr>
        <xdr:cNvPr id="139" name="フローチャート: 判断 138"/>
        <xdr:cNvSpPr/>
      </xdr:nvSpPr>
      <xdr:spPr>
        <a:xfrm>
          <a:off x="14744700" y="5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155603</xdr:rowOff>
    </xdr:from>
    <xdr:to>
      <xdr:col>72</xdr:col>
      <xdr:colOff>123825</xdr:colOff>
      <xdr:row>30</xdr:row>
      <xdr:rowOff>85753</xdr:rowOff>
    </xdr:to>
    <xdr:sp macro="" textlink="">
      <xdr:nvSpPr>
        <xdr:cNvPr id="140" name="フローチャート: 判断 139"/>
        <xdr:cNvSpPr/>
      </xdr:nvSpPr>
      <xdr:spPr>
        <a:xfrm>
          <a:off x="14033500" y="589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109665</xdr:rowOff>
    </xdr:from>
    <xdr:to>
      <xdr:col>68</xdr:col>
      <xdr:colOff>123825</xdr:colOff>
      <xdr:row>30</xdr:row>
      <xdr:rowOff>39815</xdr:rowOff>
    </xdr:to>
    <xdr:sp macro="" textlink="">
      <xdr:nvSpPr>
        <xdr:cNvPr id="141" name="フローチャート: 判断 140"/>
        <xdr:cNvSpPr/>
      </xdr:nvSpPr>
      <xdr:spPr>
        <a:xfrm>
          <a:off x="13271500" y="585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106257</xdr:rowOff>
    </xdr:from>
    <xdr:to>
      <xdr:col>64</xdr:col>
      <xdr:colOff>123825</xdr:colOff>
      <xdr:row>31</xdr:row>
      <xdr:rowOff>36407</xdr:rowOff>
    </xdr:to>
    <xdr:sp macro="" textlink="">
      <xdr:nvSpPr>
        <xdr:cNvPr id="142" name="フローチャート: 判断 141"/>
        <xdr:cNvSpPr/>
      </xdr:nvSpPr>
      <xdr:spPr>
        <a:xfrm>
          <a:off x="12509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110695</xdr:rowOff>
    </xdr:from>
    <xdr:to>
      <xdr:col>60</xdr:col>
      <xdr:colOff>123825</xdr:colOff>
      <xdr:row>31</xdr:row>
      <xdr:rowOff>40845</xdr:rowOff>
    </xdr:to>
    <xdr:sp macro="" textlink="">
      <xdr:nvSpPr>
        <xdr:cNvPr id="143" name="フローチャート: 判断 142"/>
        <xdr:cNvSpPr/>
      </xdr:nvSpPr>
      <xdr:spPr>
        <a:xfrm>
          <a:off x="11747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52762</xdr:rowOff>
    </xdr:from>
    <xdr:to>
      <xdr:col>76</xdr:col>
      <xdr:colOff>73025</xdr:colOff>
      <xdr:row>30</xdr:row>
      <xdr:rowOff>154362</xdr:rowOff>
    </xdr:to>
    <xdr:sp macro="" textlink="">
      <xdr:nvSpPr>
        <xdr:cNvPr id="149" name="楕円 148"/>
        <xdr:cNvSpPr/>
      </xdr:nvSpPr>
      <xdr:spPr>
        <a:xfrm>
          <a:off x="14744700" y="596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31189</xdr:rowOff>
    </xdr:from>
    <xdr:ext cx="469744" cy="259045"/>
    <xdr:sp macro="" textlink="">
      <xdr:nvSpPr>
        <xdr:cNvPr id="150" name="債務償還比率該当値テキスト"/>
        <xdr:cNvSpPr txBox="1"/>
      </xdr:nvSpPr>
      <xdr:spPr>
        <a:xfrm>
          <a:off x="14846300" y="594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143009</xdr:rowOff>
    </xdr:from>
    <xdr:to>
      <xdr:col>72</xdr:col>
      <xdr:colOff>123825</xdr:colOff>
      <xdr:row>30</xdr:row>
      <xdr:rowOff>73159</xdr:rowOff>
    </xdr:to>
    <xdr:sp macro="" textlink="">
      <xdr:nvSpPr>
        <xdr:cNvPr id="151" name="楕円 150"/>
        <xdr:cNvSpPr/>
      </xdr:nvSpPr>
      <xdr:spPr>
        <a:xfrm>
          <a:off x="14033500" y="588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22359</xdr:rowOff>
    </xdr:from>
    <xdr:to>
      <xdr:col>76</xdr:col>
      <xdr:colOff>22225</xdr:colOff>
      <xdr:row>30</xdr:row>
      <xdr:rowOff>103562</xdr:rowOff>
    </xdr:to>
    <xdr:cxnSp macro="">
      <xdr:nvCxnSpPr>
        <xdr:cNvPr id="152" name="直線コネクタ 151"/>
        <xdr:cNvCxnSpPr/>
      </xdr:nvCxnSpPr>
      <xdr:spPr>
        <a:xfrm>
          <a:off x="14084300" y="5937384"/>
          <a:ext cx="711200" cy="8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86395</xdr:rowOff>
    </xdr:from>
    <xdr:to>
      <xdr:col>68</xdr:col>
      <xdr:colOff>123825</xdr:colOff>
      <xdr:row>30</xdr:row>
      <xdr:rowOff>16545</xdr:rowOff>
    </xdr:to>
    <xdr:sp macro="" textlink="">
      <xdr:nvSpPr>
        <xdr:cNvPr id="153" name="楕円 152"/>
        <xdr:cNvSpPr/>
      </xdr:nvSpPr>
      <xdr:spPr>
        <a:xfrm>
          <a:off x="13271500" y="58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137195</xdr:rowOff>
    </xdr:from>
    <xdr:to>
      <xdr:col>72</xdr:col>
      <xdr:colOff>73025</xdr:colOff>
      <xdr:row>30</xdr:row>
      <xdr:rowOff>22359</xdr:rowOff>
    </xdr:to>
    <xdr:cxnSp macro="">
      <xdr:nvCxnSpPr>
        <xdr:cNvPr id="154" name="直線コネクタ 153"/>
        <xdr:cNvCxnSpPr/>
      </xdr:nvCxnSpPr>
      <xdr:spPr>
        <a:xfrm>
          <a:off x="13322300" y="5880770"/>
          <a:ext cx="762000" cy="5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121370</xdr:rowOff>
    </xdr:from>
    <xdr:to>
      <xdr:col>64</xdr:col>
      <xdr:colOff>123825</xdr:colOff>
      <xdr:row>31</xdr:row>
      <xdr:rowOff>51520</xdr:rowOff>
    </xdr:to>
    <xdr:sp macro="" textlink="">
      <xdr:nvSpPr>
        <xdr:cNvPr id="155" name="楕円 154"/>
        <xdr:cNvSpPr/>
      </xdr:nvSpPr>
      <xdr:spPr>
        <a:xfrm>
          <a:off x="12509500" y="603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137195</xdr:rowOff>
    </xdr:from>
    <xdr:to>
      <xdr:col>68</xdr:col>
      <xdr:colOff>73025</xdr:colOff>
      <xdr:row>31</xdr:row>
      <xdr:rowOff>720</xdr:rowOff>
    </xdr:to>
    <xdr:cxnSp macro="">
      <xdr:nvCxnSpPr>
        <xdr:cNvPr id="156" name="直線コネクタ 155"/>
        <xdr:cNvCxnSpPr/>
      </xdr:nvCxnSpPr>
      <xdr:spPr>
        <a:xfrm flipV="1">
          <a:off x="12560300" y="5880770"/>
          <a:ext cx="762000" cy="20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81908</xdr:rowOff>
    </xdr:from>
    <xdr:to>
      <xdr:col>60</xdr:col>
      <xdr:colOff>123825</xdr:colOff>
      <xdr:row>31</xdr:row>
      <xdr:rowOff>12058</xdr:rowOff>
    </xdr:to>
    <xdr:sp macro="" textlink="">
      <xdr:nvSpPr>
        <xdr:cNvPr id="157" name="楕円 156"/>
        <xdr:cNvSpPr/>
      </xdr:nvSpPr>
      <xdr:spPr>
        <a:xfrm>
          <a:off x="11747500" y="599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132708</xdr:rowOff>
    </xdr:from>
    <xdr:to>
      <xdr:col>64</xdr:col>
      <xdr:colOff>73025</xdr:colOff>
      <xdr:row>31</xdr:row>
      <xdr:rowOff>720</xdr:rowOff>
    </xdr:to>
    <xdr:cxnSp macro="">
      <xdr:nvCxnSpPr>
        <xdr:cNvPr id="158" name="直線コネクタ 157"/>
        <xdr:cNvCxnSpPr/>
      </xdr:nvCxnSpPr>
      <xdr:spPr>
        <a:xfrm>
          <a:off x="11798300" y="6047733"/>
          <a:ext cx="762000" cy="3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76880</xdr:rowOff>
    </xdr:from>
    <xdr:ext cx="469744" cy="259045"/>
    <xdr:sp macro="" textlink="">
      <xdr:nvSpPr>
        <xdr:cNvPr id="159" name="n_1aveValue債務償還比率"/>
        <xdr:cNvSpPr txBox="1"/>
      </xdr:nvSpPr>
      <xdr:spPr>
        <a:xfrm>
          <a:off x="13836727" y="599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30942</xdr:rowOff>
    </xdr:from>
    <xdr:ext cx="469744" cy="259045"/>
    <xdr:sp macro="" textlink="">
      <xdr:nvSpPr>
        <xdr:cNvPr id="160" name="n_2aveValue債務償還比率"/>
        <xdr:cNvSpPr txBox="1"/>
      </xdr:nvSpPr>
      <xdr:spPr>
        <a:xfrm>
          <a:off x="13087427" y="594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52934</xdr:rowOff>
    </xdr:from>
    <xdr:ext cx="469744" cy="259045"/>
    <xdr:sp macro="" textlink="">
      <xdr:nvSpPr>
        <xdr:cNvPr id="161" name="n_3aveValue債務償還比率"/>
        <xdr:cNvSpPr txBox="1"/>
      </xdr:nvSpPr>
      <xdr:spPr>
        <a:xfrm>
          <a:off x="12325427" y="579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31972</xdr:rowOff>
    </xdr:from>
    <xdr:ext cx="469744" cy="259045"/>
    <xdr:sp macro="" textlink="">
      <xdr:nvSpPr>
        <xdr:cNvPr id="162" name="n_4aveValue債務償還比率"/>
        <xdr:cNvSpPr txBox="1"/>
      </xdr:nvSpPr>
      <xdr:spPr>
        <a:xfrm>
          <a:off x="11563427" y="61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89686</xdr:rowOff>
    </xdr:from>
    <xdr:ext cx="469744" cy="259045"/>
    <xdr:sp macro="" textlink="">
      <xdr:nvSpPr>
        <xdr:cNvPr id="163" name="n_1mainValue債務償還比率"/>
        <xdr:cNvSpPr txBox="1"/>
      </xdr:nvSpPr>
      <xdr:spPr>
        <a:xfrm>
          <a:off x="13836727" y="566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33072</xdr:rowOff>
    </xdr:from>
    <xdr:ext cx="469744" cy="259045"/>
    <xdr:sp macro="" textlink="">
      <xdr:nvSpPr>
        <xdr:cNvPr id="164" name="n_2mainValue債務償還比率"/>
        <xdr:cNvSpPr txBox="1"/>
      </xdr:nvSpPr>
      <xdr:spPr>
        <a:xfrm>
          <a:off x="13087427" y="560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42647</xdr:rowOff>
    </xdr:from>
    <xdr:ext cx="469744" cy="259045"/>
    <xdr:sp macro="" textlink="">
      <xdr:nvSpPr>
        <xdr:cNvPr id="165" name="n_3mainValue債務償還比率"/>
        <xdr:cNvSpPr txBox="1"/>
      </xdr:nvSpPr>
      <xdr:spPr>
        <a:xfrm>
          <a:off x="12325427" y="612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28585</xdr:rowOff>
    </xdr:from>
    <xdr:ext cx="469744" cy="259045"/>
    <xdr:sp macro="" textlink="">
      <xdr:nvSpPr>
        <xdr:cNvPr id="166" name="n_4mainValue債務償還比率"/>
        <xdr:cNvSpPr txBox="1"/>
      </xdr:nvSpPr>
      <xdr:spPr>
        <a:xfrm>
          <a:off x="11563427" y="577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岡山県玉野市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54,946
54,168
103.44
27,845,579
25,980,850
1,818,393
15,555,103
18,511,042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40</xdr:row>
      <xdr:rowOff>23622</xdr:rowOff>
    </xdr:to>
    <xdr:cxnSp macro="">
      <xdr:nvCxnSpPr>
        <xdr:cNvPr id="55" name="直線コネクタ 54"/>
        <xdr:cNvCxnSpPr/>
      </xdr:nvCxnSpPr>
      <xdr:spPr>
        <a:xfrm flipV="1">
          <a:off x="4634865" y="571347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27449</xdr:rowOff>
    </xdr:from>
    <xdr:ext cx="405111" cy="259045"/>
    <xdr:sp macro="" textlink="">
      <xdr:nvSpPr>
        <xdr:cNvPr id="56" name="【道路】&#10;有形固定資産減価償却率最小値テキスト"/>
        <xdr:cNvSpPr txBox="1"/>
      </xdr:nvSpPr>
      <xdr:spPr>
        <a:xfrm>
          <a:off x="4673600" y="688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23622</xdr:rowOff>
    </xdr:from>
    <xdr:to>
      <xdr:col>24</xdr:col>
      <xdr:colOff>152400</xdr:colOff>
      <xdr:row>40</xdr:row>
      <xdr:rowOff>23622</xdr:rowOff>
    </xdr:to>
    <xdr:cxnSp macro="">
      <xdr:nvCxnSpPr>
        <xdr:cNvPr id="57" name="直線コネクタ 56"/>
        <xdr:cNvCxnSpPr/>
      </xdr:nvCxnSpPr>
      <xdr:spPr>
        <a:xfrm>
          <a:off x="4546600" y="68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18559</xdr:rowOff>
    </xdr:from>
    <xdr:ext cx="405111" cy="259045"/>
    <xdr:sp macro="" textlink="">
      <xdr:nvSpPr>
        <xdr:cNvPr id="60" name="【道路】&#10;有形固定資産減価償却率平均値テキスト"/>
        <xdr:cNvSpPr txBox="1"/>
      </xdr:nvSpPr>
      <xdr:spPr>
        <a:xfrm>
          <a:off x="4673600" y="6190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1" name="フローチャート: 判断 60"/>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123698</xdr:rowOff>
    </xdr:from>
    <xdr:to>
      <xdr:col>20</xdr:col>
      <xdr:colOff>38100</xdr:colOff>
      <xdr:row>37</xdr:row>
      <xdr:rowOff>53848</xdr:rowOff>
    </xdr:to>
    <xdr:sp macro="" textlink="">
      <xdr:nvSpPr>
        <xdr:cNvPr id="62" name="フローチャート: 判断 61"/>
        <xdr:cNvSpPr/>
      </xdr:nvSpPr>
      <xdr:spPr>
        <a:xfrm>
          <a:off x="37465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89408</xdr:rowOff>
    </xdr:from>
    <xdr:to>
      <xdr:col>15</xdr:col>
      <xdr:colOff>101600</xdr:colOff>
      <xdr:row>37</xdr:row>
      <xdr:rowOff>19558</xdr:rowOff>
    </xdr:to>
    <xdr:sp macro="" textlink="">
      <xdr:nvSpPr>
        <xdr:cNvPr id="63" name="フローチャート: 判断 62"/>
        <xdr:cNvSpPr/>
      </xdr:nvSpPr>
      <xdr:spPr>
        <a:xfrm>
          <a:off x="2857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48260</xdr:rowOff>
    </xdr:from>
    <xdr:to>
      <xdr:col>10</xdr:col>
      <xdr:colOff>165100</xdr:colOff>
      <xdr:row>36</xdr:row>
      <xdr:rowOff>149860</xdr:rowOff>
    </xdr:to>
    <xdr:sp macro="" textlink="">
      <xdr:nvSpPr>
        <xdr:cNvPr id="64" name="フローチャート: 判断 63"/>
        <xdr:cNvSpPr/>
      </xdr:nvSpPr>
      <xdr:spPr>
        <a:xfrm>
          <a:off x="1968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32258</xdr:rowOff>
    </xdr:from>
    <xdr:to>
      <xdr:col>6</xdr:col>
      <xdr:colOff>38100</xdr:colOff>
      <xdr:row>36</xdr:row>
      <xdr:rowOff>133858</xdr:rowOff>
    </xdr:to>
    <xdr:sp macro="" textlink="">
      <xdr:nvSpPr>
        <xdr:cNvPr id="65" name="フローチャート: 判断 64"/>
        <xdr:cNvSpPr/>
      </xdr:nvSpPr>
      <xdr:spPr>
        <a:xfrm>
          <a:off x="1079500" y="62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68834</xdr:rowOff>
    </xdr:from>
    <xdr:to>
      <xdr:col>24</xdr:col>
      <xdr:colOff>114300</xdr:colOff>
      <xdr:row>37</xdr:row>
      <xdr:rowOff>170435</xdr:rowOff>
    </xdr:to>
    <xdr:sp macro="" textlink="">
      <xdr:nvSpPr>
        <xdr:cNvPr id="71" name="楕円 70"/>
        <xdr:cNvSpPr/>
      </xdr:nvSpPr>
      <xdr:spPr>
        <a:xfrm>
          <a:off x="4584700" y="6412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47261</xdr:rowOff>
    </xdr:from>
    <xdr:ext cx="405111" cy="259045"/>
    <xdr:sp macro="" textlink="">
      <xdr:nvSpPr>
        <xdr:cNvPr id="72" name="【道路】&#10;有形固定資産減価償却率該当値テキスト"/>
        <xdr:cNvSpPr txBox="1"/>
      </xdr:nvSpPr>
      <xdr:spPr>
        <a:xfrm>
          <a:off x="4673600" y="639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xdr:rowOff>
    </xdr:from>
    <xdr:to>
      <xdr:col>20</xdr:col>
      <xdr:colOff>38100</xdr:colOff>
      <xdr:row>37</xdr:row>
      <xdr:rowOff>115570</xdr:rowOff>
    </xdr:to>
    <xdr:sp macro="" textlink="">
      <xdr:nvSpPr>
        <xdr:cNvPr id="73" name="楕円 72"/>
        <xdr:cNvSpPr/>
      </xdr:nvSpPr>
      <xdr:spPr>
        <a:xfrm>
          <a:off x="3746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64770</xdr:rowOff>
    </xdr:from>
    <xdr:to>
      <xdr:col>24</xdr:col>
      <xdr:colOff>63500</xdr:colOff>
      <xdr:row>37</xdr:row>
      <xdr:rowOff>119634</xdr:rowOff>
    </xdr:to>
    <xdr:cxnSp macro="">
      <xdr:nvCxnSpPr>
        <xdr:cNvPr id="74" name="直線コネクタ 73"/>
        <xdr:cNvCxnSpPr/>
      </xdr:nvCxnSpPr>
      <xdr:spPr>
        <a:xfrm>
          <a:off x="3797300" y="640842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151130</xdr:rowOff>
    </xdr:from>
    <xdr:to>
      <xdr:col>15</xdr:col>
      <xdr:colOff>101600</xdr:colOff>
      <xdr:row>37</xdr:row>
      <xdr:rowOff>81280</xdr:rowOff>
    </xdr:to>
    <xdr:sp macro="" textlink="">
      <xdr:nvSpPr>
        <xdr:cNvPr id="75" name="楕円 74"/>
        <xdr:cNvSpPr/>
      </xdr:nvSpPr>
      <xdr:spPr>
        <a:xfrm>
          <a:off x="2857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30480</xdr:rowOff>
    </xdr:from>
    <xdr:to>
      <xdr:col>19</xdr:col>
      <xdr:colOff>177800</xdr:colOff>
      <xdr:row>37</xdr:row>
      <xdr:rowOff>64770</xdr:rowOff>
    </xdr:to>
    <xdr:cxnSp macro="">
      <xdr:nvCxnSpPr>
        <xdr:cNvPr id="76" name="直線コネクタ 75"/>
        <xdr:cNvCxnSpPr/>
      </xdr:nvCxnSpPr>
      <xdr:spPr>
        <a:xfrm>
          <a:off x="2908300" y="6374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107696</xdr:rowOff>
    </xdr:from>
    <xdr:to>
      <xdr:col>10</xdr:col>
      <xdr:colOff>165100</xdr:colOff>
      <xdr:row>37</xdr:row>
      <xdr:rowOff>37846</xdr:rowOff>
    </xdr:to>
    <xdr:sp macro="" textlink="">
      <xdr:nvSpPr>
        <xdr:cNvPr id="77" name="楕円 76"/>
        <xdr:cNvSpPr/>
      </xdr:nvSpPr>
      <xdr:spPr>
        <a:xfrm>
          <a:off x="19685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158496</xdr:rowOff>
    </xdr:from>
    <xdr:to>
      <xdr:col>15</xdr:col>
      <xdr:colOff>50800</xdr:colOff>
      <xdr:row>37</xdr:row>
      <xdr:rowOff>30480</xdr:rowOff>
    </xdr:to>
    <xdr:cxnSp macro="">
      <xdr:nvCxnSpPr>
        <xdr:cNvPr id="78" name="直線コネクタ 77"/>
        <xdr:cNvCxnSpPr/>
      </xdr:nvCxnSpPr>
      <xdr:spPr>
        <a:xfrm>
          <a:off x="2019300" y="633069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64262</xdr:rowOff>
    </xdr:from>
    <xdr:to>
      <xdr:col>6</xdr:col>
      <xdr:colOff>38100</xdr:colOff>
      <xdr:row>36</xdr:row>
      <xdr:rowOff>165862</xdr:rowOff>
    </xdr:to>
    <xdr:sp macro="" textlink="">
      <xdr:nvSpPr>
        <xdr:cNvPr id="79" name="楕円 78"/>
        <xdr:cNvSpPr/>
      </xdr:nvSpPr>
      <xdr:spPr>
        <a:xfrm>
          <a:off x="1079500" y="62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115062</xdr:rowOff>
    </xdr:from>
    <xdr:to>
      <xdr:col>10</xdr:col>
      <xdr:colOff>114300</xdr:colOff>
      <xdr:row>36</xdr:row>
      <xdr:rowOff>158496</xdr:rowOff>
    </xdr:to>
    <xdr:cxnSp macro="">
      <xdr:nvCxnSpPr>
        <xdr:cNvPr id="80" name="直線コネクタ 79"/>
        <xdr:cNvCxnSpPr/>
      </xdr:nvCxnSpPr>
      <xdr:spPr>
        <a:xfrm>
          <a:off x="1130300" y="628726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70375</xdr:rowOff>
    </xdr:from>
    <xdr:ext cx="405111" cy="259045"/>
    <xdr:sp macro="" textlink="">
      <xdr:nvSpPr>
        <xdr:cNvPr id="81" name="n_1aveValue【道路】&#10;有形固定資産減価償却率"/>
        <xdr:cNvSpPr txBox="1"/>
      </xdr:nvSpPr>
      <xdr:spPr>
        <a:xfrm>
          <a:off x="3582044" y="607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36085</xdr:rowOff>
    </xdr:from>
    <xdr:ext cx="405111" cy="259045"/>
    <xdr:sp macro="" textlink="">
      <xdr:nvSpPr>
        <xdr:cNvPr id="82" name="n_2aveValue【道路】&#10;有形固定資産減価償却率"/>
        <xdr:cNvSpPr txBox="1"/>
      </xdr:nvSpPr>
      <xdr:spPr>
        <a:xfrm>
          <a:off x="270574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166387</xdr:rowOff>
    </xdr:from>
    <xdr:ext cx="405111" cy="259045"/>
    <xdr:sp macro="" textlink="">
      <xdr:nvSpPr>
        <xdr:cNvPr id="83" name="n_3aveValue【道路】&#10;有形固定資産減価償却率"/>
        <xdr:cNvSpPr txBox="1"/>
      </xdr:nvSpPr>
      <xdr:spPr>
        <a:xfrm>
          <a:off x="1816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150385</xdr:rowOff>
    </xdr:from>
    <xdr:ext cx="405111" cy="259045"/>
    <xdr:sp macro="" textlink="">
      <xdr:nvSpPr>
        <xdr:cNvPr id="84" name="n_4aveValue【道路】&#10;有形固定資産減価償却率"/>
        <xdr:cNvSpPr txBox="1"/>
      </xdr:nvSpPr>
      <xdr:spPr>
        <a:xfrm>
          <a:off x="927744" y="597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106697</xdr:rowOff>
    </xdr:from>
    <xdr:ext cx="405111" cy="259045"/>
    <xdr:sp macro="" textlink="">
      <xdr:nvSpPr>
        <xdr:cNvPr id="85" name="n_1mainValue【道路】&#10;有形固定資産減価償却率"/>
        <xdr:cNvSpPr txBox="1"/>
      </xdr:nvSpPr>
      <xdr:spPr>
        <a:xfrm>
          <a:off x="35820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6" name="n_2mainValue【道路】&#10;有形固定資産減価償却率"/>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28973</xdr:rowOff>
    </xdr:from>
    <xdr:ext cx="405111" cy="259045"/>
    <xdr:sp macro="" textlink="">
      <xdr:nvSpPr>
        <xdr:cNvPr id="87" name="n_3mainValue【道路】&#10;有形固定資産減価償却率"/>
        <xdr:cNvSpPr txBox="1"/>
      </xdr:nvSpPr>
      <xdr:spPr>
        <a:xfrm>
          <a:off x="1816744" y="637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156989</xdr:rowOff>
    </xdr:from>
    <xdr:ext cx="405111" cy="259045"/>
    <xdr:sp macro="" textlink="">
      <xdr:nvSpPr>
        <xdr:cNvPr id="88" name="n_4mainValue【道路】&#10;有形固定資産減価償却率"/>
        <xdr:cNvSpPr txBox="1"/>
      </xdr:nvSpPr>
      <xdr:spPr>
        <a:xfrm>
          <a:off x="927744" y="632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85649</xdr:rowOff>
    </xdr:from>
    <xdr:to>
      <xdr:col>54</xdr:col>
      <xdr:colOff>189865</xdr:colOff>
      <xdr:row>41</xdr:row>
      <xdr:rowOff>74676</xdr:rowOff>
    </xdr:to>
    <xdr:cxnSp macro="">
      <xdr:nvCxnSpPr>
        <xdr:cNvPr id="112" name="直線コネクタ 111"/>
        <xdr:cNvCxnSpPr/>
      </xdr:nvCxnSpPr>
      <xdr:spPr>
        <a:xfrm flipV="1">
          <a:off x="10476865" y="5914949"/>
          <a:ext cx="0" cy="118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78503</xdr:rowOff>
    </xdr:from>
    <xdr:ext cx="469744" cy="259045"/>
    <xdr:sp macro="" textlink="">
      <xdr:nvSpPr>
        <xdr:cNvPr id="113" name="【道路】&#10;一人当たり延長最小値テキスト"/>
        <xdr:cNvSpPr txBox="1"/>
      </xdr:nvSpPr>
      <xdr:spPr>
        <a:xfrm>
          <a:off x="10515600" y="71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74676</xdr:rowOff>
    </xdr:from>
    <xdr:to>
      <xdr:col>55</xdr:col>
      <xdr:colOff>88900</xdr:colOff>
      <xdr:row>41</xdr:row>
      <xdr:rowOff>74676</xdr:rowOff>
    </xdr:to>
    <xdr:cxnSp macro="">
      <xdr:nvCxnSpPr>
        <xdr:cNvPr id="114" name="直線コネクタ 113"/>
        <xdr:cNvCxnSpPr/>
      </xdr:nvCxnSpPr>
      <xdr:spPr>
        <a:xfrm>
          <a:off x="10388600" y="710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32326</xdr:rowOff>
    </xdr:from>
    <xdr:ext cx="534377" cy="259045"/>
    <xdr:sp macro="" textlink="">
      <xdr:nvSpPr>
        <xdr:cNvPr id="115" name="【道路】&#10;一人当たり延長最大値テキスト"/>
        <xdr:cNvSpPr txBox="1"/>
      </xdr:nvSpPr>
      <xdr:spPr>
        <a:xfrm>
          <a:off x="10515600" y="569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85649</xdr:rowOff>
    </xdr:from>
    <xdr:to>
      <xdr:col>55</xdr:col>
      <xdr:colOff>88900</xdr:colOff>
      <xdr:row>34</xdr:row>
      <xdr:rowOff>85649</xdr:rowOff>
    </xdr:to>
    <xdr:cxnSp macro="">
      <xdr:nvCxnSpPr>
        <xdr:cNvPr id="116" name="直線コネクタ 115"/>
        <xdr:cNvCxnSpPr/>
      </xdr:nvCxnSpPr>
      <xdr:spPr>
        <a:xfrm>
          <a:off x="10388600" y="591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11930</xdr:rowOff>
    </xdr:from>
    <xdr:ext cx="534377" cy="259045"/>
    <xdr:sp macro="" textlink="">
      <xdr:nvSpPr>
        <xdr:cNvPr id="117" name="【道路】&#10;一人当たり延長平均値テキスト"/>
        <xdr:cNvSpPr txBox="1"/>
      </xdr:nvSpPr>
      <xdr:spPr>
        <a:xfrm>
          <a:off x="10515600" y="6527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160503</xdr:rowOff>
    </xdr:from>
    <xdr:to>
      <xdr:col>55</xdr:col>
      <xdr:colOff>50800</xdr:colOff>
      <xdr:row>39</xdr:row>
      <xdr:rowOff>90653</xdr:rowOff>
    </xdr:to>
    <xdr:sp macro="" textlink="">
      <xdr:nvSpPr>
        <xdr:cNvPr id="118" name="フローチャート: 判断 117"/>
        <xdr:cNvSpPr/>
      </xdr:nvSpPr>
      <xdr:spPr>
        <a:xfrm>
          <a:off x="10426700" y="667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120764</xdr:rowOff>
    </xdr:from>
    <xdr:to>
      <xdr:col>50</xdr:col>
      <xdr:colOff>165100</xdr:colOff>
      <xdr:row>39</xdr:row>
      <xdr:rowOff>50914</xdr:rowOff>
    </xdr:to>
    <xdr:sp macro="" textlink="">
      <xdr:nvSpPr>
        <xdr:cNvPr id="119" name="フローチャート: 判断 118"/>
        <xdr:cNvSpPr/>
      </xdr:nvSpPr>
      <xdr:spPr>
        <a:xfrm>
          <a:off x="9588500" y="6635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117754</xdr:rowOff>
    </xdr:from>
    <xdr:to>
      <xdr:col>46</xdr:col>
      <xdr:colOff>38100</xdr:colOff>
      <xdr:row>39</xdr:row>
      <xdr:rowOff>47904</xdr:rowOff>
    </xdr:to>
    <xdr:sp macro="" textlink="">
      <xdr:nvSpPr>
        <xdr:cNvPr id="120" name="フローチャート: 判断 119"/>
        <xdr:cNvSpPr/>
      </xdr:nvSpPr>
      <xdr:spPr>
        <a:xfrm>
          <a:off x="8699500" y="66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169228</xdr:rowOff>
    </xdr:from>
    <xdr:to>
      <xdr:col>41</xdr:col>
      <xdr:colOff>101600</xdr:colOff>
      <xdr:row>39</xdr:row>
      <xdr:rowOff>99378</xdr:rowOff>
    </xdr:to>
    <xdr:sp macro="" textlink="">
      <xdr:nvSpPr>
        <xdr:cNvPr id="121" name="フローチャート: 判断 120"/>
        <xdr:cNvSpPr/>
      </xdr:nvSpPr>
      <xdr:spPr>
        <a:xfrm>
          <a:off x="7810500" y="66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155016</xdr:rowOff>
    </xdr:from>
    <xdr:to>
      <xdr:col>36</xdr:col>
      <xdr:colOff>165100</xdr:colOff>
      <xdr:row>39</xdr:row>
      <xdr:rowOff>85166</xdr:rowOff>
    </xdr:to>
    <xdr:sp macro="" textlink="">
      <xdr:nvSpPr>
        <xdr:cNvPr id="122" name="フローチャート: 判断 121"/>
        <xdr:cNvSpPr/>
      </xdr:nvSpPr>
      <xdr:spPr>
        <a:xfrm>
          <a:off x="69215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164312</xdr:rowOff>
    </xdr:from>
    <xdr:to>
      <xdr:col>55</xdr:col>
      <xdr:colOff>50800</xdr:colOff>
      <xdr:row>40</xdr:row>
      <xdr:rowOff>94462</xdr:rowOff>
    </xdr:to>
    <xdr:sp macro="" textlink="">
      <xdr:nvSpPr>
        <xdr:cNvPr id="128" name="楕円 127"/>
        <xdr:cNvSpPr/>
      </xdr:nvSpPr>
      <xdr:spPr>
        <a:xfrm>
          <a:off x="10426700" y="685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142739</xdr:rowOff>
    </xdr:from>
    <xdr:ext cx="469744" cy="259045"/>
    <xdr:sp macro="" textlink="">
      <xdr:nvSpPr>
        <xdr:cNvPr id="129" name="【道路】&#10;一人当たり延長該当値テキスト"/>
        <xdr:cNvSpPr txBox="1"/>
      </xdr:nvSpPr>
      <xdr:spPr>
        <a:xfrm>
          <a:off x="10515600" y="682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169228</xdr:rowOff>
    </xdr:from>
    <xdr:to>
      <xdr:col>50</xdr:col>
      <xdr:colOff>165100</xdr:colOff>
      <xdr:row>40</xdr:row>
      <xdr:rowOff>99378</xdr:rowOff>
    </xdr:to>
    <xdr:sp macro="" textlink="">
      <xdr:nvSpPr>
        <xdr:cNvPr id="130" name="楕円 129"/>
        <xdr:cNvSpPr/>
      </xdr:nvSpPr>
      <xdr:spPr>
        <a:xfrm>
          <a:off x="9588500" y="68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43662</xdr:rowOff>
    </xdr:from>
    <xdr:to>
      <xdr:col>55</xdr:col>
      <xdr:colOff>0</xdr:colOff>
      <xdr:row>40</xdr:row>
      <xdr:rowOff>48578</xdr:rowOff>
    </xdr:to>
    <xdr:cxnSp macro="">
      <xdr:nvCxnSpPr>
        <xdr:cNvPr id="131" name="直線コネクタ 130"/>
        <xdr:cNvCxnSpPr/>
      </xdr:nvCxnSpPr>
      <xdr:spPr>
        <a:xfrm flipV="1">
          <a:off x="9639300" y="6901662"/>
          <a:ext cx="8382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4331</xdr:rowOff>
    </xdr:from>
    <xdr:to>
      <xdr:col>46</xdr:col>
      <xdr:colOff>38100</xdr:colOff>
      <xdr:row>40</xdr:row>
      <xdr:rowOff>105931</xdr:rowOff>
    </xdr:to>
    <xdr:sp macro="" textlink="">
      <xdr:nvSpPr>
        <xdr:cNvPr id="132" name="楕円 131"/>
        <xdr:cNvSpPr/>
      </xdr:nvSpPr>
      <xdr:spPr>
        <a:xfrm>
          <a:off x="8699500" y="686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48578</xdr:rowOff>
    </xdr:from>
    <xdr:to>
      <xdr:col>50</xdr:col>
      <xdr:colOff>114300</xdr:colOff>
      <xdr:row>40</xdr:row>
      <xdr:rowOff>55131</xdr:rowOff>
    </xdr:to>
    <xdr:cxnSp macro="">
      <xdr:nvCxnSpPr>
        <xdr:cNvPr id="133" name="直線コネクタ 132"/>
        <xdr:cNvCxnSpPr/>
      </xdr:nvCxnSpPr>
      <xdr:spPr>
        <a:xfrm flipV="1">
          <a:off x="8750300" y="6906578"/>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11303</xdr:rowOff>
    </xdr:from>
    <xdr:to>
      <xdr:col>41</xdr:col>
      <xdr:colOff>101600</xdr:colOff>
      <xdr:row>40</xdr:row>
      <xdr:rowOff>112903</xdr:rowOff>
    </xdr:to>
    <xdr:sp macro="" textlink="">
      <xdr:nvSpPr>
        <xdr:cNvPr id="134" name="楕円 133"/>
        <xdr:cNvSpPr/>
      </xdr:nvSpPr>
      <xdr:spPr>
        <a:xfrm>
          <a:off x="7810500" y="68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55131</xdr:rowOff>
    </xdr:from>
    <xdr:to>
      <xdr:col>45</xdr:col>
      <xdr:colOff>177800</xdr:colOff>
      <xdr:row>40</xdr:row>
      <xdr:rowOff>62103</xdr:rowOff>
    </xdr:to>
    <xdr:cxnSp macro="">
      <xdr:nvCxnSpPr>
        <xdr:cNvPr id="135" name="直線コネクタ 134"/>
        <xdr:cNvCxnSpPr/>
      </xdr:nvCxnSpPr>
      <xdr:spPr>
        <a:xfrm flipV="1">
          <a:off x="7861300" y="6913131"/>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16256</xdr:rowOff>
    </xdr:from>
    <xdr:to>
      <xdr:col>36</xdr:col>
      <xdr:colOff>165100</xdr:colOff>
      <xdr:row>40</xdr:row>
      <xdr:rowOff>117856</xdr:rowOff>
    </xdr:to>
    <xdr:sp macro="" textlink="">
      <xdr:nvSpPr>
        <xdr:cNvPr id="136" name="楕円 135"/>
        <xdr:cNvSpPr/>
      </xdr:nvSpPr>
      <xdr:spPr>
        <a:xfrm>
          <a:off x="6921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62103</xdr:rowOff>
    </xdr:from>
    <xdr:to>
      <xdr:col>41</xdr:col>
      <xdr:colOff>50800</xdr:colOff>
      <xdr:row>40</xdr:row>
      <xdr:rowOff>67056</xdr:rowOff>
    </xdr:to>
    <xdr:cxnSp macro="">
      <xdr:nvCxnSpPr>
        <xdr:cNvPr id="137" name="直線コネクタ 136"/>
        <xdr:cNvCxnSpPr/>
      </xdr:nvCxnSpPr>
      <xdr:spPr>
        <a:xfrm flipV="1">
          <a:off x="6972300" y="692010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67441</xdr:rowOff>
    </xdr:from>
    <xdr:ext cx="534377" cy="259045"/>
    <xdr:sp macro="" textlink="">
      <xdr:nvSpPr>
        <xdr:cNvPr id="138" name="n_1aveValue【道路】&#10;一人当たり延長"/>
        <xdr:cNvSpPr txBox="1"/>
      </xdr:nvSpPr>
      <xdr:spPr>
        <a:xfrm>
          <a:off x="9359411" y="641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64431</xdr:rowOff>
    </xdr:from>
    <xdr:ext cx="534377" cy="259045"/>
    <xdr:sp macro="" textlink="">
      <xdr:nvSpPr>
        <xdr:cNvPr id="139" name="n_2aveValue【道路】&#10;一人当たり延長"/>
        <xdr:cNvSpPr txBox="1"/>
      </xdr:nvSpPr>
      <xdr:spPr>
        <a:xfrm>
          <a:off x="8483111" y="640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115905</xdr:rowOff>
    </xdr:from>
    <xdr:ext cx="534377" cy="259045"/>
    <xdr:sp macro="" textlink="">
      <xdr:nvSpPr>
        <xdr:cNvPr id="140" name="n_3aveValue【道路】&#10;一人当たり延長"/>
        <xdr:cNvSpPr txBox="1"/>
      </xdr:nvSpPr>
      <xdr:spPr>
        <a:xfrm>
          <a:off x="7594111" y="64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101693</xdr:rowOff>
    </xdr:from>
    <xdr:ext cx="534377" cy="259045"/>
    <xdr:sp macro="" textlink="">
      <xdr:nvSpPr>
        <xdr:cNvPr id="141" name="n_4aveValue【道路】&#10;一人当たり延長"/>
        <xdr:cNvSpPr txBox="1"/>
      </xdr:nvSpPr>
      <xdr:spPr>
        <a:xfrm>
          <a:off x="6705111" y="64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90505</xdr:rowOff>
    </xdr:from>
    <xdr:ext cx="469744" cy="259045"/>
    <xdr:sp macro="" textlink="">
      <xdr:nvSpPr>
        <xdr:cNvPr id="142" name="n_1mainValue【道路】&#10;一人当たり延長"/>
        <xdr:cNvSpPr txBox="1"/>
      </xdr:nvSpPr>
      <xdr:spPr>
        <a:xfrm>
          <a:off x="9391727" y="694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97058</xdr:rowOff>
    </xdr:from>
    <xdr:ext cx="469744" cy="259045"/>
    <xdr:sp macro="" textlink="">
      <xdr:nvSpPr>
        <xdr:cNvPr id="143" name="n_2mainValue【道路】&#10;一人当たり延長"/>
        <xdr:cNvSpPr txBox="1"/>
      </xdr:nvSpPr>
      <xdr:spPr>
        <a:xfrm>
          <a:off x="8515427" y="695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104030</xdr:rowOff>
    </xdr:from>
    <xdr:ext cx="469744" cy="259045"/>
    <xdr:sp macro="" textlink="">
      <xdr:nvSpPr>
        <xdr:cNvPr id="144" name="n_3mainValue【道路】&#10;一人当たり延長"/>
        <xdr:cNvSpPr txBox="1"/>
      </xdr:nvSpPr>
      <xdr:spPr>
        <a:xfrm>
          <a:off x="7626427" y="696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108983</xdr:rowOff>
    </xdr:from>
    <xdr:ext cx="469744" cy="259045"/>
    <xdr:sp macro="" textlink="">
      <xdr:nvSpPr>
        <xdr:cNvPr id="145" name="n_4mainValue【道路】&#10;一人当たり延長"/>
        <xdr:cNvSpPr txBox="1"/>
      </xdr:nvSpPr>
      <xdr:spPr>
        <a:xfrm>
          <a:off x="67374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81643</xdr:rowOff>
    </xdr:from>
    <xdr:to>
      <xdr:col>24</xdr:col>
      <xdr:colOff>62865</xdr:colOff>
      <xdr:row>63</xdr:row>
      <xdr:rowOff>128996</xdr:rowOff>
    </xdr:to>
    <xdr:cxnSp macro="">
      <xdr:nvCxnSpPr>
        <xdr:cNvPr id="171" name="直線コネクタ 170"/>
        <xdr:cNvCxnSpPr/>
      </xdr:nvCxnSpPr>
      <xdr:spPr>
        <a:xfrm flipV="1">
          <a:off x="4634865" y="9511393"/>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72" name="【橋りょう・トンネル】&#10;有形固定資産減価償却率最小値テキスト"/>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73" name="直線コネクタ 172"/>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28320</xdr:rowOff>
    </xdr:from>
    <xdr:ext cx="340478" cy="259045"/>
    <xdr:sp macro="" textlink="">
      <xdr:nvSpPr>
        <xdr:cNvPr id="174" name="【橋りょう・トンネル】&#10;有形固定資産減価償却率最大値テキスト"/>
        <xdr:cNvSpPr txBox="1"/>
      </xdr:nvSpPr>
      <xdr:spPr>
        <a:xfrm>
          <a:off x="4673600" y="928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81643</xdr:rowOff>
    </xdr:from>
    <xdr:to>
      <xdr:col>24</xdr:col>
      <xdr:colOff>152400</xdr:colOff>
      <xdr:row>55</xdr:row>
      <xdr:rowOff>81643</xdr:rowOff>
    </xdr:to>
    <xdr:cxnSp macro="">
      <xdr:nvCxnSpPr>
        <xdr:cNvPr id="175" name="直線コネクタ 174"/>
        <xdr:cNvCxnSpPr/>
      </xdr:nvCxnSpPr>
      <xdr:spPr>
        <a:xfrm>
          <a:off x="4546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6367</xdr:rowOff>
    </xdr:from>
    <xdr:ext cx="405111" cy="259045"/>
    <xdr:sp macro="" textlink="">
      <xdr:nvSpPr>
        <xdr:cNvPr id="176" name="【橋りょう・トンネル】&#10;有形固定資産減価償却率平均値テキスト"/>
        <xdr:cNvSpPr txBox="1"/>
      </xdr:nvSpPr>
      <xdr:spPr>
        <a:xfrm>
          <a:off x="4673600" y="10293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77" name="フローチャート: 判断 176"/>
        <xdr:cNvSpPr/>
      </xdr:nvSpPr>
      <xdr:spPr>
        <a:xfrm>
          <a:off x="4584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78" name="フローチャート: 判断 177"/>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79" name="フローチャート: 判断 178"/>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0" name="フローチャート: 判断 179"/>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1" name="フローチャート: 判断 180"/>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87" name="楕円 186"/>
        <xdr:cNvSpPr/>
      </xdr:nvSpPr>
      <xdr:spPr>
        <a:xfrm>
          <a:off x="4584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30497</xdr:rowOff>
    </xdr:from>
    <xdr:ext cx="405111" cy="259045"/>
    <xdr:sp macro="" textlink="">
      <xdr:nvSpPr>
        <xdr:cNvPr id="188" name="【橋りょう・トンネル】&#10;有形固定資産減価償却率該当値テキスト"/>
        <xdr:cNvSpPr txBox="1"/>
      </xdr:nvSpPr>
      <xdr:spPr>
        <a:xfrm>
          <a:off x="4673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35741</xdr:rowOff>
    </xdr:from>
    <xdr:to>
      <xdr:col>20</xdr:col>
      <xdr:colOff>38100</xdr:colOff>
      <xdr:row>61</xdr:row>
      <xdr:rowOff>137341</xdr:rowOff>
    </xdr:to>
    <xdr:sp macro="" textlink="">
      <xdr:nvSpPr>
        <xdr:cNvPr id="189" name="楕円 188"/>
        <xdr:cNvSpPr/>
      </xdr:nvSpPr>
      <xdr:spPr>
        <a:xfrm>
          <a:off x="3746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86541</xdr:rowOff>
    </xdr:from>
    <xdr:to>
      <xdr:col>24</xdr:col>
      <xdr:colOff>63500</xdr:colOff>
      <xdr:row>61</xdr:row>
      <xdr:rowOff>102870</xdr:rowOff>
    </xdr:to>
    <xdr:cxnSp macro="">
      <xdr:nvCxnSpPr>
        <xdr:cNvPr id="190" name="直線コネクタ 189"/>
        <xdr:cNvCxnSpPr/>
      </xdr:nvCxnSpPr>
      <xdr:spPr>
        <a:xfrm>
          <a:off x="3797300" y="1054499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16147</xdr:rowOff>
    </xdr:from>
    <xdr:to>
      <xdr:col>15</xdr:col>
      <xdr:colOff>101600</xdr:colOff>
      <xdr:row>61</xdr:row>
      <xdr:rowOff>117747</xdr:rowOff>
    </xdr:to>
    <xdr:sp macro="" textlink="">
      <xdr:nvSpPr>
        <xdr:cNvPr id="191" name="楕円 190"/>
        <xdr:cNvSpPr/>
      </xdr:nvSpPr>
      <xdr:spPr>
        <a:xfrm>
          <a:off x="2857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66947</xdr:rowOff>
    </xdr:from>
    <xdr:to>
      <xdr:col>19</xdr:col>
      <xdr:colOff>177800</xdr:colOff>
      <xdr:row>61</xdr:row>
      <xdr:rowOff>86541</xdr:rowOff>
    </xdr:to>
    <xdr:cxnSp macro="">
      <xdr:nvCxnSpPr>
        <xdr:cNvPr id="192" name="直線コネクタ 191"/>
        <xdr:cNvCxnSpPr/>
      </xdr:nvCxnSpPr>
      <xdr:spPr>
        <a:xfrm>
          <a:off x="2908300" y="1052539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161472</xdr:rowOff>
    </xdr:from>
    <xdr:to>
      <xdr:col>10</xdr:col>
      <xdr:colOff>165100</xdr:colOff>
      <xdr:row>61</xdr:row>
      <xdr:rowOff>91622</xdr:rowOff>
    </xdr:to>
    <xdr:sp macro="" textlink="">
      <xdr:nvSpPr>
        <xdr:cNvPr id="193" name="楕円 192"/>
        <xdr:cNvSpPr/>
      </xdr:nvSpPr>
      <xdr:spPr>
        <a:xfrm>
          <a:off x="1968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40822</xdr:rowOff>
    </xdr:from>
    <xdr:to>
      <xdr:col>15</xdr:col>
      <xdr:colOff>50800</xdr:colOff>
      <xdr:row>61</xdr:row>
      <xdr:rowOff>66947</xdr:rowOff>
    </xdr:to>
    <xdr:cxnSp macro="">
      <xdr:nvCxnSpPr>
        <xdr:cNvPr id="194" name="直線コネクタ 193"/>
        <xdr:cNvCxnSpPr/>
      </xdr:nvCxnSpPr>
      <xdr:spPr>
        <a:xfrm>
          <a:off x="2019300" y="104992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136978</xdr:rowOff>
    </xdr:from>
    <xdr:to>
      <xdr:col>6</xdr:col>
      <xdr:colOff>38100</xdr:colOff>
      <xdr:row>61</xdr:row>
      <xdr:rowOff>67128</xdr:rowOff>
    </xdr:to>
    <xdr:sp macro="" textlink="">
      <xdr:nvSpPr>
        <xdr:cNvPr id="195" name="楕円 194"/>
        <xdr:cNvSpPr/>
      </xdr:nvSpPr>
      <xdr:spPr>
        <a:xfrm>
          <a:off x="1079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16328</xdr:rowOff>
    </xdr:from>
    <xdr:to>
      <xdr:col>10</xdr:col>
      <xdr:colOff>114300</xdr:colOff>
      <xdr:row>61</xdr:row>
      <xdr:rowOff>40822</xdr:rowOff>
    </xdr:to>
    <xdr:cxnSp macro="">
      <xdr:nvCxnSpPr>
        <xdr:cNvPr id="196" name="直線コネクタ 195"/>
        <xdr:cNvCxnSpPr/>
      </xdr:nvCxnSpPr>
      <xdr:spPr>
        <a:xfrm>
          <a:off x="1130300" y="1047477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97" name="n_1aveValue【橋りょう・トンネル】&#10;有形固定資産減価償却率"/>
        <xdr:cNvSpPr txBox="1"/>
      </xdr:nvSpPr>
      <xdr:spPr>
        <a:xfrm>
          <a:off x="35820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198" name="n_2aveValue【橋りょう・トンネル】&#10;有形固定資産減価償却率"/>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199" name="n_3aveValue【橋りょう・トンネル】&#10;有形固定資産減価償却率"/>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200" name="n_4aveValue【橋りょう・トンネル】&#10;有形固定資産減価償却率"/>
        <xdr:cNvSpPr txBox="1"/>
      </xdr:nvSpPr>
      <xdr:spPr>
        <a:xfrm>
          <a:off x="927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128468</xdr:rowOff>
    </xdr:from>
    <xdr:ext cx="405111" cy="259045"/>
    <xdr:sp macro="" textlink="">
      <xdr:nvSpPr>
        <xdr:cNvPr id="201" name="n_1mainValue【橋りょう・トンネル】&#10;有形固定資産減価償却率"/>
        <xdr:cNvSpPr txBox="1"/>
      </xdr:nvSpPr>
      <xdr:spPr>
        <a:xfrm>
          <a:off x="35820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202" name="n_2mainValue【橋りょう・トンネル】&#10;有形固定資産減価償却率"/>
        <xdr:cNvSpPr txBox="1"/>
      </xdr:nvSpPr>
      <xdr:spPr>
        <a:xfrm>
          <a:off x="2705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82749</xdr:rowOff>
    </xdr:from>
    <xdr:ext cx="405111" cy="259045"/>
    <xdr:sp macro="" textlink="">
      <xdr:nvSpPr>
        <xdr:cNvPr id="203" name="n_3mainValue【橋りょう・トンネル】&#10;有形固定資産減価償却率"/>
        <xdr:cNvSpPr txBox="1"/>
      </xdr:nvSpPr>
      <xdr:spPr>
        <a:xfrm>
          <a:off x="1816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58255</xdr:rowOff>
    </xdr:from>
    <xdr:ext cx="405111" cy="259045"/>
    <xdr:sp macro="" textlink="">
      <xdr:nvSpPr>
        <xdr:cNvPr id="204" name="n_4mainValue【橋りょう・トンネル】&#10;有形固定資産減価償却率"/>
        <xdr:cNvSpPr txBox="1"/>
      </xdr:nvSpPr>
      <xdr:spPr>
        <a:xfrm>
          <a:off x="927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155768</xdr:rowOff>
    </xdr:from>
    <xdr:to>
      <xdr:col>54</xdr:col>
      <xdr:colOff>189865</xdr:colOff>
      <xdr:row>64</xdr:row>
      <xdr:rowOff>58416</xdr:rowOff>
    </xdr:to>
    <xdr:cxnSp macro="">
      <xdr:nvCxnSpPr>
        <xdr:cNvPr id="228" name="直線コネクタ 227"/>
        <xdr:cNvCxnSpPr/>
      </xdr:nvCxnSpPr>
      <xdr:spPr>
        <a:xfrm flipV="1">
          <a:off x="10476865" y="9585518"/>
          <a:ext cx="0" cy="144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62243</xdr:rowOff>
    </xdr:from>
    <xdr:ext cx="534377" cy="259045"/>
    <xdr:sp macro="" textlink="">
      <xdr:nvSpPr>
        <xdr:cNvPr id="229" name="【橋りょう・トンネル】&#10;一人当たり有形固定資産（償却資産）額最小値テキスト"/>
        <xdr:cNvSpPr txBox="1"/>
      </xdr:nvSpPr>
      <xdr:spPr>
        <a:xfrm>
          <a:off x="10515600" y="1103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58416</xdr:rowOff>
    </xdr:from>
    <xdr:to>
      <xdr:col>55</xdr:col>
      <xdr:colOff>88900</xdr:colOff>
      <xdr:row>64</xdr:row>
      <xdr:rowOff>58416</xdr:rowOff>
    </xdr:to>
    <xdr:cxnSp macro="">
      <xdr:nvCxnSpPr>
        <xdr:cNvPr id="230" name="直線コネクタ 229"/>
        <xdr:cNvCxnSpPr/>
      </xdr:nvCxnSpPr>
      <xdr:spPr>
        <a:xfrm>
          <a:off x="10388600" y="1103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102445</xdr:rowOff>
    </xdr:from>
    <xdr:ext cx="690189" cy="259045"/>
    <xdr:sp macro="" textlink="">
      <xdr:nvSpPr>
        <xdr:cNvPr id="231" name="【橋りょう・トンネル】&#10;一人当たり有形固定資産（償却資産）額最大値テキスト"/>
        <xdr:cNvSpPr txBox="1"/>
      </xdr:nvSpPr>
      <xdr:spPr>
        <a:xfrm>
          <a:off x="10515600" y="93607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155768</xdr:rowOff>
    </xdr:from>
    <xdr:to>
      <xdr:col>55</xdr:col>
      <xdr:colOff>88900</xdr:colOff>
      <xdr:row>55</xdr:row>
      <xdr:rowOff>155768</xdr:rowOff>
    </xdr:to>
    <xdr:cxnSp macro="">
      <xdr:nvCxnSpPr>
        <xdr:cNvPr id="232" name="直線コネクタ 231"/>
        <xdr:cNvCxnSpPr/>
      </xdr:nvCxnSpPr>
      <xdr:spPr>
        <a:xfrm>
          <a:off x="10388600" y="95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122569</xdr:rowOff>
    </xdr:from>
    <xdr:ext cx="599010" cy="259045"/>
    <xdr:sp macro="" textlink="">
      <xdr:nvSpPr>
        <xdr:cNvPr id="233" name="【橋りょう・トンネル】&#10;一人当たり有形固定資産（償却資産）額平均値テキスト"/>
        <xdr:cNvSpPr txBox="1"/>
      </xdr:nvSpPr>
      <xdr:spPr>
        <a:xfrm>
          <a:off x="10515600" y="1058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99692</xdr:rowOff>
    </xdr:from>
    <xdr:to>
      <xdr:col>55</xdr:col>
      <xdr:colOff>50800</xdr:colOff>
      <xdr:row>63</xdr:row>
      <xdr:rowOff>29842</xdr:rowOff>
    </xdr:to>
    <xdr:sp macro="" textlink="">
      <xdr:nvSpPr>
        <xdr:cNvPr id="234" name="フローチャート: 判断 233"/>
        <xdr:cNvSpPr/>
      </xdr:nvSpPr>
      <xdr:spPr>
        <a:xfrm>
          <a:off x="10426700" y="107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98943</xdr:rowOff>
    </xdr:from>
    <xdr:to>
      <xdr:col>50</xdr:col>
      <xdr:colOff>165100</xdr:colOff>
      <xdr:row>63</xdr:row>
      <xdr:rowOff>29093</xdr:rowOff>
    </xdr:to>
    <xdr:sp macro="" textlink="">
      <xdr:nvSpPr>
        <xdr:cNvPr id="235" name="フローチャート: 判断 234"/>
        <xdr:cNvSpPr/>
      </xdr:nvSpPr>
      <xdr:spPr>
        <a:xfrm>
          <a:off x="9588500" y="1072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96082</xdr:rowOff>
    </xdr:from>
    <xdr:to>
      <xdr:col>46</xdr:col>
      <xdr:colOff>38100</xdr:colOff>
      <xdr:row>63</xdr:row>
      <xdr:rowOff>26232</xdr:rowOff>
    </xdr:to>
    <xdr:sp macro="" textlink="">
      <xdr:nvSpPr>
        <xdr:cNvPr id="236" name="フローチャート: 判断 235"/>
        <xdr:cNvSpPr/>
      </xdr:nvSpPr>
      <xdr:spPr>
        <a:xfrm>
          <a:off x="8699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111844</xdr:rowOff>
    </xdr:from>
    <xdr:to>
      <xdr:col>41</xdr:col>
      <xdr:colOff>101600</xdr:colOff>
      <xdr:row>63</xdr:row>
      <xdr:rowOff>41994</xdr:rowOff>
    </xdr:to>
    <xdr:sp macro="" textlink="">
      <xdr:nvSpPr>
        <xdr:cNvPr id="237" name="フローチャート: 判断 236"/>
        <xdr:cNvSpPr/>
      </xdr:nvSpPr>
      <xdr:spPr>
        <a:xfrm>
          <a:off x="7810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113012</xdr:rowOff>
    </xdr:from>
    <xdr:to>
      <xdr:col>36</xdr:col>
      <xdr:colOff>165100</xdr:colOff>
      <xdr:row>63</xdr:row>
      <xdr:rowOff>43162</xdr:rowOff>
    </xdr:to>
    <xdr:sp macro="" textlink="">
      <xdr:nvSpPr>
        <xdr:cNvPr id="238" name="フローチャート: 判断 237"/>
        <xdr:cNvSpPr/>
      </xdr:nvSpPr>
      <xdr:spPr>
        <a:xfrm>
          <a:off x="6921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15443</xdr:rowOff>
    </xdr:from>
    <xdr:to>
      <xdr:col>55</xdr:col>
      <xdr:colOff>50800</xdr:colOff>
      <xdr:row>63</xdr:row>
      <xdr:rowOff>117043</xdr:rowOff>
    </xdr:to>
    <xdr:sp macro="" textlink="">
      <xdr:nvSpPr>
        <xdr:cNvPr id="244" name="楕円 243"/>
        <xdr:cNvSpPr/>
      </xdr:nvSpPr>
      <xdr:spPr>
        <a:xfrm>
          <a:off x="10426700" y="1081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165320</xdr:rowOff>
    </xdr:from>
    <xdr:ext cx="599010" cy="259045"/>
    <xdr:sp macro="" textlink="">
      <xdr:nvSpPr>
        <xdr:cNvPr id="245" name="【橋りょう・トンネル】&#10;一人当たり有形固定資産（償却資産）額該当値テキスト"/>
        <xdr:cNvSpPr txBox="1"/>
      </xdr:nvSpPr>
      <xdr:spPr>
        <a:xfrm>
          <a:off x="10515600" y="1079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19565</xdr:rowOff>
    </xdr:from>
    <xdr:to>
      <xdr:col>50</xdr:col>
      <xdr:colOff>165100</xdr:colOff>
      <xdr:row>63</xdr:row>
      <xdr:rowOff>121165</xdr:rowOff>
    </xdr:to>
    <xdr:sp macro="" textlink="">
      <xdr:nvSpPr>
        <xdr:cNvPr id="246" name="楕円 245"/>
        <xdr:cNvSpPr/>
      </xdr:nvSpPr>
      <xdr:spPr>
        <a:xfrm>
          <a:off x="9588500" y="1082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66243</xdr:rowOff>
    </xdr:from>
    <xdr:to>
      <xdr:col>55</xdr:col>
      <xdr:colOff>0</xdr:colOff>
      <xdr:row>63</xdr:row>
      <xdr:rowOff>70365</xdr:rowOff>
    </xdr:to>
    <xdr:cxnSp macro="">
      <xdr:nvCxnSpPr>
        <xdr:cNvPr id="247" name="直線コネクタ 246"/>
        <xdr:cNvCxnSpPr/>
      </xdr:nvCxnSpPr>
      <xdr:spPr>
        <a:xfrm flipV="1">
          <a:off x="9639300" y="10867593"/>
          <a:ext cx="838200" cy="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23764</xdr:rowOff>
    </xdr:from>
    <xdr:to>
      <xdr:col>46</xdr:col>
      <xdr:colOff>38100</xdr:colOff>
      <xdr:row>63</xdr:row>
      <xdr:rowOff>125364</xdr:rowOff>
    </xdr:to>
    <xdr:sp macro="" textlink="">
      <xdr:nvSpPr>
        <xdr:cNvPr id="248" name="楕円 247"/>
        <xdr:cNvSpPr/>
      </xdr:nvSpPr>
      <xdr:spPr>
        <a:xfrm>
          <a:off x="8699500" y="1082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70365</xdr:rowOff>
    </xdr:from>
    <xdr:to>
      <xdr:col>50</xdr:col>
      <xdr:colOff>114300</xdr:colOff>
      <xdr:row>63</xdr:row>
      <xdr:rowOff>74564</xdr:rowOff>
    </xdr:to>
    <xdr:cxnSp macro="">
      <xdr:nvCxnSpPr>
        <xdr:cNvPr id="249" name="直線コネクタ 248"/>
        <xdr:cNvCxnSpPr/>
      </xdr:nvCxnSpPr>
      <xdr:spPr>
        <a:xfrm flipV="1">
          <a:off x="8750300" y="10871715"/>
          <a:ext cx="889000" cy="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27256</xdr:rowOff>
    </xdr:from>
    <xdr:to>
      <xdr:col>41</xdr:col>
      <xdr:colOff>101600</xdr:colOff>
      <xdr:row>63</xdr:row>
      <xdr:rowOff>128856</xdr:rowOff>
    </xdr:to>
    <xdr:sp macro="" textlink="">
      <xdr:nvSpPr>
        <xdr:cNvPr id="250" name="楕円 249"/>
        <xdr:cNvSpPr/>
      </xdr:nvSpPr>
      <xdr:spPr>
        <a:xfrm>
          <a:off x="7810500" y="1082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74564</xdr:rowOff>
    </xdr:from>
    <xdr:to>
      <xdr:col>45</xdr:col>
      <xdr:colOff>177800</xdr:colOff>
      <xdr:row>63</xdr:row>
      <xdr:rowOff>78056</xdr:rowOff>
    </xdr:to>
    <xdr:cxnSp macro="">
      <xdr:nvCxnSpPr>
        <xdr:cNvPr id="251" name="直線コネクタ 250"/>
        <xdr:cNvCxnSpPr/>
      </xdr:nvCxnSpPr>
      <xdr:spPr>
        <a:xfrm flipV="1">
          <a:off x="7861300" y="10875914"/>
          <a:ext cx="889000" cy="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30204</xdr:rowOff>
    </xdr:from>
    <xdr:to>
      <xdr:col>36</xdr:col>
      <xdr:colOff>165100</xdr:colOff>
      <xdr:row>63</xdr:row>
      <xdr:rowOff>131804</xdr:rowOff>
    </xdr:to>
    <xdr:sp macro="" textlink="">
      <xdr:nvSpPr>
        <xdr:cNvPr id="252" name="楕円 251"/>
        <xdr:cNvSpPr/>
      </xdr:nvSpPr>
      <xdr:spPr>
        <a:xfrm>
          <a:off x="6921500" y="1083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78056</xdr:rowOff>
    </xdr:from>
    <xdr:to>
      <xdr:col>41</xdr:col>
      <xdr:colOff>50800</xdr:colOff>
      <xdr:row>63</xdr:row>
      <xdr:rowOff>81004</xdr:rowOff>
    </xdr:to>
    <xdr:cxnSp macro="">
      <xdr:nvCxnSpPr>
        <xdr:cNvPr id="253" name="直線コネクタ 252"/>
        <xdr:cNvCxnSpPr/>
      </xdr:nvCxnSpPr>
      <xdr:spPr>
        <a:xfrm flipV="1">
          <a:off x="6972300" y="10879406"/>
          <a:ext cx="889000" cy="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45620</xdr:rowOff>
    </xdr:from>
    <xdr:ext cx="599010" cy="259045"/>
    <xdr:sp macro="" textlink="">
      <xdr:nvSpPr>
        <xdr:cNvPr id="254" name="n_1aveValue【橋りょう・トンネル】&#10;一人当たり有形固定資産（償却資産）額"/>
        <xdr:cNvSpPr txBox="1"/>
      </xdr:nvSpPr>
      <xdr:spPr>
        <a:xfrm>
          <a:off x="9327095" y="1050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42759</xdr:rowOff>
    </xdr:from>
    <xdr:ext cx="599010" cy="259045"/>
    <xdr:sp macro="" textlink="">
      <xdr:nvSpPr>
        <xdr:cNvPr id="255" name="n_2aveValue【橋りょう・トンネル】&#10;一人当たり有形固定資産（償却資産）額"/>
        <xdr:cNvSpPr txBox="1"/>
      </xdr:nvSpPr>
      <xdr:spPr>
        <a:xfrm>
          <a:off x="8450795" y="1050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58521</xdr:rowOff>
    </xdr:from>
    <xdr:ext cx="599010" cy="259045"/>
    <xdr:sp macro="" textlink="">
      <xdr:nvSpPr>
        <xdr:cNvPr id="256" name="n_3aveValue【橋りょう・トンネル】&#10;一人当たり有形固定資産（償却資産）額"/>
        <xdr:cNvSpPr txBox="1"/>
      </xdr:nvSpPr>
      <xdr:spPr>
        <a:xfrm>
          <a:off x="75617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59689</xdr:rowOff>
    </xdr:from>
    <xdr:ext cx="599010" cy="259045"/>
    <xdr:sp macro="" textlink="">
      <xdr:nvSpPr>
        <xdr:cNvPr id="257" name="n_4aveValue【橋りょう・トンネル】&#10;一人当たり有形固定資産（償却資産）額"/>
        <xdr:cNvSpPr txBox="1"/>
      </xdr:nvSpPr>
      <xdr:spPr>
        <a:xfrm>
          <a:off x="6672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112292</xdr:rowOff>
    </xdr:from>
    <xdr:ext cx="599010" cy="259045"/>
    <xdr:sp macro="" textlink="">
      <xdr:nvSpPr>
        <xdr:cNvPr id="258" name="n_1mainValue【橋りょう・トンネル】&#10;一人当たり有形固定資産（償却資産）額"/>
        <xdr:cNvSpPr txBox="1"/>
      </xdr:nvSpPr>
      <xdr:spPr>
        <a:xfrm>
          <a:off x="9327095" y="1091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116491</xdr:rowOff>
    </xdr:from>
    <xdr:ext cx="599010" cy="259045"/>
    <xdr:sp macro="" textlink="">
      <xdr:nvSpPr>
        <xdr:cNvPr id="259" name="n_2mainValue【橋りょう・トンネル】&#10;一人当たり有形固定資産（償却資産）額"/>
        <xdr:cNvSpPr txBox="1"/>
      </xdr:nvSpPr>
      <xdr:spPr>
        <a:xfrm>
          <a:off x="8450795" y="1091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119983</xdr:rowOff>
    </xdr:from>
    <xdr:ext cx="599010" cy="259045"/>
    <xdr:sp macro="" textlink="">
      <xdr:nvSpPr>
        <xdr:cNvPr id="260" name="n_3mainValue【橋りょう・トンネル】&#10;一人当たり有形固定資産（償却資産）額"/>
        <xdr:cNvSpPr txBox="1"/>
      </xdr:nvSpPr>
      <xdr:spPr>
        <a:xfrm>
          <a:off x="7561795" y="1092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122931</xdr:rowOff>
    </xdr:from>
    <xdr:ext cx="599010" cy="259045"/>
    <xdr:sp macro="" textlink="">
      <xdr:nvSpPr>
        <xdr:cNvPr id="261" name="n_4mainValue【橋りょう・トンネル】&#10;一人当たり有形固定資産（償却資産）額"/>
        <xdr:cNvSpPr txBox="1"/>
      </xdr:nvSpPr>
      <xdr:spPr>
        <a:xfrm>
          <a:off x="6672795" y="1092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47244</xdr:rowOff>
    </xdr:from>
    <xdr:to>
      <xdr:col>24</xdr:col>
      <xdr:colOff>62865</xdr:colOff>
      <xdr:row>86</xdr:row>
      <xdr:rowOff>38100</xdr:rowOff>
    </xdr:to>
    <xdr:cxnSp macro="">
      <xdr:nvCxnSpPr>
        <xdr:cNvPr id="284" name="直線コネクタ 283"/>
        <xdr:cNvCxnSpPr/>
      </xdr:nvCxnSpPr>
      <xdr:spPr>
        <a:xfrm flipV="1">
          <a:off x="4634865" y="1359179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165371</xdr:rowOff>
    </xdr:from>
    <xdr:ext cx="405111" cy="259045"/>
    <xdr:sp macro="" textlink="">
      <xdr:nvSpPr>
        <xdr:cNvPr id="287" name="【公営住宅】&#10;有形固定資産減価償却率最大値テキスト"/>
        <xdr:cNvSpPr txBox="1"/>
      </xdr:nvSpPr>
      <xdr:spPr>
        <a:xfrm>
          <a:off x="4673600" y="1336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47244</xdr:rowOff>
    </xdr:from>
    <xdr:to>
      <xdr:col>24</xdr:col>
      <xdr:colOff>152400</xdr:colOff>
      <xdr:row>79</xdr:row>
      <xdr:rowOff>47244</xdr:rowOff>
    </xdr:to>
    <xdr:cxnSp macro="">
      <xdr:nvCxnSpPr>
        <xdr:cNvPr id="288" name="直線コネクタ 287"/>
        <xdr:cNvCxnSpPr/>
      </xdr:nvCxnSpPr>
      <xdr:spPr>
        <a:xfrm>
          <a:off x="4546600" y="1359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69614</xdr:rowOff>
    </xdr:from>
    <xdr:ext cx="405111" cy="259045"/>
    <xdr:sp macro="" textlink="">
      <xdr:nvSpPr>
        <xdr:cNvPr id="289" name="【公営住宅】&#10;有形固定資産減価償却率平均値テキスト"/>
        <xdr:cNvSpPr txBox="1"/>
      </xdr:nvSpPr>
      <xdr:spPr>
        <a:xfrm>
          <a:off x="4673600" y="13957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46737</xdr:rowOff>
    </xdr:from>
    <xdr:to>
      <xdr:col>24</xdr:col>
      <xdr:colOff>114300</xdr:colOff>
      <xdr:row>82</xdr:row>
      <xdr:rowOff>148337</xdr:rowOff>
    </xdr:to>
    <xdr:sp macro="" textlink="">
      <xdr:nvSpPr>
        <xdr:cNvPr id="290" name="フローチャート: 判断 289"/>
        <xdr:cNvSpPr/>
      </xdr:nvSpPr>
      <xdr:spPr>
        <a:xfrm>
          <a:off x="45847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37592</xdr:rowOff>
    </xdr:from>
    <xdr:to>
      <xdr:col>20</xdr:col>
      <xdr:colOff>38100</xdr:colOff>
      <xdr:row>82</xdr:row>
      <xdr:rowOff>139192</xdr:rowOff>
    </xdr:to>
    <xdr:sp macro="" textlink="">
      <xdr:nvSpPr>
        <xdr:cNvPr id="291" name="フローチャート: 判断 290"/>
        <xdr:cNvSpPr/>
      </xdr:nvSpPr>
      <xdr:spPr>
        <a:xfrm>
          <a:off x="3746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19304</xdr:rowOff>
    </xdr:from>
    <xdr:to>
      <xdr:col>15</xdr:col>
      <xdr:colOff>101600</xdr:colOff>
      <xdr:row>82</xdr:row>
      <xdr:rowOff>120904</xdr:rowOff>
    </xdr:to>
    <xdr:sp macro="" textlink="">
      <xdr:nvSpPr>
        <xdr:cNvPr id="292" name="フローチャート: 判断 291"/>
        <xdr:cNvSpPr/>
      </xdr:nvSpPr>
      <xdr:spPr>
        <a:xfrm>
          <a:off x="2857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154178</xdr:rowOff>
    </xdr:from>
    <xdr:to>
      <xdr:col>10</xdr:col>
      <xdr:colOff>165100</xdr:colOff>
      <xdr:row>82</xdr:row>
      <xdr:rowOff>84328</xdr:rowOff>
    </xdr:to>
    <xdr:sp macro="" textlink="">
      <xdr:nvSpPr>
        <xdr:cNvPr id="293" name="フローチャート: 判断 292"/>
        <xdr:cNvSpPr/>
      </xdr:nvSpPr>
      <xdr:spPr>
        <a:xfrm>
          <a:off x="1968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126746</xdr:rowOff>
    </xdr:from>
    <xdr:to>
      <xdr:col>6</xdr:col>
      <xdr:colOff>38100</xdr:colOff>
      <xdr:row>82</xdr:row>
      <xdr:rowOff>56896</xdr:rowOff>
    </xdr:to>
    <xdr:sp macro="" textlink="">
      <xdr:nvSpPr>
        <xdr:cNvPr id="294" name="フローチャート: 判断 293"/>
        <xdr:cNvSpPr/>
      </xdr:nvSpPr>
      <xdr:spPr>
        <a:xfrm>
          <a:off x="1079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110744</xdr:rowOff>
    </xdr:from>
    <xdr:to>
      <xdr:col>24</xdr:col>
      <xdr:colOff>114300</xdr:colOff>
      <xdr:row>84</xdr:row>
      <xdr:rowOff>40894</xdr:rowOff>
    </xdr:to>
    <xdr:sp macro="" textlink="">
      <xdr:nvSpPr>
        <xdr:cNvPr id="300" name="楕円 299"/>
        <xdr:cNvSpPr/>
      </xdr:nvSpPr>
      <xdr:spPr>
        <a:xfrm>
          <a:off x="45847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89171</xdr:rowOff>
    </xdr:from>
    <xdr:ext cx="405111" cy="259045"/>
    <xdr:sp macro="" textlink="">
      <xdr:nvSpPr>
        <xdr:cNvPr id="301" name="【公営住宅】&#10;有形固定資産減価償却率該当値テキスト"/>
        <xdr:cNvSpPr txBox="1"/>
      </xdr:nvSpPr>
      <xdr:spPr>
        <a:xfrm>
          <a:off x="4673600" y="1431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87885</xdr:rowOff>
    </xdr:from>
    <xdr:to>
      <xdr:col>20</xdr:col>
      <xdr:colOff>38100</xdr:colOff>
      <xdr:row>84</xdr:row>
      <xdr:rowOff>18035</xdr:rowOff>
    </xdr:to>
    <xdr:sp macro="" textlink="">
      <xdr:nvSpPr>
        <xdr:cNvPr id="302" name="楕円 301"/>
        <xdr:cNvSpPr/>
      </xdr:nvSpPr>
      <xdr:spPr>
        <a:xfrm>
          <a:off x="3746500" y="143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138685</xdr:rowOff>
    </xdr:from>
    <xdr:to>
      <xdr:col>24</xdr:col>
      <xdr:colOff>63500</xdr:colOff>
      <xdr:row>83</xdr:row>
      <xdr:rowOff>161544</xdr:rowOff>
    </xdr:to>
    <xdr:cxnSp macro="">
      <xdr:nvCxnSpPr>
        <xdr:cNvPr id="303" name="直線コネクタ 302"/>
        <xdr:cNvCxnSpPr/>
      </xdr:nvCxnSpPr>
      <xdr:spPr>
        <a:xfrm>
          <a:off x="3797300" y="1436903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39878</xdr:rowOff>
    </xdr:from>
    <xdr:to>
      <xdr:col>15</xdr:col>
      <xdr:colOff>101600</xdr:colOff>
      <xdr:row>83</xdr:row>
      <xdr:rowOff>141478</xdr:rowOff>
    </xdr:to>
    <xdr:sp macro="" textlink="">
      <xdr:nvSpPr>
        <xdr:cNvPr id="304" name="楕円 303"/>
        <xdr:cNvSpPr/>
      </xdr:nvSpPr>
      <xdr:spPr>
        <a:xfrm>
          <a:off x="2857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90678</xdr:rowOff>
    </xdr:from>
    <xdr:to>
      <xdr:col>19</xdr:col>
      <xdr:colOff>177800</xdr:colOff>
      <xdr:row>83</xdr:row>
      <xdr:rowOff>138685</xdr:rowOff>
    </xdr:to>
    <xdr:cxnSp macro="">
      <xdr:nvCxnSpPr>
        <xdr:cNvPr id="305" name="直線コネクタ 304"/>
        <xdr:cNvCxnSpPr/>
      </xdr:nvCxnSpPr>
      <xdr:spPr>
        <a:xfrm>
          <a:off x="2908300" y="14321028"/>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53594</xdr:rowOff>
    </xdr:from>
    <xdr:to>
      <xdr:col>10</xdr:col>
      <xdr:colOff>165100</xdr:colOff>
      <xdr:row>83</xdr:row>
      <xdr:rowOff>155194</xdr:rowOff>
    </xdr:to>
    <xdr:sp macro="" textlink="">
      <xdr:nvSpPr>
        <xdr:cNvPr id="306" name="楕円 305"/>
        <xdr:cNvSpPr/>
      </xdr:nvSpPr>
      <xdr:spPr>
        <a:xfrm>
          <a:off x="1968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90678</xdr:rowOff>
    </xdr:from>
    <xdr:to>
      <xdr:col>15</xdr:col>
      <xdr:colOff>50800</xdr:colOff>
      <xdr:row>83</xdr:row>
      <xdr:rowOff>104394</xdr:rowOff>
    </xdr:to>
    <xdr:cxnSp macro="">
      <xdr:nvCxnSpPr>
        <xdr:cNvPr id="307" name="直線コネクタ 306"/>
        <xdr:cNvCxnSpPr/>
      </xdr:nvCxnSpPr>
      <xdr:spPr>
        <a:xfrm flipV="1">
          <a:off x="2019300" y="143210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26163</xdr:rowOff>
    </xdr:from>
    <xdr:to>
      <xdr:col>6</xdr:col>
      <xdr:colOff>38100</xdr:colOff>
      <xdr:row>83</xdr:row>
      <xdr:rowOff>127763</xdr:rowOff>
    </xdr:to>
    <xdr:sp macro="" textlink="">
      <xdr:nvSpPr>
        <xdr:cNvPr id="308" name="楕円 307"/>
        <xdr:cNvSpPr/>
      </xdr:nvSpPr>
      <xdr:spPr>
        <a:xfrm>
          <a:off x="1079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76963</xdr:rowOff>
    </xdr:from>
    <xdr:to>
      <xdr:col>10</xdr:col>
      <xdr:colOff>114300</xdr:colOff>
      <xdr:row>83</xdr:row>
      <xdr:rowOff>104394</xdr:rowOff>
    </xdr:to>
    <xdr:cxnSp macro="">
      <xdr:nvCxnSpPr>
        <xdr:cNvPr id="309" name="直線コネクタ 308"/>
        <xdr:cNvCxnSpPr/>
      </xdr:nvCxnSpPr>
      <xdr:spPr>
        <a:xfrm>
          <a:off x="1130300" y="143073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155719</xdr:rowOff>
    </xdr:from>
    <xdr:ext cx="405111" cy="259045"/>
    <xdr:sp macro="" textlink="">
      <xdr:nvSpPr>
        <xdr:cNvPr id="310" name="n_1aveValue【公営住宅】&#10;有形固定資産減価償却率"/>
        <xdr:cNvSpPr txBox="1"/>
      </xdr:nvSpPr>
      <xdr:spPr>
        <a:xfrm>
          <a:off x="3582044" y="1387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137431</xdr:rowOff>
    </xdr:from>
    <xdr:ext cx="405111" cy="259045"/>
    <xdr:sp macro="" textlink="">
      <xdr:nvSpPr>
        <xdr:cNvPr id="311" name="n_2aveValue【公営住宅】&#10;有形固定資産減価償却率"/>
        <xdr:cNvSpPr txBox="1"/>
      </xdr:nvSpPr>
      <xdr:spPr>
        <a:xfrm>
          <a:off x="27057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100855</xdr:rowOff>
    </xdr:from>
    <xdr:ext cx="405111" cy="259045"/>
    <xdr:sp macro="" textlink="">
      <xdr:nvSpPr>
        <xdr:cNvPr id="312" name="n_3aveValue【公営住宅】&#10;有形固定資産減価償却率"/>
        <xdr:cNvSpPr txBox="1"/>
      </xdr:nvSpPr>
      <xdr:spPr>
        <a:xfrm>
          <a:off x="18167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73423</xdr:rowOff>
    </xdr:from>
    <xdr:ext cx="405111" cy="259045"/>
    <xdr:sp macro="" textlink="">
      <xdr:nvSpPr>
        <xdr:cNvPr id="313" name="n_4aveValue【公営住宅】&#10;有形固定資産減価償却率"/>
        <xdr:cNvSpPr txBox="1"/>
      </xdr:nvSpPr>
      <xdr:spPr>
        <a:xfrm>
          <a:off x="927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9162</xdr:rowOff>
    </xdr:from>
    <xdr:ext cx="405111" cy="259045"/>
    <xdr:sp macro="" textlink="">
      <xdr:nvSpPr>
        <xdr:cNvPr id="314" name="n_1mainValue【公営住宅】&#10;有形固定資産減価償却率"/>
        <xdr:cNvSpPr txBox="1"/>
      </xdr:nvSpPr>
      <xdr:spPr>
        <a:xfrm>
          <a:off x="3582044" y="1441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132605</xdr:rowOff>
    </xdr:from>
    <xdr:ext cx="405111" cy="259045"/>
    <xdr:sp macro="" textlink="">
      <xdr:nvSpPr>
        <xdr:cNvPr id="315" name="n_2mainValue【公営住宅】&#10;有形固定資産減価償却率"/>
        <xdr:cNvSpPr txBox="1"/>
      </xdr:nvSpPr>
      <xdr:spPr>
        <a:xfrm>
          <a:off x="2705744" y="1436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146321</xdr:rowOff>
    </xdr:from>
    <xdr:ext cx="405111" cy="259045"/>
    <xdr:sp macro="" textlink="">
      <xdr:nvSpPr>
        <xdr:cNvPr id="316" name="n_3mainValue【公営住宅】&#10;有形固定資産減価償却率"/>
        <xdr:cNvSpPr txBox="1"/>
      </xdr:nvSpPr>
      <xdr:spPr>
        <a:xfrm>
          <a:off x="1816744" y="1437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118890</xdr:rowOff>
    </xdr:from>
    <xdr:ext cx="405111" cy="259045"/>
    <xdr:sp macro="" textlink="">
      <xdr:nvSpPr>
        <xdr:cNvPr id="317" name="n_4mainValue【公営住宅】&#10;有形固定資産減価償却率"/>
        <xdr:cNvSpPr txBox="1"/>
      </xdr:nvSpPr>
      <xdr:spPr>
        <a:xfrm>
          <a:off x="927744" y="1434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3239</xdr:rowOff>
    </xdr:from>
    <xdr:to>
      <xdr:col>54</xdr:col>
      <xdr:colOff>189865</xdr:colOff>
      <xdr:row>86</xdr:row>
      <xdr:rowOff>112967</xdr:rowOff>
    </xdr:to>
    <xdr:cxnSp macro="">
      <xdr:nvCxnSpPr>
        <xdr:cNvPr id="341" name="直線コネクタ 340"/>
        <xdr:cNvCxnSpPr/>
      </xdr:nvCxnSpPr>
      <xdr:spPr>
        <a:xfrm flipV="1">
          <a:off x="10476865" y="13547789"/>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116794</xdr:rowOff>
    </xdr:from>
    <xdr:ext cx="469744" cy="259045"/>
    <xdr:sp macro="" textlink="">
      <xdr:nvSpPr>
        <xdr:cNvPr id="342" name="【公営住宅】&#10;一人当たり面積最小値テキスト"/>
        <xdr:cNvSpPr txBox="1"/>
      </xdr:nvSpPr>
      <xdr:spPr>
        <a:xfrm>
          <a:off x="10515600" y="1486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112967</xdr:rowOff>
    </xdr:from>
    <xdr:to>
      <xdr:col>55</xdr:col>
      <xdr:colOff>88900</xdr:colOff>
      <xdr:row>86</xdr:row>
      <xdr:rowOff>112967</xdr:rowOff>
    </xdr:to>
    <xdr:cxnSp macro="">
      <xdr:nvCxnSpPr>
        <xdr:cNvPr id="343" name="直線コネクタ 342"/>
        <xdr:cNvCxnSpPr/>
      </xdr:nvCxnSpPr>
      <xdr:spPr>
        <a:xfrm>
          <a:off x="10388600" y="14857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121366</xdr:rowOff>
    </xdr:from>
    <xdr:ext cx="469744" cy="259045"/>
    <xdr:sp macro="" textlink="">
      <xdr:nvSpPr>
        <xdr:cNvPr id="344" name="【公営住宅】&#10;一人当たり面積最大値テキスト"/>
        <xdr:cNvSpPr txBox="1"/>
      </xdr:nvSpPr>
      <xdr:spPr>
        <a:xfrm>
          <a:off x="10515600" y="1332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3239</xdr:rowOff>
    </xdr:from>
    <xdr:to>
      <xdr:col>55</xdr:col>
      <xdr:colOff>88900</xdr:colOff>
      <xdr:row>79</xdr:row>
      <xdr:rowOff>3239</xdr:rowOff>
    </xdr:to>
    <xdr:cxnSp macro="">
      <xdr:nvCxnSpPr>
        <xdr:cNvPr id="345" name="直線コネクタ 344"/>
        <xdr:cNvCxnSpPr/>
      </xdr:nvCxnSpPr>
      <xdr:spPr>
        <a:xfrm>
          <a:off x="10388600" y="1354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89361</xdr:rowOff>
    </xdr:from>
    <xdr:ext cx="469744" cy="259045"/>
    <xdr:sp macro="" textlink="">
      <xdr:nvSpPr>
        <xdr:cNvPr id="346" name="【公営住宅】&#10;一人当たり面積平均値テキスト"/>
        <xdr:cNvSpPr txBox="1"/>
      </xdr:nvSpPr>
      <xdr:spPr>
        <a:xfrm>
          <a:off x="10515600" y="1466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110934</xdr:rowOff>
    </xdr:from>
    <xdr:to>
      <xdr:col>55</xdr:col>
      <xdr:colOff>50800</xdr:colOff>
      <xdr:row>86</xdr:row>
      <xdr:rowOff>41084</xdr:rowOff>
    </xdr:to>
    <xdr:sp macro="" textlink="">
      <xdr:nvSpPr>
        <xdr:cNvPr id="347" name="フローチャート: 判断 346"/>
        <xdr:cNvSpPr/>
      </xdr:nvSpPr>
      <xdr:spPr>
        <a:xfrm>
          <a:off x="10426700" y="1468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135510</xdr:rowOff>
    </xdr:from>
    <xdr:to>
      <xdr:col>50</xdr:col>
      <xdr:colOff>165100</xdr:colOff>
      <xdr:row>86</xdr:row>
      <xdr:rowOff>65660</xdr:rowOff>
    </xdr:to>
    <xdr:sp macro="" textlink="">
      <xdr:nvSpPr>
        <xdr:cNvPr id="348" name="フローチャート: 判断 347"/>
        <xdr:cNvSpPr/>
      </xdr:nvSpPr>
      <xdr:spPr>
        <a:xfrm>
          <a:off x="9588500" y="1470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134938</xdr:rowOff>
    </xdr:from>
    <xdr:to>
      <xdr:col>46</xdr:col>
      <xdr:colOff>38100</xdr:colOff>
      <xdr:row>86</xdr:row>
      <xdr:rowOff>65088</xdr:rowOff>
    </xdr:to>
    <xdr:sp macro="" textlink="">
      <xdr:nvSpPr>
        <xdr:cNvPr id="349" name="フローチャート: 判断 348"/>
        <xdr:cNvSpPr/>
      </xdr:nvSpPr>
      <xdr:spPr>
        <a:xfrm>
          <a:off x="8699500" y="1470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136652</xdr:rowOff>
    </xdr:from>
    <xdr:to>
      <xdr:col>41</xdr:col>
      <xdr:colOff>101600</xdr:colOff>
      <xdr:row>86</xdr:row>
      <xdr:rowOff>66802</xdr:rowOff>
    </xdr:to>
    <xdr:sp macro="" textlink="">
      <xdr:nvSpPr>
        <xdr:cNvPr id="350" name="フローチャート: 判断 349"/>
        <xdr:cNvSpPr/>
      </xdr:nvSpPr>
      <xdr:spPr>
        <a:xfrm>
          <a:off x="7810500" y="1470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133604</xdr:rowOff>
    </xdr:from>
    <xdr:to>
      <xdr:col>36</xdr:col>
      <xdr:colOff>165100</xdr:colOff>
      <xdr:row>86</xdr:row>
      <xdr:rowOff>63754</xdr:rowOff>
    </xdr:to>
    <xdr:sp macro="" textlink="">
      <xdr:nvSpPr>
        <xdr:cNvPr id="351" name="フローチャート: 判断 350"/>
        <xdr:cNvSpPr/>
      </xdr:nvSpPr>
      <xdr:spPr>
        <a:xfrm>
          <a:off x="6921500" y="1470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54166</xdr:rowOff>
    </xdr:from>
    <xdr:to>
      <xdr:col>55</xdr:col>
      <xdr:colOff>50800</xdr:colOff>
      <xdr:row>85</xdr:row>
      <xdr:rowOff>155766</xdr:rowOff>
    </xdr:to>
    <xdr:sp macro="" textlink="">
      <xdr:nvSpPr>
        <xdr:cNvPr id="357" name="楕円 356"/>
        <xdr:cNvSpPr/>
      </xdr:nvSpPr>
      <xdr:spPr>
        <a:xfrm>
          <a:off x="10426700" y="1462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77043</xdr:rowOff>
    </xdr:from>
    <xdr:ext cx="469744" cy="259045"/>
    <xdr:sp macro="" textlink="">
      <xdr:nvSpPr>
        <xdr:cNvPr id="358" name="【公営住宅】&#10;一人当たり面積該当値テキスト"/>
        <xdr:cNvSpPr txBox="1"/>
      </xdr:nvSpPr>
      <xdr:spPr>
        <a:xfrm>
          <a:off x="10515600" y="1447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56642</xdr:rowOff>
    </xdr:from>
    <xdr:to>
      <xdr:col>50</xdr:col>
      <xdr:colOff>165100</xdr:colOff>
      <xdr:row>85</xdr:row>
      <xdr:rowOff>158242</xdr:rowOff>
    </xdr:to>
    <xdr:sp macro="" textlink="">
      <xdr:nvSpPr>
        <xdr:cNvPr id="359" name="楕円 358"/>
        <xdr:cNvSpPr/>
      </xdr:nvSpPr>
      <xdr:spPr>
        <a:xfrm>
          <a:off x="9588500" y="1462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104966</xdr:rowOff>
    </xdr:from>
    <xdr:to>
      <xdr:col>55</xdr:col>
      <xdr:colOff>0</xdr:colOff>
      <xdr:row>85</xdr:row>
      <xdr:rowOff>107442</xdr:rowOff>
    </xdr:to>
    <xdr:cxnSp macro="">
      <xdr:nvCxnSpPr>
        <xdr:cNvPr id="360" name="直線コネクタ 359"/>
        <xdr:cNvCxnSpPr/>
      </xdr:nvCxnSpPr>
      <xdr:spPr>
        <a:xfrm flipV="1">
          <a:off x="9639300" y="14678216"/>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60071</xdr:rowOff>
    </xdr:from>
    <xdr:to>
      <xdr:col>46</xdr:col>
      <xdr:colOff>38100</xdr:colOff>
      <xdr:row>85</xdr:row>
      <xdr:rowOff>161671</xdr:rowOff>
    </xdr:to>
    <xdr:sp macro="" textlink="">
      <xdr:nvSpPr>
        <xdr:cNvPr id="361" name="楕円 360"/>
        <xdr:cNvSpPr/>
      </xdr:nvSpPr>
      <xdr:spPr>
        <a:xfrm>
          <a:off x="8699500" y="1463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107442</xdr:rowOff>
    </xdr:from>
    <xdr:to>
      <xdr:col>50</xdr:col>
      <xdr:colOff>114300</xdr:colOff>
      <xdr:row>85</xdr:row>
      <xdr:rowOff>110871</xdr:rowOff>
    </xdr:to>
    <xdr:cxnSp macro="">
      <xdr:nvCxnSpPr>
        <xdr:cNvPr id="362" name="直線コネクタ 361"/>
        <xdr:cNvCxnSpPr/>
      </xdr:nvCxnSpPr>
      <xdr:spPr>
        <a:xfrm flipV="1">
          <a:off x="8750300" y="1468069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63309</xdr:rowOff>
    </xdr:from>
    <xdr:to>
      <xdr:col>41</xdr:col>
      <xdr:colOff>101600</xdr:colOff>
      <xdr:row>85</xdr:row>
      <xdr:rowOff>164909</xdr:rowOff>
    </xdr:to>
    <xdr:sp macro="" textlink="">
      <xdr:nvSpPr>
        <xdr:cNvPr id="363" name="楕円 362"/>
        <xdr:cNvSpPr/>
      </xdr:nvSpPr>
      <xdr:spPr>
        <a:xfrm>
          <a:off x="7810500" y="1463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110871</xdr:rowOff>
    </xdr:from>
    <xdr:to>
      <xdr:col>45</xdr:col>
      <xdr:colOff>177800</xdr:colOff>
      <xdr:row>85</xdr:row>
      <xdr:rowOff>114109</xdr:rowOff>
    </xdr:to>
    <xdr:cxnSp macro="">
      <xdr:nvCxnSpPr>
        <xdr:cNvPr id="364" name="直線コネクタ 363"/>
        <xdr:cNvCxnSpPr/>
      </xdr:nvCxnSpPr>
      <xdr:spPr>
        <a:xfrm flipV="1">
          <a:off x="7861300" y="14684121"/>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65976</xdr:rowOff>
    </xdr:from>
    <xdr:to>
      <xdr:col>36</xdr:col>
      <xdr:colOff>165100</xdr:colOff>
      <xdr:row>85</xdr:row>
      <xdr:rowOff>167576</xdr:rowOff>
    </xdr:to>
    <xdr:sp macro="" textlink="">
      <xdr:nvSpPr>
        <xdr:cNvPr id="365" name="楕円 364"/>
        <xdr:cNvSpPr/>
      </xdr:nvSpPr>
      <xdr:spPr>
        <a:xfrm>
          <a:off x="6921500" y="1463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114109</xdr:rowOff>
    </xdr:from>
    <xdr:to>
      <xdr:col>41</xdr:col>
      <xdr:colOff>50800</xdr:colOff>
      <xdr:row>85</xdr:row>
      <xdr:rowOff>116776</xdr:rowOff>
    </xdr:to>
    <xdr:cxnSp macro="">
      <xdr:nvCxnSpPr>
        <xdr:cNvPr id="366" name="直線コネクタ 365"/>
        <xdr:cNvCxnSpPr/>
      </xdr:nvCxnSpPr>
      <xdr:spPr>
        <a:xfrm flipV="1">
          <a:off x="6972300" y="14687359"/>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56787</xdr:rowOff>
    </xdr:from>
    <xdr:ext cx="469744" cy="259045"/>
    <xdr:sp macro="" textlink="">
      <xdr:nvSpPr>
        <xdr:cNvPr id="367" name="n_1aveValue【公営住宅】&#10;一人当たり面積"/>
        <xdr:cNvSpPr txBox="1"/>
      </xdr:nvSpPr>
      <xdr:spPr>
        <a:xfrm>
          <a:off x="9391727" y="1480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56215</xdr:rowOff>
    </xdr:from>
    <xdr:ext cx="469744" cy="259045"/>
    <xdr:sp macro="" textlink="">
      <xdr:nvSpPr>
        <xdr:cNvPr id="368" name="n_2aveValue【公営住宅】&#10;一人当たり面積"/>
        <xdr:cNvSpPr txBox="1"/>
      </xdr:nvSpPr>
      <xdr:spPr>
        <a:xfrm>
          <a:off x="8515427" y="1480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57929</xdr:rowOff>
    </xdr:from>
    <xdr:ext cx="469744" cy="259045"/>
    <xdr:sp macro="" textlink="">
      <xdr:nvSpPr>
        <xdr:cNvPr id="369" name="n_3aveValue【公営住宅】&#10;一人当たり面積"/>
        <xdr:cNvSpPr txBox="1"/>
      </xdr:nvSpPr>
      <xdr:spPr>
        <a:xfrm>
          <a:off x="7626427" y="148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54881</xdr:rowOff>
    </xdr:from>
    <xdr:ext cx="469744" cy="259045"/>
    <xdr:sp macro="" textlink="">
      <xdr:nvSpPr>
        <xdr:cNvPr id="370" name="n_4aveValue【公営住宅】&#10;一人当たり面積"/>
        <xdr:cNvSpPr txBox="1"/>
      </xdr:nvSpPr>
      <xdr:spPr>
        <a:xfrm>
          <a:off x="67374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3319</xdr:rowOff>
    </xdr:from>
    <xdr:ext cx="469744" cy="259045"/>
    <xdr:sp macro="" textlink="">
      <xdr:nvSpPr>
        <xdr:cNvPr id="371" name="n_1mainValue【公営住宅】&#10;一人当たり面積"/>
        <xdr:cNvSpPr txBox="1"/>
      </xdr:nvSpPr>
      <xdr:spPr>
        <a:xfrm>
          <a:off x="9391727" y="1440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6748</xdr:rowOff>
    </xdr:from>
    <xdr:ext cx="469744" cy="259045"/>
    <xdr:sp macro="" textlink="">
      <xdr:nvSpPr>
        <xdr:cNvPr id="372" name="n_2mainValue【公営住宅】&#10;一人当たり面積"/>
        <xdr:cNvSpPr txBox="1"/>
      </xdr:nvSpPr>
      <xdr:spPr>
        <a:xfrm>
          <a:off x="8515427" y="1440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9986</xdr:rowOff>
    </xdr:from>
    <xdr:ext cx="469744" cy="259045"/>
    <xdr:sp macro="" textlink="">
      <xdr:nvSpPr>
        <xdr:cNvPr id="373" name="n_3mainValue【公営住宅】&#10;一人当たり面積"/>
        <xdr:cNvSpPr txBox="1"/>
      </xdr:nvSpPr>
      <xdr:spPr>
        <a:xfrm>
          <a:off x="7626427" y="1441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12653</xdr:rowOff>
    </xdr:from>
    <xdr:ext cx="469744" cy="259045"/>
    <xdr:sp macro="" textlink="">
      <xdr:nvSpPr>
        <xdr:cNvPr id="374" name="n_4mainValue【公営住宅】&#10;一人当たり面積"/>
        <xdr:cNvSpPr txBox="1"/>
      </xdr:nvSpPr>
      <xdr:spPr>
        <a:xfrm>
          <a:off x="6737427" y="1441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87630</xdr:rowOff>
    </xdr:from>
    <xdr:to>
      <xdr:col>24</xdr:col>
      <xdr:colOff>62865</xdr:colOff>
      <xdr:row>108</xdr:row>
      <xdr:rowOff>60961</xdr:rowOff>
    </xdr:to>
    <xdr:cxnSp macro="">
      <xdr:nvCxnSpPr>
        <xdr:cNvPr id="399" name="直線コネクタ 398"/>
        <xdr:cNvCxnSpPr/>
      </xdr:nvCxnSpPr>
      <xdr:spPr>
        <a:xfrm flipV="1">
          <a:off x="4634865" y="17232630"/>
          <a:ext cx="0" cy="1344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64788</xdr:rowOff>
    </xdr:from>
    <xdr:ext cx="405111" cy="259045"/>
    <xdr:sp macro="" textlink="">
      <xdr:nvSpPr>
        <xdr:cNvPr id="400" name="【港湾・漁港】&#10;有形固定資産減価償却率最小値テキスト"/>
        <xdr:cNvSpPr txBox="1"/>
      </xdr:nvSpPr>
      <xdr:spPr>
        <a:xfrm>
          <a:off x="4673600" y="1858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60961</xdr:rowOff>
    </xdr:from>
    <xdr:to>
      <xdr:col>24</xdr:col>
      <xdr:colOff>152400</xdr:colOff>
      <xdr:row>108</xdr:row>
      <xdr:rowOff>60961</xdr:rowOff>
    </xdr:to>
    <xdr:cxnSp macro="">
      <xdr:nvCxnSpPr>
        <xdr:cNvPr id="401" name="直線コネクタ 400"/>
        <xdr:cNvCxnSpPr/>
      </xdr:nvCxnSpPr>
      <xdr:spPr>
        <a:xfrm>
          <a:off x="4546600" y="1857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34307</xdr:rowOff>
    </xdr:from>
    <xdr:ext cx="405111" cy="259045"/>
    <xdr:sp macro="" textlink="">
      <xdr:nvSpPr>
        <xdr:cNvPr id="402" name="【港湾・漁港】&#10;有形固定資産減価償却率最大値テキスト"/>
        <xdr:cNvSpPr txBox="1"/>
      </xdr:nvSpPr>
      <xdr:spPr>
        <a:xfrm>
          <a:off x="4673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87630</xdr:rowOff>
    </xdr:from>
    <xdr:to>
      <xdr:col>24</xdr:col>
      <xdr:colOff>152400</xdr:colOff>
      <xdr:row>100</xdr:row>
      <xdr:rowOff>87630</xdr:rowOff>
    </xdr:to>
    <xdr:cxnSp macro="">
      <xdr:nvCxnSpPr>
        <xdr:cNvPr id="403" name="直線コネクタ 402"/>
        <xdr:cNvCxnSpPr/>
      </xdr:nvCxnSpPr>
      <xdr:spPr>
        <a:xfrm>
          <a:off x="4546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78757</xdr:rowOff>
    </xdr:from>
    <xdr:ext cx="405111" cy="259045"/>
    <xdr:sp macro="" textlink="">
      <xdr:nvSpPr>
        <xdr:cNvPr id="404" name="【港湾・漁港】&#10;有形固定資産減価償却率平均値テキスト"/>
        <xdr:cNvSpPr txBox="1"/>
      </xdr:nvSpPr>
      <xdr:spPr>
        <a:xfrm>
          <a:off x="4673600" y="1773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55880</xdr:rowOff>
    </xdr:from>
    <xdr:to>
      <xdr:col>24</xdr:col>
      <xdr:colOff>114300</xdr:colOff>
      <xdr:row>104</xdr:row>
      <xdr:rowOff>157480</xdr:rowOff>
    </xdr:to>
    <xdr:sp macro="" textlink="">
      <xdr:nvSpPr>
        <xdr:cNvPr id="405" name="フローチャート: 判断 404"/>
        <xdr:cNvSpPr/>
      </xdr:nvSpPr>
      <xdr:spPr>
        <a:xfrm>
          <a:off x="4584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46355</xdr:rowOff>
    </xdr:from>
    <xdr:to>
      <xdr:col>20</xdr:col>
      <xdr:colOff>38100</xdr:colOff>
      <xdr:row>104</xdr:row>
      <xdr:rowOff>147955</xdr:rowOff>
    </xdr:to>
    <xdr:sp macro="" textlink="">
      <xdr:nvSpPr>
        <xdr:cNvPr id="406" name="フローチャート: 判断 405"/>
        <xdr:cNvSpPr/>
      </xdr:nvSpPr>
      <xdr:spPr>
        <a:xfrm>
          <a:off x="3746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19686</xdr:rowOff>
    </xdr:from>
    <xdr:to>
      <xdr:col>15</xdr:col>
      <xdr:colOff>101600</xdr:colOff>
      <xdr:row>104</xdr:row>
      <xdr:rowOff>121286</xdr:rowOff>
    </xdr:to>
    <xdr:sp macro="" textlink="">
      <xdr:nvSpPr>
        <xdr:cNvPr id="407" name="フローチャート: 判断 406"/>
        <xdr:cNvSpPr/>
      </xdr:nvSpPr>
      <xdr:spPr>
        <a:xfrm>
          <a:off x="2857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126364</xdr:rowOff>
    </xdr:from>
    <xdr:to>
      <xdr:col>10</xdr:col>
      <xdr:colOff>165100</xdr:colOff>
      <xdr:row>104</xdr:row>
      <xdr:rowOff>56514</xdr:rowOff>
    </xdr:to>
    <xdr:sp macro="" textlink="">
      <xdr:nvSpPr>
        <xdr:cNvPr id="408" name="フローチャート: 判断 407"/>
        <xdr:cNvSpPr/>
      </xdr:nvSpPr>
      <xdr:spPr>
        <a:xfrm>
          <a:off x="1968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113030</xdr:rowOff>
    </xdr:from>
    <xdr:to>
      <xdr:col>6</xdr:col>
      <xdr:colOff>38100</xdr:colOff>
      <xdr:row>104</xdr:row>
      <xdr:rowOff>43180</xdr:rowOff>
    </xdr:to>
    <xdr:sp macro="" textlink="">
      <xdr:nvSpPr>
        <xdr:cNvPr id="409" name="フローチャート: 判断 408"/>
        <xdr:cNvSpPr/>
      </xdr:nvSpPr>
      <xdr:spPr>
        <a:xfrm>
          <a:off x="1079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46355</xdr:rowOff>
    </xdr:from>
    <xdr:to>
      <xdr:col>24</xdr:col>
      <xdr:colOff>114300</xdr:colOff>
      <xdr:row>106</xdr:row>
      <xdr:rowOff>147955</xdr:rowOff>
    </xdr:to>
    <xdr:sp macro="" textlink="">
      <xdr:nvSpPr>
        <xdr:cNvPr id="415" name="楕円 414"/>
        <xdr:cNvSpPr/>
      </xdr:nvSpPr>
      <xdr:spPr>
        <a:xfrm>
          <a:off x="45847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24782</xdr:rowOff>
    </xdr:from>
    <xdr:ext cx="405111" cy="259045"/>
    <xdr:sp macro="" textlink="">
      <xdr:nvSpPr>
        <xdr:cNvPr id="416" name="【港湾・漁港】&#10;有形固定資産減価償却率該当値テキスト"/>
        <xdr:cNvSpPr txBox="1"/>
      </xdr:nvSpPr>
      <xdr:spPr>
        <a:xfrm>
          <a:off x="4673600" y="181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25400</xdr:rowOff>
    </xdr:from>
    <xdr:to>
      <xdr:col>20</xdr:col>
      <xdr:colOff>38100</xdr:colOff>
      <xdr:row>106</xdr:row>
      <xdr:rowOff>127000</xdr:rowOff>
    </xdr:to>
    <xdr:sp macro="" textlink="">
      <xdr:nvSpPr>
        <xdr:cNvPr id="417" name="楕円 416"/>
        <xdr:cNvSpPr/>
      </xdr:nvSpPr>
      <xdr:spPr>
        <a:xfrm>
          <a:off x="3746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76200</xdr:rowOff>
    </xdr:from>
    <xdr:to>
      <xdr:col>24</xdr:col>
      <xdr:colOff>63500</xdr:colOff>
      <xdr:row>106</xdr:row>
      <xdr:rowOff>97155</xdr:rowOff>
    </xdr:to>
    <xdr:cxnSp macro="">
      <xdr:nvCxnSpPr>
        <xdr:cNvPr id="418" name="直線コネクタ 417"/>
        <xdr:cNvCxnSpPr/>
      </xdr:nvCxnSpPr>
      <xdr:spPr>
        <a:xfrm>
          <a:off x="3797300" y="1824990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636</xdr:rowOff>
    </xdr:from>
    <xdr:to>
      <xdr:col>15</xdr:col>
      <xdr:colOff>101600</xdr:colOff>
      <xdr:row>106</xdr:row>
      <xdr:rowOff>102236</xdr:rowOff>
    </xdr:to>
    <xdr:sp macro="" textlink="">
      <xdr:nvSpPr>
        <xdr:cNvPr id="419" name="楕円 418"/>
        <xdr:cNvSpPr/>
      </xdr:nvSpPr>
      <xdr:spPr>
        <a:xfrm>
          <a:off x="28575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51436</xdr:rowOff>
    </xdr:from>
    <xdr:to>
      <xdr:col>19</xdr:col>
      <xdr:colOff>177800</xdr:colOff>
      <xdr:row>106</xdr:row>
      <xdr:rowOff>76200</xdr:rowOff>
    </xdr:to>
    <xdr:cxnSp macro="">
      <xdr:nvCxnSpPr>
        <xdr:cNvPr id="420" name="直線コネクタ 419"/>
        <xdr:cNvCxnSpPr/>
      </xdr:nvCxnSpPr>
      <xdr:spPr>
        <a:xfrm>
          <a:off x="2908300" y="1822513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149225</xdr:rowOff>
    </xdr:from>
    <xdr:to>
      <xdr:col>10</xdr:col>
      <xdr:colOff>165100</xdr:colOff>
      <xdr:row>106</xdr:row>
      <xdr:rowOff>79375</xdr:rowOff>
    </xdr:to>
    <xdr:sp macro="" textlink="">
      <xdr:nvSpPr>
        <xdr:cNvPr id="421" name="楕円 420"/>
        <xdr:cNvSpPr/>
      </xdr:nvSpPr>
      <xdr:spPr>
        <a:xfrm>
          <a:off x="19685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28575</xdr:rowOff>
    </xdr:from>
    <xdr:to>
      <xdr:col>15</xdr:col>
      <xdr:colOff>50800</xdr:colOff>
      <xdr:row>106</xdr:row>
      <xdr:rowOff>51436</xdr:rowOff>
    </xdr:to>
    <xdr:cxnSp macro="">
      <xdr:nvCxnSpPr>
        <xdr:cNvPr id="422" name="直線コネクタ 421"/>
        <xdr:cNvCxnSpPr/>
      </xdr:nvCxnSpPr>
      <xdr:spPr>
        <a:xfrm>
          <a:off x="2019300" y="1820227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124461</xdr:rowOff>
    </xdr:from>
    <xdr:to>
      <xdr:col>6</xdr:col>
      <xdr:colOff>38100</xdr:colOff>
      <xdr:row>106</xdr:row>
      <xdr:rowOff>54611</xdr:rowOff>
    </xdr:to>
    <xdr:sp macro="" textlink="">
      <xdr:nvSpPr>
        <xdr:cNvPr id="423" name="楕円 422"/>
        <xdr:cNvSpPr/>
      </xdr:nvSpPr>
      <xdr:spPr>
        <a:xfrm>
          <a:off x="1079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3811</xdr:rowOff>
    </xdr:from>
    <xdr:to>
      <xdr:col>10</xdr:col>
      <xdr:colOff>114300</xdr:colOff>
      <xdr:row>106</xdr:row>
      <xdr:rowOff>28575</xdr:rowOff>
    </xdr:to>
    <xdr:cxnSp macro="">
      <xdr:nvCxnSpPr>
        <xdr:cNvPr id="424" name="直線コネクタ 423"/>
        <xdr:cNvCxnSpPr/>
      </xdr:nvCxnSpPr>
      <xdr:spPr>
        <a:xfrm>
          <a:off x="1130300" y="1817751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164482</xdr:rowOff>
    </xdr:from>
    <xdr:ext cx="405111" cy="259045"/>
    <xdr:sp macro="" textlink="">
      <xdr:nvSpPr>
        <xdr:cNvPr id="425" name="n_1aveValue【港湾・漁港】&#10;有形固定資産減価償却率"/>
        <xdr:cNvSpPr txBox="1"/>
      </xdr:nvSpPr>
      <xdr:spPr>
        <a:xfrm>
          <a:off x="3582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137813</xdr:rowOff>
    </xdr:from>
    <xdr:ext cx="405111" cy="259045"/>
    <xdr:sp macro="" textlink="">
      <xdr:nvSpPr>
        <xdr:cNvPr id="426" name="n_2aveValue【港湾・漁港】&#10;有形固定資産減価償却率"/>
        <xdr:cNvSpPr txBox="1"/>
      </xdr:nvSpPr>
      <xdr:spPr>
        <a:xfrm>
          <a:off x="2705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73041</xdr:rowOff>
    </xdr:from>
    <xdr:ext cx="405111" cy="259045"/>
    <xdr:sp macro="" textlink="">
      <xdr:nvSpPr>
        <xdr:cNvPr id="427" name="n_3aveValue【港湾・漁港】&#10;有形固定資産減価償却率"/>
        <xdr:cNvSpPr txBox="1"/>
      </xdr:nvSpPr>
      <xdr:spPr>
        <a:xfrm>
          <a:off x="18167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59707</xdr:rowOff>
    </xdr:from>
    <xdr:ext cx="405111" cy="259045"/>
    <xdr:sp macro="" textlink="">
      <xdr:nvSpPr>
        <xdr:cNvPr id="428" name="n_4aveValue【港湾・漁港】&#10;有形固定資産減価償却率"/>
        <xdr:cNvSpPr txBox="1"/>
      </xdr:nvSpPr>
      <xdr:spPr>
        <a:xfrm>
          <a:off x="927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118127</xdr:rowOff>
    </xdr:from>
    <xdr:ext cx="405111" cy="259045"/>
    <xdr:sp macro="" textlink="">
      <xdr:nvSpPr>
        <xdr:cNvPr id="429" name="n_1mainValue【港湾・漁港】&#10;有形固定資産減価償却率"/>
        <xdr:cNvSpPr txBox="1"/>
      </xdr:nvSpPr>
      <xdr:spPr>
        <a:xfrm>
          <a:off x="35820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93363</xdr:rowOff>
    </xdr:from>
    <xdr:ext cx="405111" cy="259045"/>
    <xdr:sp macro="" textlink="">
      <xdr:nvSpPr>
        <xdr:cNvPr id="430" name="n_2mainValue【港湾・漁港】&#10;有形固定資産減価償却率"/>
        <xdr:cNvSpPr txBox="1"/>
      </xdr:nvSpPr>
      <xdr:spPr>
        <a:xfrm>
          <a:off x="2705744" y="1826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70502</xdr:rowOff>
    </xdr:from>
    <xdr:ext cx="405111" cy="259045"/>
    <xdr:sp macro="" textlink="">
      <xdr:nvSpPr>
        <xdr:cNvPr id="431" name="n_3mainValue【港湾・漁港】&#10;有形固定資産減価償却率"/>
        <xdr:cNvSpPr txBox="1"/>
      </xdr:nvSpPr>
      <xdr:spPr>
        <a:xfrm>
          <a:off x="1816744" y="182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45738</xdr:rowOff>
    </xdr:from>
    <xdr:ext cx="405111" cy="259045"/>
    <xdr:sp macro="" textlink="">
      <xdr:nvSpPr>
        <xdr:cNvPr id="432" name="n_4mainValue【港湾・漁港】&#10;有形固定資産減価償却率"/>
        <xdr:cNvSpPr txBox="1"/>
      </xdr:nvSpPr>
      <xdr:spPr>
        <a:xfrm>
          <a:off x="927744"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4" name="テキスト ボックス 443"/>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6" name="テキスト ボックス 445"/>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8" name="テキスト ボックス 447"/>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0" name="テキスト ボックス 449"/>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2" name="テキスト ボックス 451"/>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135389</xdr:rowOff>
    </xdr:from>
    <xdr:to>
      <xdr:col>54</xdr:col>
      <xdr:colOff>189865</xdr:colOff>
      <xdr:row>108</xdr:row>
      <xdr:rowOff>151324</xdr:rowOff>
    </xdr:to>
    <xdr:cxnSp macro="">
      <xdr:nvCxnSpPr>
        <xdr:cNvPr id="456" name="直線コネクタ 455"/>
        <xdr:cNvCxnSpPr/>
      </xdr:nvCxnSpPr>
      <xdr:spPr>
        <a:xfrm flipV="1">
          <a:off x="10476865" y="17108939"/>
          <a:ext cx="0" cy="1558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155151</xdr:rowOff>
    </xdr:from>
    <xdr:ext cx="378565" cy="259045"/>
    <xdr:sp macro="" textlink="">
      <xdr:nvSpPr>
        <xdr:cNvPr id="457" name="【港湾・漁港】&#10;一人当たり有形固定資産（償却資産）額最小値テキスト"/>
        <xdr:cNvSpPr txBox="1"/>
      </xdr:nvSpPr>
      <xdr:spPr>
        <a:xfrm>
          <a:off x="10515600" y="18671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151324</xdr:rowOff>
    </xdr:from>
    <xdr:to>
      <xdr:col>55</xdr:col>
      <xdr:colOff>88900</xdr:colOff>
      <xdr:row>108</xdr:row>
      <xdr:rowOff>151324</xdr:rowOff>
    </xdr:to>
    <xdr:cxnSp macro="">
      <xdr:nvCxnSpPr>
        <xdr:cNvPr id="458" name="直線コネクタ 457"/>
        <xdr:cNvCxnSpPr/>
      </xdr:nvCxnSpPr>
      <xdr:spPr>
        <a:xfrm>
          <a:off x="10388600" y="1866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82066</xdr:rowOff>
    </xdr:from>
    <xdr:ext cx="599010" cy="259045"/>
    <xdr:sp macro="" textlink="">
      <xdr:nvSpPr>
        <xdr:cNvPr id="459" name="【港湾・漁港】&#10;一人当たり有形固定資産（償却資産）額最大値テキスト"/>
        <xdr:cNvSpPr txBox="1"/>
      </xdr:nvSpPr>
      <xdr:spPr>
        <a:xfrm>
          <a:off x="10515600" y="16884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135389</xdr:rowOff>
    </xdr:from>
    <xdr:to>
      <xdr:col>55</xdr:col>
      <xdr:colOff>88900</xdr:colOff>
      <xdr:row>99</xdr:row>
      <xdr:rowOff>135389</xdr:rowOff>
    </xdr:to>
    <xdr:cxnSp macro="">
      <xdr:nvCxnSpPr>
        <xdr:cNvPr id="460" name="直線コネクタ 459"/>
        <xdr:cNvCxnSpPr/>
      </xdr:nvCxnSpPr>
      <xdr:spPr>
        <a:xfrm>
          <a:off x="10388600" y="17108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107328</xdr:rowOff>
    </xdr:from>
    <xdr:ext cx="534377" cy="259045"/>
    <xdr:sp macro="" textlink="">
      <xdr:nvSpPr>
        <xdr:cNvPr id="461" name="【港湾・漁港】&#10;一人当たり有形固定資産（償却資産）額平均値テキスト"/>
        <xdr:cNvSpPr txBox="1"/>
      </xdr:nvSpPr>
      <xdr:spPr>
        <a:xfrm>
          <a:off x="10515600" y="1828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84451</xdr:rowOff>
    </xdr:from>
    <xdr:to>
      <xdr:col>55</xdr:col>
      <xdr:colOff>50800</xdr:colOff>
      <xdr:row>108</xdr:row>
      <xdr:rowOff>14601</xdr:rowOff>
    </xdr:to>
    <xdr:sp macro="" textlink="">
      <xdr:nvSpPr>
        <xdr:cNvPr id="462" name="フローチャート: 判断 461"/>
        <xdr:cNvSpPr/>
      </xdr:nvSpPr>
      <xdr:spPr>
        <a:xfrm>
          <a:off x="10426700" y="1842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96312</xdr:rowOff>
    </xdr:from>
    <xdr:to>
      <xdr:col>50</xdr:col>
      <xdr:colOff>165100</xdr:colOff>
      <xdr:row>108</xdr:row>
      <xdr:rowOff>26462</xdr:rowOff>
    </xdr:to>
    <xdr:sp macro="" textlink="">
      <xdr:nvSpPr>
        <xdr:cNvPr id="463" name="フローチャート: 判断 462"/>
        <xdr:cNvSpPr/>
      </xdr:nvSpPr>
      <xdr:spPr>
        <a:xfrm>
          <a:off x="9588500" y="184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98875</xdr:rowOff>
    </xdr:from>
    <xdr:to>
      <xdr:col>46</xdr:col>
      <xdr:colOff>38100</xdr:colOff>
      <xdr:row>108</xdr:row>
      <xdr:rowOff>29025</xdr:rowOff>
    </xdr:to>
    <xdr:sp macro="" textlink="">
      <xdr:nvSpPr>
        <xdr:cNvPr id="464" name="フローチャート: 判断 463"/>
        <xdr:cNvSpPr/>
      </xdr:nvSpPr>
      <xdr:spPr>
        <a:xfrm>
          <a:off x="8699500" y="184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137193</xdr:rowOff>
    </xdr:from>
    <xdr:to>
      <xdr:col>41</xdr:col>
      <xdr:colOff>101600</xdr:colOff>
      <xdr:row>107</xdr:row>
      <xdr:rowOff>67343</xdr:rowOff>
    </xdr:to>
    <xdr:sp macro="" textlink="">
      <xdr:nvSpPr>
        <xdr:cNvPr id="465" name="フローチャート: 判断 464"/>
        <xdr:cNvSpPr/>
      </xdr:nvSpPr>
      <xdr:spPr>
        <a:xfrm>
          <a:off x="7810500" y="1831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141185</xdr:rowOff>
    </xdr:from>
    <xdr:to>
      <xdr:col>36</xdr:col>
      <xdr:colOff>165100</xdr:colOff>
      <xdr:row>107</xdr:row>
      <xdr:rowOff>71335</xdr:rowOff>
    </xdr:to>
    <xdr:sp macro="" textlink="">
      <xdr:nvSpPr>
        <xdr:cNvPr id="466" name="フローチャート: 判断 465"/>
        <xdr:cNvSpPr/>
      </xdr:nvSpPr>
      <xdr:spPr>
        <a:xfrm>
          <a:off x="6921500" y="183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21673</xdr:rowOff>
    </xdr:from>
    <xdr:to>
      <xdr:col>55</xdr:col>
      <xdr:colOff>50800</xdr:colOff>
      <xdr:row>108</xdr:row>
      <xdr:rowOff>123273</xdr:rowOff>
    </xdr:to>
    <xdr:sp macro="" textlink="">
      <xdr:nvSpPr>
        <xdr:cNvPr id="472" name="楕円 471"/>
        <xdr:cNvSpPr/>
      </xdr:nvSpPr>
      <xdr:spPr>
        <a:xfrm>
          <a:off x="10426700" y="1853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108050</xdr:rowOff>
    </xdr:from>
    <xdr:ext cx="534377" cy="259045"/>
    <xdr:sp macro="" textlink="">
      <xdr:nvSpPr>
        <xdr:cNvPr id="473" name="【港湾・漁港】&#10;一人当たり有形固定資産（償却資産）額該当値テキスト"/>
        <xdr:cNvSpPr txBox="1"/>
      </xdr:nvSpPr>
      <xdr:spPr>
        <a:xfrm>
          <a:off x="10515600" y="1845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22786</xdr:rowOff>
    </xdr:from>
    <xdr:to>
      <xdr:col>50</xdr:col>
      <xdr:colOff>165100</xdr:colOff>
      <xdr:row>108</xdr:row>
      <xdr:rowOff>124386</xdr:rowOff>
    </xdr:to>
    <xdr:sp macro="" textlink="">
      <xdr:nvSpPr>
        <xdr:cNvPr id="474" name="楕円 473"/>
        <xdr:cNvSpPr/>
      </xdr:nvSpPr>
      <xdr:spPr>
        <a:xfrm>
          <a:off x="9588500" y="1853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72473</xdr:rowOff>
    </xdr:from>
    <xdr:to>
      <xdr:col>55</xdr:col>
      <xdr:colOff>0</xdr:colOff>
      <xdr:row>108</xdr:row>
      <xdr:rowOff>73586</xdr:rowOff>
    </xdr:to>
    <xdr:cxnSp macro="">
      <xdr:nvCxnSpPr>
        <xdr:cNvPr id="475" name="直線コネクタ 474"/>
        <xdr:cNvCxnSpPr/>
      </xdr:nvCxnSpPr>
      <xdr:spPr>
        <a:xfrm flipV="1">
          <a:off x="9639300" y="18589073"/>
          <a:ext cx="838200" cy="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24282</xdr:rowOff>
    </xdr:from>
    <xdr:to>
      <xdr:col>46</xdr:col>
      <xdr:colOff>38100</xdr:colOff>
      <xdr:row>108</xdr:row>
      <xdr:rowOff>125882</xdr:rowOff>
    </xdr:to>
    <xdr:sp macro="" textlink="">
      <xdr:nvSpPr>
        <xdr:cNvPr id="476" name="楕円 475"/>
        <xdr:cNvSpPr/>
      </xdr:nvSpPr>
      <xdr:spPr>
        <a:xfrm>
          <a:off x="8699500" y="1854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73586</xdr:rowOff>
    </xdr:from>
    <xdr:to>
      <xdr:col>50</xdr:col>
      <xdr:colOff>114300</xdr:colOff>
      <xdr:row>108</xdr:row>
      <xdr:rowOff>75082</xdr:rowOff>
    </xdr:to>
    <xdr:cxnSp macro="">
      <xdr:nvCxnSpPr>
        <xdr:cNvPr id="477" name="直線コネクタ 476"/>
        <xdr:cNvCxnSpPr/>
      </xdr:nvCxnSpPr>
      <xdr:spPr>
        <a:xfrm flipV="1">
          <a:off x="8750300" y="18590186"/>
          <a:ext cx="889000" cy="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25780</xdr:rowOff>
    </xdr:from>
    <xdr:to>
      <xdr:col>41</xdr:col>
      <xdr:colOff>101600</xdr:colOff>
      <xdr:row>108</xdr:row>
      <xdr:rowOff>127380</xdr:rowOff>
    </xdr:to>
    <xdr:sp macro="" textlink="">
      <xdr:nvSpPr>
        <xdr:cNvPr id="478" name="楕円 477"/>
        <xdr:cNvSpPr/>
      </xdr:nvSpPr>
      <xdr:spPr>
        <a:xfrm>
          <a:off x="7810500" y="185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75082</xdr:rowOff>
    </xdr:from>
    <xdr:to>
      <xdr:col>45</xdr:col>
      <xdr:colOff>177800</xdr:colOff>
      <xdr:row>108</xdr:row>
      <xdr:rowOff>76580</xdr:rowOff>
    </xdr:to>
    <xdr:cxnSp macro="">
      <xdr:nvCxnSpPr>
        <xdr:cNvPr id="479" name="直線コネクタ 478"/>
        <xdr:cNvCxnSpPr/>
      </xdr:nvCxnSpPr>
      <xdr:spPr>
        <a:xfrm flipV="1">
          <a:off x="7861300" y="18591682"/>
          <a:ext cx="889000" cy="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26956</xdr:rowOff>
    </xdr:from>
    <xdr:to>
      <xdr:col>36</xdr:col>
      <xdr:colOff>165100</xdr:colOff>
      <xdr:row>108</xdr:row>
      <xdr:rowOff>128556</xdr:rowOff>
    </xdr:to>
    <xdr:sp macro="" textlink="">
      <xdr:nvSpPr>
        <xdr:cNvPr id="480" name="楕円 479"/>
        <xdr:cNvSpPr/>
      </xdr:nvSpPr>
      <xdr:spPr>
        <a:xfrm>
          <a:off x="6921500" y="1854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76580</xdr:rowOff>
    </xdr:from>
    <xdr:to>
      <xdr:col>41</xdr:col>
      <xdr:colOff>50800</xdr:colOff>
      <xdr:row>108</xdr:row>
      <xdr:rowOff>77756</xdr:rowOff>
    </xdr:to>
    <xdr:cxnSp macro="">
      <xdr:nvCxnSpPr>
        <xdr:cNvPr id="481" name="直線コネクタ 480"/>
        <xdr:cNvCxnSpPr/>
      </xdr:nvCxnSpPr>
      <xdr:spPr>
        <a:xfrm flipV="1">
          <a:off x="6972300" y="18593180"/>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42989</xdr:rowOff>
    </xdr:from>
    <xdr:ext cx="534377" cy="259045"/>
    <xdr:sp macro="" textlink="">
      <xdr:nvSpPr>
        <xdr:cNvPr id="482" name="n_1aveValue【港湾・漁港】&#10;一人当たり有形固定資産（償却資産）額"/>
        <xdr:cNvSpPr txBox="1"/>
      </xdr:nvSpPr>
      <xdr:spPr>
        <a:xfrm>
          <a:off x="9359411" y="182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45552</xdr:rowOff>
    </xdr:from>
    <xdr:ext cx="534377" cy="259045"/>
    <xdr:sp macro="" textlink="">
      <xdr:nvSpPr>
        <xdr:cNvPr id="483" name="n_2aveValue【港湾・漁港】&#10;一人当たり有形固定資産（償却資産）額"/>
        <xdr:cNvSpPr txBox="1"/>
      </xdr:nvSpPr>
      <xdr:spPr>
        <a:xfrm>
          <a:off x="8483111" y="1821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83870</xdr:rowOff>
    </xdr:from>
    <xdr:ext cx="599010" cy="259045"/>
    <xdr:sp macro="" textlink="">
      <xdr:nvSpPr>
        <xdr:cNvPr id="484" name="n_3aveValue【港湾・漁港】&#10;一人当たり有形固定資産（償却資産）額"/>
        <xdr:cNvSpPr txBox="1"/>
      </xdr:nvSpPr>
      <xdr:spPr>
        <a:xfrm>
          <a:off x="7561795" y="1808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87862</xdr:rowOff>
    </xdr:from>
    <xdr:ext cx="599010" cy="259045"/>
    <xdr:sp macro="" textlink="">
      <xdr:nvSpPr>
        <xdr:cNvPr id="485" name="n_4aveValue【港湾・漁港】&#10;一人当たり有形固定資産（償却資産）額"/>
        <xdr:cNvSpPr txBox="1"/>
      </xdr:nvSpPr>
      <xdr:spPr>
        <a:xfrm>
          <a:off x="6672795" y="180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115513</xdr:rowOff>
    </xdr:from>
    <xdr:ext cx="534377" cy="259045"/>
    <xdr:sp macro="" textlink="">
      <xdr:nvSpPr>
        <xdr:cNvPr id="486" name="n_1mainValue【港湾・漁港】&#10;一人当たり有形固定資産（償却資産）額"/>
        <xdr:cNvSpPr txBox="1"/>
      </xdr:nvSpPr>
      <xdr:spPr>
        <a:xfrm>
          <a:off x="9359411" y="1863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117009</xdr:rowOff>
    </xdr:from>
    <xdr:ext cx="534377" cy="259045"/>
    <xdr:sp macro="" textlink="">
      <xdr:nvSpPr>
        <xdr:cNvPr id="487" name="n_2mainValue【港湾・漁港】&#10;一人当たり有形固定資産（償却資産）額"/>
        <xdr:cNvSpPr txBox="1"/>
      </xdr:nvSpPr>
      <xdr:spPr>
        <a:xfrm>
          <a:off x="8483111" y="1863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118507</xdr:rowOff>
    </xdr:from>
    <xdr:ext cx="534377" cy="259045"/>
    <xdr:sp macro="" textlink="">
      <xdr:nvSpPr>
        <xdr:cNvPr id="488" name="n_3mainValue【港湾・漁港】&#10;一人当たり有形固定資産（償却資産）額"/>
        <xdr:cNvSpPr txBox="1"/>
      </xdr:nvSpPr>
      <xdr:spPr>
        <a:xfrm>
          <a:off x="7594111" y="186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119683</xdr:rowOff>
    </xdr:from>
    <xdr:ext cx="534377" cy="259045"/>
    <xdr:sp macro="" textlink="">
      <xdr:nvSpPr>
        <xdr:cNvPr id="489" name="n_4mainValue【港湾・漁港】&#10;一人当たり有形固定資産（償却資産）額"/>
        <xdr:cNvSpPr txBox="1"/>
      </xdr:nvSpPr>
      <xdr:spPr>
        <a:xfrm>
          <a:off x="6705111" y="186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24765</xdr:rowOff>
    </xdr:from>
    <xdr:to>
      <xdr:col>85</xdr:col>
      <xdr:colOff>126364</xdr:colOff>
      <xdr:row>41</xdr:row>
      <xdr:rowOff>135255</xdr:rowOff>
    </xdr:to>
    <xdr:cxnSp macro="">
      <xdr:nvCxnSpPr>
        <xdr:cNvPr id="514" name="直線コネクタ 513"/>
        <xdr:cNvCxnSpPr/>
      </xdr:nvCxnSpPr>
      <xdr:spPr>
        <a:xfrm flipV="1">
          <a:off x="16318864" y="5854065"/>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515" name="【認定こども園・幼稚園・保育所】&#10;有形固定資産減価償却率最小値テキスト"/>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516" name="直線コネクタ 515"/>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142892</xdr:rowOff>
    </xdr:from>
    <xdr:ext cx="405111" cy="259045"/>
    <xdr:sp macro="" textlink="">
      <xdr:nvSpPr>
        <xdr:cNvPr id="517" name="【認定こども園・幼稚園・保育所】&#10;有形固定資産減価償却率最大値テキスト"/>
        <xdr:cNvSpPr txBox="1"/>
      </xdr:nvSpPr>
      <xdr:spPr>
        <a:xfrm>
          <a:off x="16357600" y="562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24765</xdr:rowOff>
    </xdr:from>
    <xdr:to>
      <xdr:col>86</xdr:col>
      <xdr:colOff>25400</xdr:colOff>
      <xdr:row>34</xdr:row>
      <xdr:rowOff>24765</xdr:rowOff>
    </xdr:to>
    <xdr:cxnSp macro="">
      <xdr:nvCxnSpPr>
        <xdr:cNvPr id="518" name="直線コネクタ 517"/>
        <xdr:cNvCxnSpPr/>
      </xdr:nvCxnSpPr>
      <xdr:spPr>
        <a:xfrm>
          <a:off x="16230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145432</xdr:rowOff>
    </xdr:from>
    <xdr:ext cx="405111" cy="259045"/>
    <xdr:sp macro="" textlink="">
      <xdr:nvSpPr>
        <xdr:cNvPr id="519" name="【認定こども園・幼稚園・保育所】&#10;有形固定資産減価償却率平均値テキスト"/>
        <xdr:cNvSpPr txBox="1"/>
      </xdr:nvSpPr>
      <xdr:spPr>
        <a:xfrm>
          <a:off x="16357600" y="631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520" name="フローチャート: 判断 519"/>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521" name="フローチャート: 判断 520"/>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133985</xdr:rowOff>
    </xdr:from>
    <xdr:to>
      <xdr:col>76</xdr:col>
      <xdr:colOff>165100</xdr:colOff>
      <xdr:row>38</xdr:row>
      <xdr:rowOff>64135</xdr:rowOff>
    </xdr:to>
    <xdr:sp macro="" textlink="">
      <xdr:nvSpPr>
        <xdr:cNvPr id="522" name="フローチャート: 判断 521"/>
        <xdr:cNvSpPr/>
      </xdr:nvSpPr>
      <xdr:spPr>
        <a:xfrm>
          <a:off x="14541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151130</xdr:rowOff>
    </xdr:from>
    <xdr:to>
      <xdr:col>72</xdr:col>
      <xdr:colOff>38100</xdr:colOff>
      <xdr:row>38</xdr:row>
      <xdr:rowOff>81280</xdr:rowOff>
    </xdr:to>
    <xdr:sp macro="" textlink="">
      <xdr:nvSpPr>
        <xdr:cNvPr id="523" name="フローチャート: 判断 522"/>
        <xdr:cNvSpPr/>
      </xdr:nvSpPr>
      <xdr:spPr>
        <a:xfrm>
          <a:off x="13652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4" name="フローチャート: 判断 523"/>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114935</xdr:rowOff>
    </xdr:from>
    <xdr:to>
      <xdr:col>85</xdr:col>
      <xdr:colOff>177800</xdr:colOff>
      <xdr:row>41</xdr:row>
      <xdr:rowOff>45085</xdr:rowOff>
    </xdr:to>
    <xdr:sp macro="" textlink="">
      <xdr:nvSpPr>
        <xdr:cNvPr id="530" name="楕円 529"/>
        <xdr:cNvSpPr/>
      </xdr:nvSpPr>
      <xdr:spPr>
        <a:xfrm>
          <a:off x="162687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93362</xdr:rowOff>
    </xdr:from>
    <xdr:ext cx="405111" cy="259045"/>
    <xdr:sp macro="" textlink="">
      <xdr:nvSpPr>
        <xdr:cNvPr id="531" name="【認定こども園・幼稚園・保育所】&#10;有形固定資産減価償却率該当値テキスト"/>
        <xdr:cNvSpPr txBox="1"/>
      </xdr:nvSpPr>
      <xdr:spPr>
        <a:xfrm>
          <a:off x="16357600" y="695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113030</xdr:rowOff>
    </xdr:from>
    <xdr:to>
      <xdr:col>81</xdr:col>
      <xdr:colOff>101600</xdr:colOff>
      <xdr:row>41</xdr:row>
      <xdr:rowOff>43180</xdr:rowOff>
    </xdr:to>
    <xdr:sp macro="" textlink="">
      <xdr:nvSpPr>
        <xdr:cNvPr id="532" name="楕円 531"/>
        <xdr:cNvSpPr/>
      </xdr:nvSpPr>
      <xdr:spPr>
        <a:xfrm>
          <a:off x="15430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163830</xdr:rowOff>
    </xdr:from>
    <xdr:to>
      <xdr:col>85</xdr:col>
      <xdr:colOff>127000</xdr:colOff>
      <xdr:row>40</xdr:row>
      <xdr:rowOff>165735</xdr:rowOff>
    </xdr:to>
    <xdr:cxnSp macro="">
      <xdr:nvCxnSpPr>
        <xdr:cNvPr id="533" name="直線コネクタ 532"/>
        <xdr:cNvCxnSpPr/>
      </xdr:nvCxnSpPr>
      <xdr:spPr>
        <a:xfrm>
          <a:off x="15481300" y="702183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128270</xdr:rowOff>
    </xdr:from>
    <xdr:to>
      <xdr:col>76</xdr:col>
      <xdr:colOff>165100</xdr:colOff>
      <xdr:row>41</xdr:row>
      <xdr:rowOff>58420</xdr:rowOff>
    </xdr:to>
    <xdr:sp macro="" textlink="">
      <xdr:nvSpPr>
        <xdr:cNvPr id="534" name="楕円 533"/>
        <xdr:cNvSpPr/>
      </xdr:nvSpPr>
      <xdr:spPr>
        <a:xfrm>
          <a:off x="14541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163830</xdr:rowOff>
    </xdr:from>
    <xdr:to>
      <xdr:col>81</xdr:col>
      <xdr:colOff>50800</xdr:colOff>
      <xdr:row>41</xdr:row>
      <xdr:rowOff>7620</xdr:rowOff>
    </xdr:to>
    <xdr:cxnSp macro="">
      <xdr:nvCxnSpPr>
        <xdr:cNvPr id="535" name="直線コネクタ 534"/>
        <xdr:cNvCxnSpPr/>
      </xdr:nvCxnSpPr>
      <xdr:spPr>
        <a:xfrm flipV="1">
          <a:off x="14592300" y="70218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84455</xdr:rowOff>
    </xdr:from>
    <xdr:to>
      <xdr:col>72</xdr:col>
      <xdr:colOff>38100</xdr:colOff>
      <xdr:row>41</xdr:row>
      <xdr:rowOff>14605</xdr:rowOff>
    </xdr:to>
    <xdr:sp macro="" textlink="">
      <xdr:nvSpPr>
        <xdr:cNvPr id="536" name="楕円 535"/>
        <xdr:cNvSpPr/>
      </xdr:nvSpPr>
      <xdr:spPr>
        <a:xfrm>
          <a:off x="136525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135255</xdr:rowOff>
    </xdr:from>
    <xdr:to>
      <xdr:col>76</xdr:col>
      <xdr:colOff>114300</xdr:colOff>
      <xdr:row>41</xdr:row>
      <xdr:rowOff>7620</xdr:rowOff>
    </xdr:to>
    <xdr:cxnSp macro="">
      <xdr:nvCxnSpPr>
        <xdr:cNvPr id="537" name="直線コネクタ 536"/>
        <xdr:cNvCxnSpPr/>
      </xdr:nvCxnSpPr>
      <xdr:spPr>
        <a:xfrm>
          <a:off x="13703300" y="69932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61595</xdr:rowOff>
    </xdr:from>
    <xdr:to>
      <xdr:col>67</xdr:col>
      <xdr:colOff>101600</xdr:colOff>
      <xdr:row>40</xdr:row>
      <xdr:rowOff>163195</xdr:rowOff>
    </xdr:to>
    <xdr:sp macro="" textlink="">
      <xdr:nvSpPr>
        <xdr:cNvPr id="538" name="楕円 537"/>
        <xdr:cNvSpPr/>
      </xdr:nvSpPr>
      <xdr:spPr>
        <a:xfrm>
          <a:off x="127635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112395</xdr:rowOff>
    </xdr:from>
    <xdr:to>
      <xdr:col>71</xdr:col>
      <xdr:colOff>177800</xdr:colOff>
      <xdr:row>40</xdr:row>
      <xdr:rowOff>135255</xdr:rowOff>
    </xdr:to>
    <xdr:cxnSp macro="">
      <xdr:nvCxnSpPr>
        <xdr:cNvPr id="539" name="直線コネクタ 538"/>
        <xdr:cNvCxnSpPr/>
      </xdr:nvCxnSpPr>
      <xdr:spPr>
        <a:xfrm>
          <a:off x="12814300" y="69703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540" name="n_1aveValue【認定こども園・幼稚園・保育所】&#10;有形固定資産減価償却率"/>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80662</xdr:rowOff>
    </xdr:from>
    <xdr:ext cx="405111" cy="259045"/>
    <xdr:sp macro="" textlink="">
      <xdr:nvSpPr>
        <xdr:cNvPr id="541" name="n_2aveValue【認定こども園・幼稚園・保育所】&#10;有形固定資産減価償却率"/>
        <xdr:cNvSpPr txBox="1"/>
      </xdr:nvSpPr>
      <xdr:spPr>
        <a:xfrm>
          <a:off x="14389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97807</xdr:rowOff>
    </xdr:from>
    <xdr:ext cx="405111" cy="259045"/>
    <xdr:sp macro="" textlink="">
      <xdr:nvSpPr>
        <xdr:cNvPr id="542" name="n_3aveValue【認定こども園・幼稚園・保育所】&#10;有形固定資産減価償却率"/>
        <xdr:cNvSpPr txBox="1"/>
      </xdr:nvSpPr>
      <xdr:spPr>
        <a:xfrm>
          <a:off x="13500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543" name="n_4aveValue【認定こども園・幼稚園・保育所】&#10;有形固定資産減価償却率"/>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34307</xdr:rowOff>
    </xdr:from>
    <xdr:ext cx="405111" cy="259045"/>
    <xdr:sp macro="" textlink="">
      <xdr:nvSpPr>
        <xdr:cNvPr id="544" name="n_1mainValue【認定こども園・幼稚園・保育所】&#10;有形固定資産減価償却率"/>
        <xdr:cNvSpPr txBox="1"/>
      </xdr:nvSpPr>
      <xdr:spPr>
        <a:xfrm>
          <a:off x="15266044"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49547</xdr:rowOff>
    </xdr:from>
    <xdr:ext cx="405111" cy="259045"/>
    <xdr:sp macro="" textlink="">
      <xdr:nvSpPr>
        <xdr:cNvPr id="545" name="n_2mainValue【認定こども園・幼稚園・保育所】&#10;有形固定資産減価償却率"/>
        <xdr:cNvSpPr txBox="1"/>
      </xdr:nvSpPr>
      <xdr:spPr>
        <a:xfrm>
          <a:off x="1438974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5732</xdr:rowOff>
    </xdr:from>
    <xdr:ext cx="405111" cy="259045"/>
    <xdr:sp macro="" textlink="">
      <xdr:nvSpPr>
        <xdr:cNvPr id="546" name="n_3mainValue【認定こども園・幼稚園・保育所】&#10;有形固定資産減価償却率"/>
        <xdr:cNvSpPr txBox="1"/>
      </xdr:nvSpPr>
      <xdr:spPr>
        <a:xfrm>
          <a:off x="13500744"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154322</xdr:rowOff>
    </xdr:from>
    <xdr:ext cx="405111" cy="259045"/>
    <xdr:sp macro="" textlink="">
      <xdr:nvSpPr>
        <xdr:cNvPr id="547" name="n_4mainValue【認定こども園・幼稚園・保育所】&#10;有形固定資産減価償却率"/>
        <xdr:cNvSpPr txBox="1"/>
      </xdr:nvSpPr>
      <xdr:spPr>
        <a:xfrm>
          <a:off x="12611744" y="70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9" name="テキスト ボックス 55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1" name="テキスト ボックス 56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3" name="テキスト ボックス 56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5" name="テキスト ボックス 56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7" name="テキスト ボックス 56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106680</xdr:rowOff>
    </xdr:from>
    <xdr:to>
      <xdr:col>116</xdr:col>
      <xdr:colOff>62864</xdr:colOff>
      <xdr:row>42</xdr:row>
      <xdr:rowOff>3810</xdr:rowOff>
    </xdr:to>
    <xdr:cxnSp macro="">
      <xdr:nvCxnSpPr>
        <xdr:cNvPr id="571" name="直線コネクタ 570"/>
        <xdr:cNvCxnSpPr/>
      </xdr:nvCxnSpPr>
      <xdr:spPr>
        <a:xfrm flipV="1">
          <a:off x="22160864" y="576453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72"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73" name="直線コネクタ 572"/>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53357</xdr:rowOff>
    </xdr:from>
    <xdr:ext cx="469744" cy="259045"/>
    <xdr:sp macro="" textlink="">
      <xdr:nvSpPr>
        <xdr:cNvPr id="574" name="【認定こども園・幼稚園・保育所】&#10;一人当たり面積最大値テキスト"/>
        <xdr:cNvSpPr txBox="1"/>
      </xdr:nvSpPr>
      <xdr:spPr>
        <a:xfrm>
          <a:off x="22199600" y="553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106680</xdr:rowOff>
    </xdr:from>
    <xdr:to>
      <xdr:col>116</xdr:col>
      <xdr:colOff>152400</xdr:colOff>
      <xdr:row>33</xdr:row>
      <xdr:rowOff>106680</xdr:rowOff>
    </xdr:to>
    <xdr:cxnSp macro="">
      <xdr:nvCxnSpPr>
        <xdr:cNvPr id="575" name="直線コネクタ 574"/>
        <xdr:cNvCxnSpPr/>
      </xdr:nvCxnSpPr>
      <xdr:spPr>
        <a:xfrm>
          <a:off x="22072600" y="576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110507</xdr:rowOff>
    </xdr:from>
    <xdr:ext cx="469744" cy="259045"/>
    <xdr:sp macro="" textlink="">
      <xdr:nvSpPr>
        <xdr:cNvPr id="576" name="【認定こども園・幼稚園・保育所】&#10;一人当たり面積平均値テキスト"/>
        <xdr:cNvSpPr txBox="1"/>
      </xdr:nvSpPr>
      <xdr:spPr>
        <a:xfrm>
          <a:off x="22199600" y="662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577" name="フローチャート: 判断 576"/>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578" name="フローチャート: 判断 577"/>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101600</xdr:rowOff>
    </xdr:from>
    <xdr:to>
      <xdr:col>107</xdr:col>
      <xdr:colOff>101600</xdr:colOff>
      <xdr:row>39</xdr:row>
      <xdr:rowOff>31750</xdr:rowOff>
    </xdr:to>
    <xdr:sp macro="" textlink="">
      <xdr:nvSpPr>
        <xdr:cNvPr id="579" name="フローチャート: 判断 578"/>
        <xdr:cNvSpPr/>
      </xdr:nvSpPr>
      <xdr:spPr>
        <a:xfrm>
          <a:off x="20383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120650</xdr:rowOff>
    </xdr:from>
    <xdr:to>
      <xdr:col>102</xdr:col>
      <xdr:colOff>165100</xdr:colOff>
      <xdr:row>39</xdr:row>
      <xdr:rowOff>50800</xdr:rowOff>
    </xdr:to>
    <xdr:sp macro="" textlink="">
      <xdr:nvSpPr>
        <xdr:cNvPr id="580" name="フローチャート: 判断 579"/>
        <xdr:cNvSpPr/>
      </xdr:nvSpPr>
      <xdr:spPr>
        <a:xfrm>
          <a:off x="19494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86360</xdr:rowOff>
    </xdr:from>
    <xdr:to>
      <xdr:col>98</xdr:col>
      <xdr:colOff>38100</xdr:colOff>
      <xdr:row>39</xdr:row>
      <xdr:rowOff>16510</xdr:rowOff>
    </xdr:to>
    <xdr:sp macro="" textlink="">
      <xdr:nvSpPr>
        <xdr:cNvPr id="581" name="フローチャート: 判断 580"/>
        <xdr:cNvSpPr/>
      </xdr:nvSpPr>
      <xdr:spPr>
        <a:xfrm>
          <a:off x="18605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124460</xdr:rowOff>
    </xdr:from>
    <xdr:to>
      <xdr:col>116</xdr:col>
      <xdr:colOff>114300</xdr:colOff>
      <xdr:row>38</xdr:row>
      <xdr:rowOff>54610</xdr:rowOff>
    </xdr:to>
    <xdr:sp macro="" textlink="">
      <xdr:nvSpPr>
        <xdr:cNvPr id="587" name="楕円 586"/>
        <xdr:cNvSpPr/>
      </xdr:nvSpPr>
      <xdr:spPr>
        <a:xfrm>
          <a:off x="221107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147337</xdr:rowOff>
    </xdr:from>
    <xdr:ext cx="469744" cy="259045"/>
    <xdr:sp macro="" textlink="">
      <xdr:nvSpPr>
        <xdr:cNvPr id="588" name="【認定こども園・幼稚園・保育所】&#10;一人当たり面積該当値テキスト"/>
        <xdr:cNvSpPr txBox="1"/>
      </xdr:nvSpPr>
      <xdr:spPr>
        <a:xfrm>
          <a:off x="22199600"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143510</xdr:rowOff>
    </xdr:from>
    <xdr:to>
      <xdr:col>112</xdr:col>
      <xdr:colOff>38100</xdr:colOff>
      <xdr:row>37</xdr:row>
      <xdr:rowOff>73660</xdr:rowOff>
    </xdr:to>
    <xdr:sp macro="" textlink="">
      <xdr:nvSpPr>
        <xdr:cNvPr id="589" name="楕円 588"/>
        <xdr:cNvSpPr/>
      </xdr:nvSpPr>
      <xdr:spPr>
        <a:xfrm>
          <a:off x="21272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22860</xdr:rowOff>
    </xdr:from>
    <xdr:to>
      <xdr:col>116</xdr:col>
      <xdr:colOff>63500</xdr:colOff>
      <xdr:row>38</xdr:row>
      <xdr:rowOff>3810</xdr:rowOff>
    </xdr:to>
    <xdr:cxnSp macro="">
      <xdr:nvCxnSpPr>
        <xdr:cNvPr id="590" name="直線コネクタ 589"/>
        <xdr:cNvCxnSpPr/>
      </xdr:nvCxnSpPr>
      <xdr:spPr>
        <a:xfrm>
          <a:off x="21323300" y="636651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132080</xdr:rowOff>
    </xdr:from>
    <xdr:to>
      <xdr:col>107</xdr:col>
      <xdr:colOff>101600</xdr:colOff>
      <xdr:row>37</xdr:row>
      <xdr:rowOff>62230</xdr:rowOff>
    </xdr:to>
    <xdr:sp macro="" textlink="">
      <xdr:nvSpPr>
        <xdr:cNvPr id="591" name="楕円 590"/>
        <xdr:cNvSpPr/>
      </xdr:nvSpPr>
      <xdr:spPr>
        <a:xfrm>
          <a:off x="20383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11430</xdr:rowOff>
    </xdr:from>
    <xdr:to>
      <xdr:col>111</xdr:col>
      <xdr:colOff>177800</xdr:colOff>
      <xdr:row>37</xdr:row>
      <xdr:rowOff>22860</xdr:rowOff>
    </xdr:to>
    <xdr:cxnSp macro="">
      <xdr:nvCxnSpPr>
        <xdr:cNvPr id="592" name="直線コネクタ 591"/>
        <xdr:cNvCxnSpPr/>
      </xdr:nvCxnSpPr>
      <xdr:spPr>
        <a:xfrm>
          <a:off x="20434300" y="63550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82550</xdr:rowOff>
    </xdr:from>
    <xdr:to>
      <xdr:col>102</xdr:col>
      <xdr:colOff>165100</xdr:colOff>
      <xdr:row>38</xdr:row>
      <xdr:rowOff>12700</xdr:rowOff>
    </xdr:to>
    <xdr:sp macro="" textlink="">
      <xdr:nvSpPr>
        <xdr:cNvPr id="593" name="楕円 592"/>
        <xdr:cNvSpPr/>
      </xdr:nvSpPr>
      <xdr:spPr>
        <a:xfrm>
          <a:off x="19494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11430</xdr:rowOff>
    </xdr:from>
    <xdr:to>
      <xdr:col>107</xdr:col>
      <xdr:colOff>50800</xdr:colOff>
      <xdr:row>37</xdr:row>
      <xdr:rowOff>133350</xdr:rowOff>
    </xdr:to>
    <xdr:cxnSp macro="">
      <xdr:nvCxnSpPr>
        <xdr:cNvPr id="594" name="直線コネクタ 593"/>
        <xdr:cNvCxnSpPr/>
      </xdr:nvCxnSpPr>
      <xdr:spPr>
        <a:xfrm flipV="1">
          <a:off x="19545300" y="63550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97790</xdr:rowOff>
    </xdr:from>
    <xdr:to>
      <xdr:col>98</xdr:col>
      <xdr:colOff>38100</xdr:colOff>
      <xdr:row>38</xdr:row>
      <xdr:rowOff>27940</xdr:rowOff>
    </xdr:to>
    <xdr:sp macro="" textlink="">
      <xdr:nvSpPr>
        <xdr:cNvPr id="595" name="楕円 594"/>
        <xdr:cNvSpPr/>
      </xdr:nvSpPr>
      <xdr:spPr>
        <a:xfrm>
          <a:off x="18605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133350</xdr:rowOff>
    </xdr:from>
    <xdr:to>
      <xdr:col>102</xdr:col>
      <xdr:colOff>114300</xdr:colOff>
      <xdr:row>37</xdr:row>
      <xdr:rowOff>148590</xdr:rowOff>
    </xdr:to>
    <xdr:cxnSp macro="">
      <xdr:nvCxnSpPr>
        <xdr:cNvPr id="596" name="直線コネクタ 595"/>
        <xdr:cNvCxnSpPr/>
      </xdr:nvCxnSpPr>
      <xdr:spPr>
        <a:xfrm flipV="1">
          <a:off x="18656300" y="6477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22877</xdr:rowOff>
    </xdr:from>
    <xdr:ext cx="469744" cy="259045"/>
    <xdr:sp macro="" textlink="">
      <xdr:nvSpPr>
        <xdr:cNvPr id="597" name="n_1aveValue【認定こども園・幼稚園・保育所】&#10;一人当たり面積"/>
        <xdr:cNvSpPr txBox="1"/>
      </xdr:nvSpPr>
      <xdr:spPr>
        <a:xfrm>
          <a:off x="21075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22877</xdr:rowOff>
    </xdr:from>
    <xdr:ext cx="469744" cy="259045"/>
    <xdr:sp macro="" textlink="">
      <xdr:nvSpPr>
        <xdr:cNvPr id="598" name="n_2aveValue【認定こども園・幼稚園・保育所】&#10;一人当たり面積"/>
        <xdr:cNvSpPr txBox="1"/>
      </xdr:nvSpPr>
      <xdr:spPr>
        <a:xfrm>
          <a:off x="20199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41927</xdr:rowOff>
    </xdr:from>
    <xdr:ext cx="469744" cy="259045"/>
    <xdr:sp macro="" textlink="">
      <xdr:nvSpPr>
        <xdr:cNvPr id="599" name="n_3aveValue【認定こども園・幼稚園・保育所】&#10;一人当たり面積"/>
        <xdr:cNvSpPr txBox="1"/>
      </xdr:nvSpPr>
      <xdr:spPr>
        <a:xfrm>
          <a:off x="19310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7637</xdr:rowOff>
    </xdr:from>
    <xdr:ext cx="469744" cy="259045"/>
    <xdr:sp macro="" textlink="">
      <xdr:nvSpPr>
        <xdr:cNvPr id="600" name="n_4aveValue【認定こども園・幼稚園・保育所】&#10;一人当たり面積"/>
        <xdr:cNvSpPr txBox="1"/>
      </xdr:nvSpPr>
      <xdr:spPr>
        <a:xfrm>
          <a:off x="184214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90187</xdr:rowOff>
    </xdr:from>
    <xdr:ext cx="469744" cy="259045"/>
    <xdr:sp macro="" textlink="">
      <xdr:nvSpPr>
        <xdr:cNvPr id="601" name="n_1mainValue【認定こども園・幼稚園・保育所】&#10;一人当たり面積"/>
        <xdr:cNvSpPr txBox="1"/>
      </xdr:nvSpPr>
      <xdr:spPr>
        <a:xfrm>
          <a:off x="21075727" y="609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78757</xdr:rowOff>
    </xdr:from>
    <xdr:ext cx="469744" cy="259045"/>
    <xdr:sp macro="" textlink="">
      <xdr:nvSpPr>
        <xdr:cNvPr id="602" name="n_2mainValue【認定こども園・幼稚園・保育所】&#10;一人当たり面積"/>
        <xdr:cNvSpPr txBox="1"/>
      </xdr:nvSpPr>
      <xdr:spPr>
        <a:xfrm>
          <a:off x="201994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29227</xdr:rowOff>
    </xdr:from>
    <xdr:ext cx="469744" cy="259045"/>
    <xdr:sp macro="" textlink="">
      <xdr:nvSpPr>
        <xdr:cNvPr id="603" name="n_3mainValue【認定こども園・幼稚園・保育所】&#10;一人当たり面積"/>
        <xdr:cNvSpPr txBox="1"/>
      </xdr:nvSpPr>
      <xdr:spPr>
        <a:xfrm>
          <a:off x="19310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44467</xdr:rowOff>
    </xdr:from>
    <xdr:ext cx="469744" cy="259045"/>
    <xdr:sp macro="" textlink="">
      <xdr:nvSpPr>
        <xdr:cNvPr id="604" name="n_4mainValue【認定こども園・幼稚園・保育所】&#10;一人当たり面積"/>
        <xdr:cNvSpPr txBox="1"/>
      </xdr:nvSpPr>
      <xdr:spPr>
        <a:xfrm>
          <a:off x="184214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62</xdr:row>
      <xdr:rowOff>156210</xdr:rowOff>
    </xdr:to>
    <xdr:cxnSp macro="">
      <xdr:nvCxnSpPr>
        <xdr:cNvPr id="629" name="直線コネクタ 628"/>
        <xdr:cNvCxnSpPr/>
      </xdr:nvCxnSpPr>
      <xdr:spPr>
        <a:xfrm flipV="1">
          <a:off x="16318864" y="954405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630"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631" name="直線コネクタ 630"/>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632" name="【学校施設】&#10;有形固定資産減価償却率最大値テキスト"/>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633" name="直線コネクタ 632"/>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10177</xdr:rowOff>
    </xdr:from>
    <xdr:ext cx="405111" cy="259045"/>
    <xdr:sp macro="" textlink="">
      <xdr:nvSpPr>
        <xdr:cNvPr id="634" name="【学校施設】&#10;有形固定資産減価償却率平均値テキスト"/>
        <xdr:cNvSpPr txBox="1"/>
      </xdr:nvSpPr>
      <xdr:spPr>
        <a:xfrm>
          <a:off x="16357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635" name="フローチャート: 判断 634"/>
        <xdr:cNvSpPr/>
      </xdr:nvSpPr>
      <xdr:spPr>
        <a:xfrm>
          <a:off x="16268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147320</xdr:rowOff>
    </xdr:from>
    <xdr:to>
      <xdr:col>81</xdr:col>
      <xdr:colOff>101600</xdr:colOff>
      <xdr:row>59</xdr:row>
      <xdr:rowOff>77470</xdr:rowOff>
    </xdr:to>
    <xdr:sp macro="" textlink="">
      <xdr:nvSpPr>
        <xdr:cNvPr id="636" name="フローチャート: 判断 635"/>
        <xdr:cNvSpPr/>
      </xdr:nvSpPr>
      <xdr:spPr>
        <a:xfrm>
          <a:off x="154305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113030</xdr:rowOff>
    </xdr:from>
    <xdr:to>
      <xdr:col>76</xdr:col>
      <xdr:colOff>165100</xdr:colOff>
      <xdr:row>59</xdr:row>
      <xdr:rowOff>43180</xdr:rowOff>
    </xdr:to>
    <xdr:sp macro="" textlink="">
      <xdr:nvSpPr>
        <xdr:cNvPr id="637" name="フローチャート: 判断 636"/>
        <xdr:cNvSpPr/>
      </xdr:nvSpPr>
      <xdr:spPr>
        <a:xfrm>
          <a:off x="14541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128270</xdr:rowOff>
    </xdr:from>
    <xdr:to>
      <xdr:col>72</xdr:col>
      <xdr:colOff>38100</xdr:colOff>
      <xdr:row>59</xdr:row>
      <xdr:rowOff>58420</xdr:rowOff>
    </xdr:to>
    <xdr:sp macro="" textlink="">
      <xdr:nvSpPr>
        <xdr:cNvPr id="638" name="フローチャート: 判断 637"/>
        <xdr:cNvSpPr/>
      </xdr:nvSpPr>
      <xdr:spPr>
        <a:xfrm>
          <a:off x="13652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86360</xdr:rowOff>
    </xdr:from>
    <xdr:to>
      <xdr:col>67</xdr:col>
      <xdr:colOff>101600</xdr:colOff>
      <xdr:row>59</xdr:row>
      <xdr:rowOff>16510</xdr:rowOff>
    </xdr:to>
    <xdr:sp macro="" textlink="">
      <xdr:nvSpPr>
        <xdr:cNvPr id="639" name="フローチャート: 判断 638"/>
        <xdr:cNvSpPr/>
      </xdr:nvSpPr>
      <xdr:spPr>
        <a:xfrm>
          <a:off x="12763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645" name="楕円 644"/>
        <xdr:cNvSpPr/>
      </xdr:nvSpPr>
      <xdr:spPr>
        <a:xfrm>
          <a:off x="162687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41927</xdr:rowOff>
    </xdr:from>
    <xdr:ext cx="405111" cy="259045"/>
    <xdr:sp macro="" textlink="">
      <xdr:nvSpPr>
        <xdr:cNvPr id="646" name="【学校施設】&#10;有形固定資産減価償却率該当値テキスト"/>
        <xdr:cNvSpPr txBox="1"/>
      </xdr:nvSpPr>
      <xdr:spPr>
        <a:xfrm>
          <a:off x="16357600"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67310</xdr:rowOff>
    </xdr:from>
    <xdr:to>
      <xdr:col>81</xdr:col>
      <xdr:colOff>101600</xdr:colOff>
      <xdr:row>59</xdr:row>
      <xdr:rowOff>168910</xdr:rowOff>
    </xdr:to>
    <xdr:sp macro="" textlink="">
      <xdr:nvSpPr>
        <xdr:cNvPr id="647" name="楕円 646"/>
        <xdr:cNvSpPr/>
      </xdr:nvSpPr>
      <xdr:spPr>
        <a:xfrm>
          <a:off x="15430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114300</xdr:rowOff>
    </xdr:from>
    <xdr:to>
      <xdr:col>85</xdr:col>
      <xdr:colOff>127000</xdr:colOff>
      <xdr:row>59</xdr:row>
      <xdr:rowOff>118110</xdr:rowOff>
    </xdr:to>
    <xdr:cxnSp macro="">
      <xdr:nvCxnSpPr>
        <xdr:cNvPr id="648" name="直線コネクタ 647"/>
        <xdr:cNvCxnSpPr/>
      </xdr:nvCxnSpPr>
      <xdr:spPr>
        <a:xfrm flipV="1">
          <a:off x="15481300" y="102298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2540</xdr:rowOff>
    </xdr:from>
    <xdr:to>
      <xdr:col>76</xdr:col>
      <xdr:colOff>165100</xdr:colOff>
      <xdr:row>59</xdr:row>
      <xdr:rowOff>104140</xdr:rowOff>
    </xdr:to>
    <xdr:sp macro="" textlink="">
      <xdr:nvSpPr>
        <xdr:cNvPr id="649" name="楕円 648"/>
        <xdr:cNvSpPr/>
      </xdr:nvSpPr>
      <xdr:spPr>
        <a:xfrm>
          <a:off x="14541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53340</xdr:rowOff>
    </xdr:from>
    <xdr:to>
      <xdr:col>81</xdr:col>
      <xdr:colOff>50800</xdr:colOff>
      <xdr:row>59</xdr:row>
      <xdr:rowOff>118110</xdr:rowOff>
    </xdr:to>
    <xdr:cxnSp macro="">
      <xdr:nvCxnSpPr>
        <xdr:cNvPr id="650" name="直線コネクタ 649"/>
        <xdr:cNvCxnSpPr/>
      </xdr:nvCxnSpPr>
      <xdr:spPr>
        <a:xfrm>
          <a:off x="14592300" y="1016889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105410</xdr:rowOff>
    </xdr:from>
    <xdr:to>
      <xdr:col>72</xdr:col>
      <xdr:colOff>38100</xdr:colOff>
      <xdr:row>59</xdr:row>
      <xdr:rowOff>35560</xdr:rowOff>
    </xdr:to>
    <xdr:sp macro="" textlink="">
      <xdr:nvSpPr>
        <xdr:cNvPr id="651" name="楕円 650"/>
        <xdr:cNvSpPr/>
      </xdr:nvSpPr>
      <xdr:spPr>
        <a:xfrm>
          <a:off x="13652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156210</xdr:rowOff>
    </xdr:from>
    <xdr:to>
      <xdr:col>76</xdr:col>
      <xdr:colOff>114300</xdr:colOff>
      <xdr:row>59</xdr:row>
      <xdr:rowOff>53340</xdr:rowOff>
    </xdr:to>
    <xdr:cxnSp macro="">
      <xdr:nvCxnSpPr>
        <xdr:cNvPr id="652" name="直線コネクタ 651"/>
        <xdr:cNvCxnSpPr/>
      </xdr:nvCxnSpPr>
      <xdr:spPr>
        <a:xfrm>
          <a:off x="13703300" y="101003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151130</xdr:rowOff>
    </xdr:from>
    <xdr:to>
      <xdr:col>67</xdr:col>
      <xdr:colOff>101600</xdr:colOff>
      <xdr:row>58</xdr:row>
      <xdr:rowOff>81280</xdr:rowOff>
    </xdr:to>
    <xdr:sp macro="" textlink="">
      <xdr:nvSpPr>
        <xdr:cNvPr id="653" name="楕円 652"/>
        <xdr:cNvSpPr/>
      </xdr:nvSpPr>
      <xdr:spPr>
        <a:xfrm>
          <a:off x="12763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30480</xdr:rowOff>
    </xdr:from>
    <xdr:to>
      <xdr:col>71</xdr:col>
      <xdr:colOff>177800</xdr:colOff>
      <xdr:row>58</xdr:row>
      <xdr:rowOff>156210</xdr:rowOff>
    </xdr:to>
    <xdr:cxnSp macro="">
      <xdr:nvCxnSpPr>
        <xdr:cNvPr id="654" name="直線コネクタ 653"/>
        <xdr:cNvCxnSpPr/>
      </xdr:nvCxnSpPr>
      <xdr:spPr>
        <a:xfrm>
          <a:off x="12814300" y="997458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93997</xdr:rowOff>
    </xdr:from>
    <xdr:ext cx="405111" cy="259045"/>
    <xdr:sp macro="" textlink="">
      <xdr:nvSpPr>
        <xdr:cNvPr id="655" name="n_1aveValue【学校施設】&#10;有形固定資産減価償却率"/>
        <xdr:cNvSpPr txBox="1"/>
      </xdr:nvSpPr>
      <xdr:spPr>
        <a:xfrm>
          <a:off x="152660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59707</xdr:rowOff>
    </xdr:from>
    <xdr:ext cx="405111" cy="259045"/>
    <xdr:sp macro="" textlink="">
      <xdr:nvSpPr>
        <xdr:cNvPr id="656" name="n_2aveValue【学校施設】&#10;有形固定資産減価償却率"/>
        <xdr:cNvSpPr txBox="1"/>
      </xdr:nvSpPr>
      <xdr:spPr>
        <a:xfrm>
          <a:off x="14389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49547</xdr:rowOff>
    </xdr:from>
    <xdr:ext cx="405111" cy="259045"/>
    <xdr:sp macro="" textlink="">
      <xdr:nvSpPr>
        <xdr:cNvPr id="657" name="n_3aveValue【学校施設】&#10;有形固定資産減価償却率"/>
        <xdr:cNvSpPr txBox="1"/>
      </xdr:nvSpPr>
      <xdr:spPr>
        <a:xfrm>
          <a:off x="13500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7637</xdr:rowOff>
    </xdr:from>
    <xdr:ext cx="405111" cy="259045"/>
    <xdr:sp macro="" textlink="">
      <xdr:nvSpPr>
        <xdr:cNvPr id="658" name="n_4aveValue【学校施設】&#10;有形固定資産減価償却率"/>
        <xdr:cNvSpPr txBox="1"/>
      </xdr:nvSpPr>
      <xdr:spPr>
        <a:xfrm>
          <a:off x="126117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160037</xdr:rowOff>
    </xdr:from>
    <xdr:ext cx="405111" cy="259045"/>
    <xdr:sp macro="" textlink="">
      <xdr:nvSpPr>
        <xdr:cNvPr id="659" name="n_1mainValue【学校施設】&#10;有形固定資産減価償却率"/>
        <xdr:cNvSpPr txBox="1"/>
      </xdr:nvSpPr>
      <xdr:spPr>
        <a:xfrm>
          <a:off x="152660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95267</xdr:rowOff>
    </xdr:from>
    <xdr:ext cx="405111" cy="259045"/>
    <xdr:sp macro="" textlink="">
      <xdr:nvSpPr>
        <xdr:cNvPr id="660" name="n_2mainValue【学校施設】&#10;有形固定資産減価償却率"/>
        <xdr:cNvSpPr txBox="1"/>
      </xdr:nvSpPr>
      <xdr:spPr>
        <a:xfrm>
          <a:off x="1438974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52087</xdr:rowOff>
    </xdr:from>
    <xdr:ext cx="405111" cy="259045"/>
    <xdr:sp macro="" textlink="">
      <xdr:nvSpPr>
        <xdr:cNvPr id="661" name="n_3mainValue【学校施設】&#10;有形固定資産減価償却率"/>
        <xdr:cNvSpPr txBox="1"/>
      </xdr:nvSpPr>
      <xdr:spPr>
        <a:xfrm>
          <a:off x="135007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97807</xdr:rowOff>
    </xdr:from>
    <xdr:ext cx="405111" cy="259045"/>
    <xdr:sp macro="" textlink="">
      <xdr:nvSpPr>
        <xdr:cNvPr id="662" name="n_4mainValue【学校施設】&#10;有形固定資産減価償却率"/>
        <xdr:cNvSpPr txBox="1"/>
      </xdr:nvSpPr>
      <xdr:spPr>
        <a:xfrm>
          <a:off x="12611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4" name="直線コネクタ 67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5" name="テキスト ボックス 67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8" name="直線コネクタ 67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9" name="テキスト ボックス 67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170879</xdr:rowOff>
    </xdr:from>
    <xdr:to>
      <xdr:col>116</xdr:col>
      <xdr:colOff>62864</xdr:colOff>
      <xdr:row>63</xdr:row>
      <xdr:rowOff>2857</xdr:rowOff>
    </xdr:to>
    <xdr:cxnSp macro="">
      <xdr:nvCxnSpPr>
        <xdr:cNvPr id="683" name="直線コネクタ 682"/>
        <xdr:cNvCxnSpPr/>
      </xdr:nvCxnSpPr>
      <xdr:spPr>
        <a:xfrm flipV="1">
          <a:off x="22160864" y="9600629"/>
          <a:ext cx="0" cy="1203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6684</xdr:rowOff>
    </xdr:from>
    <xdr:ext cx="469744" cy="259045"/>
    <xdr:sp macro="" textlink="">
      <xdr:nvSpPr>
        <xdr:cNvPr id="684" name="【学校施設】&#10;一人当たり面積最小値テキスト"/>
        <xdr:cNvSpPr txBox="1"/>
      </xdr:nvSpPr>
      <xdr:spPr>
        <a:xfrm>
          <a:off x="22199600" y="1080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2857</xdr:rowOff>
    </xdr:from>
    <xdr:to>
      <xdr:col>116</xdr:col>
      <xdr:colOff>152400</xdr:colOff>
      <xdr:row>63</xdr:row>
      <xdr:rowOff>2857</xdr:rowOff>
    </xdr:to>
    <xdr:cxnSp macro="">
      <xdr:nvCxnSpPr>
        <xdr:cNvPr id="685" name="直線コネクタ 684"/>
        <xdr:cNvCxnSpPr/>
      </xdr:nvCxnSpPr>
      <xdr:spPr>
        <a:xfrm>
          <a:off x="22072600" y="108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117556</xdr:rowOff>
    </xdr:from>
    <xdr:ext cx="469744" cy="259045"/>
    <xdr:sp macro="" textlink="">
      <xdr:nvSpPr>
        <xdr:cNvPr id="686" name="【学校施設】&#10;一人当たり面積最大値テキスト"/>
        <xdr:cNvSpPr txBox="1"/>
      </xdr:nvSpPr>
      <xdr:spPr>
        <a:xfrm>
          <a:off x="22199600" y="93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170879</xdr:rowOff>
    </xdr:from>
    <xdr:to>
      <xdr:col>116</xdr:col>
      <xdr:colOff>152400</xdr:colOff>
      <xdr:row>55</xdr:row>
      <xdr:rowOff>170879</xdr:rowOff>
    </xdr:to>
    <xdr:cxnSp macro="">
      <xdr:nvCxnSpPr>
        <xdr:cNvPr id="687" name="直線コネクタ 686"/>
        <xdr:cNvCxnSpPr/>
      </xdr:nvCxnSpPr>
      <xdr:spPr>
        <a:xfrm>
          <a:off x="22072600" y="9600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99077</xdr:rowOff>
    </xdr:from>
    <xdr:ext cx="469744" cy="259045"/>
    <xdr:sp macro="" textlink="">
      <xdr:nvSpPr>
        <xdr:cNvPr id="688" name="【学校施設】&#10;一人当たり面積平均値テキスト"/>
        <xdr:cNvSpPr txBox="1"/>
      </xdr:nvSpPr>
      <xdr:spPr>
        <a:xfrm>
          <a:off x="22199600" y="1038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120650</xdr:rowOff>
    </xdr:from>
    <xdr:to>
      <xdr:col>116</xdr:col>
      <xdr:colOff>114300</xdr:colOff>
      <xdr:row>61</xdr:row>
      <xdr:rowOff>50800</xdr:rowOff>
    </xdr:to>
    <xdr:sp macro="" textlink="">
      <xdr:nvSpPr>
        <xdr:cNvPr id="689" name="フローチャート: 判断 688"/>
        <xdr:cNvSpPr/>
      </xdr:nvSpPr>
      <xdr:spPr>
        <a:xfrm>
          <a:off x="221107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121793</xdr:rowOff>
    </xdr:from>
    <xdr:to>
      <xdr:col>112</xdr:col>
      <xdr:colOff>38100</xdr:colOff>
      <xdr:row>61</xdr:row>
      <xdr:rowOff>51943</xdr:rowOff>
    </xdr:to>
    <xdr:sp macro="" textlink="">
      <xdr:nvSpPr>
        <xdr:cNvPr id="690" name="フローチャート: 判断 689"/>
        <xdr:cNvSpPr/>
      </xdr:nvSpPr>
      <xdr:spPr>
        <a:xfrm>
          <a:off x="21272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121221</xdr:rowOff>
    </xdr:from>
    <xdr:to>
      <xdr:col>107</xdr:col>
      <xdr:colOff>101600</xdr:colOff>
      <xdr:row>61</xdr:row>
      <xdr:rowOff>51371</xdr:rowOff>
    </xdr:to>
    <xdr:sp macro="" textlink="">
      <xdr:nvSpPr>
        <xdr:cNvPr id="691" name="フローチャート: 判断 690"/>
        <xdr:cNvSpPr/>
      </xdr:nvSpPr>
      <xdr:spPr>
        <a:xfrm>
          <a:off x="20383500" y="1040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141795</xdr:rowOff>
    </xdr:from>
    <xdr:to>
      <xdr:col>102</xdr:col>
      <xdr:colOff>165100</xdr:colOff>
      <xdr:row>61</xdr:row>
      <xdr:rowOff>71945</xdr:rowOff>
    </xdr:to>
    <xdr:sp macro="" textlink="">
      <xdr:nvSpPr>
        <xdr:cNvPr id="692" name="フローチャート: 判断 691"/>
        <xdr:cNvSpPr/>
      </xdr:nvSpPr>
      <xdr:spPr>
        <a:xfrm>
          <a:off x="19494500" y="104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144653</xdr:rowOff>
    </xdr:from>
    <xdr:to>
      <xdr:col>98</xdr:col>
      <xdr:colOff>38100</xdr:colOff>
      <xdr:row>61</xdr:row>
      <xdr:rowOff>74803</xdr:rowOff>
    </xdr:to>
    <xdr:sp macro="" textlink="">
      <xdr:nvSpPr>
        <xdr:cNvPr id="693" name="フローチャート: 判断 692"/>
        <xdr:cNvSpPr/>
      </xdr:nvSpPr>
      <xdr:spPr>
        <a:xfrm>
          <a:off x="1860550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699" name="楕円 698"/>
        <xdr:cNvSpPr/>
      </xdr:nvSpPr>
      <xdr:spPr>
        <a:xfrm>
          <a:off x="22110700" y="1023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138383</xdr:rowOff>
    </xdr:from>
    <xdr:ext cx="469744" cy="259045"/>
    <xdr:sp macro="" textlink="">
      <xdr:nvSpPr>
        <xdr:cNvPr id="700" name="【学校施設】&#10;一人当たり面積該当値テキスト"/>
        <xdr:cNvSpPr txBox="1"/>
      </xdr:nvSpPr>
      <xdr:spPr>
        <a:xfrm>
          <a:off x="22199600" y="1008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160655</xdr:rowOff>
    </xdr:from>
    <xdr:to>
      <xdr:col>112</xdr:col>
      <xdr:colOff>38100</xdr:colOff>
      <xdr:row>60</xdr:row>
      <xdr:rowOff>90805</xdr:rowOff>
    </xdr:to>
    <xdr:sp macro="" textlink="">
      <xdr:nvSpPr>
        <xdr:cNvPr id="701" name="楕円 700"/>
        <xdr:cNvSpPr/>
      </xdr:nvSpPr>
      <xdr:spPr>
        <a:xfrm>
          <a:off x="21272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166306</xdr:rowOff>
    </xdr:from>
    <xdr:to>
      <xdr:col>116</xdr:col>
      <xdr:colOff>63500</xdr:colOff>
      <xdr:row>60</xdr:row>
      <xdr:rowOff>40005</xdr:rowOff>
    </xdr:to>
    <xdr:cxnSp macro="">
      <xdr:nvCxnSpPr>
        <xdr:cNvPr id="702" name="直線コネクタ 701"/>
        <xdr:cNvCxnSpPr/>
      </xdr:nvCxnSpPr>
      <xdr:spPr>
        <a:xfrm flipV="1">
          <a:off x="21323300" y="10281856"/>
          <a:ext cx="838200" cy="4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9779</xdr:rowOff>
    </xdr:from>
    <xdr:to>
      <xdr:col>107</xdr:col>
      <xdr:colOff>101600</xdr:colOff>
      <xdr:row>60</xdr:row>
      <xdr:rowOff>111379</xdr:rowOff>
    </xdr:to>
    <xdr:sp macro="" textlink="">
      <xdr:nvSpPr>
        <xdr:cNvPr id="703" name="楕円 702"/>
        <xdr:cNvSpPr/>
      </xdr:nvSpPr>
      <xdr:spPr>
        <a:xfrm>
          <a:off x="20383500" y="102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40005</xdr:rowOff>
    </xdr:from>
    <xdr:to>
      <xdr:col>111</xdr:col>
      <xdr:colOff>177800</xdr:colOff>
      <xdr:row>60</xdr:row>
      <xdr:rowOff>60579</xdr:rowOff>
    </xdr:to>
    <xdr:cxnSp macro="">
      <xdr:nvCxnSpPr>
        <xdr:cNvPr id="704" name="直線コネクタ 703"/>
        <xdr:cNvCxnSpPr/>
      </xdr:nvCxnSpPr>
      <xdr:spPr>
        <a:xfrm flipV="1">
          <a:off x="20434300" y="1032700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13208</xdr:rowOff>
    </xdr:from>
    <xdr:to>
      <xdr:col>102</xdr:col>
      <xdr:colOff>165100</xdr:colOff>
      <xdr:row>60</xdr:row>
      <xdr:rowOff>114808</xdr:rowOff>
    </xdr:to>
    <xdr:sp macro="" textlink="">
      <xdr:nvSpPr>
        <xdr:cNvPr id="705" name="楕円 704"/>
        <xdr:cNvSpPr/>
      </xdr:nvSpPr>
      <xdr:spPr>
        <a:xfrm>
          <a:off x="19494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60579</xdr:rowOff>
    </xdr:from>
    <xdr:to>
      <xdr:col>107</xdr:col>
      <xdr:colOff>50800</xdr:colOff>
      <xdr:row>60</xdr:row>
      <xdr:rowOff>64008</xdr:rowOff>
    </xdr:to>
    <xdr:cxnSp macro="">
      <xdr:nvCxnSpPr>
        <xdr:cNvPr id="706" name="直線コネクタ 705"/>
        <xdr:cNvCxnSpPr/>
      </xdr:nvCxnSpPr>
      <xdr:spPr>
        <a:xfrm flipV="1">
          <a:off x="19545300" y="1034757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22923</xdr:rowOff>
    </xdr:from>
    <xdr:to>
      <xdr:col>98</xdr:col>
      <xdr:colOff>38100</xdr:colOff>
      <xdr:row>60</xdr:row>
      <xdr:rowOff>124523</xdr:rowOff>
    </xdr:to>
    <xdr:sp macro="" textlink="">
      <xdr:nvSpPr>
        <xdr:cNvPr id="707" name="楕円 706"/>
        <xdr:cNvSpPr/>
      </xdr:nvSpPr>
      <xdr:spPr>
        <a:xfrm>
          <a:off x="18605500" y="1030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64008</xdr:rowOff>
    </xdr:from>
    <xdr:to>
      <xdr:col>102</xdr:col>
      <xdr:colOff>114300</xdr:colOff>
      <xdr:row>60</xdr:row>
      <xdr:rowOff>73723</xdr:rowOff>
    </xdr:to>
    <xdr:cxnSp macro="">
      <xdr:nvCxnSpPr>
        <xdr:cNvPr id="708" name="直線コネクタ 707"/>
        <xdr:cNvCxnSpPr/>
      </xdr:nvCxnSpPr>
      <xdr:spPr>
        <a:xfrm flipV="1">
          <a:off x="18656300" y="10351008"/>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43070</xdr:rowOff>
    </xdr:from>
    <xdr:ext cx="469744" cy="259045"/>
    <xdr:sp macro="" textlink="">
      <xdr:nvSpPr>
        <xdr:cNvPr id="709" name="n_1aveValue【学校施設】&#10;一人当たり面積"/>
        <xdr:cNvSpPr txBox="1"/>
      </xdr:nvSpPr>
      <xdr:spPr>
        <a:xfrm>
          <a:off x="21075727" y="1050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42498</xdr:rowOff>
    </xdr:from>
    <xdr:ext cx="469744" cy="259045"/>
    <xdr:sp macro="" textlink="">
      <xdr:nvSpPr>
        <xdr:cNvPr id="710" name="n_2aveValue【学校施設】&#10;一人当たり面積"/>
        <xdr:cNvSpPr txBox="1"/>
      </xdr:nvSpPr>
      <xdr:spPr>
        <a:xfrm>
          <a:off x="20199427" y="1050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63072</xdr:rowOff>
    </xdr:from>
    <xdr:ext cx="469744" cy="259045"/>
    <xdr:sp macro="" textlink="">
      <xdr:nvSpPr>
        <xdr:cNvPr id="711" name="n_3aveValue【学校施設】&#10;一人当たり面積"/>
        <xdr:cNvSpPr txBox="1"/>
      </xdr:nvSpPr>
      <xdr:spPr>
        <a:xfrm>
          <a:off x="19310427" y="1052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65930</xdr:rowOff>
    </xdr:from>
    <xdr:ext cx="469744" cy="259045"/>
    <xdr:sp macro="" textlink="">
      <xdr:nvSpPr>
        <xdr:cNvPr id="712" name="n_4aveValue【学校施設】&#10;一人当たり面積"/>
        <xdr:cNvSpPr txBox="1"/>
      </xdr:nvSpPr>
      <xdr:spPr>
        <a:xfrm>
          <a:off x="18421427" y="1052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107332</xdr:rowOff>
    </xdr:from>
    <xdr:ext cx="469744" cy="259045"/>
    <xdr:sp macro="" textlink="">
      <xdr:nvSpPr>
        <xdr:cNvPr id="713" name="n_1mainValue【学校施設】&#10;一人当たり面積"/>
        <xdr:cNvSpPr txBox="1"/>
      </xdr:nvSpPr>
      <xdr:spPr>
        <a:xfrm>
          <a:off x="21075727" y="1005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127906</xdr:rowOff>
    </xdr:from>
    <xdr:ext cx="469744" cy="259045"/>
    <xdr:sp macro="" textlink="">
      <xdr:nvSpPr>
        <xdr:cNvPr id="714" name="n_2mainValue【学校施設】&#10;一人当たり面積"/>
        <xdr:cNvSpPr txBox="1"/>
      </xdr:nvSpPr>
      <xdr:spPr>
        <a:xfrm>
          <a:off x="20199427" y="1007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131335</xdr:rowOff>
    </xdr:from>
    <xdr:ext cx="469744" cy="259045"/>
    <xdr:sp macro="" textlink="">
      <xdr:nvSpPr>
        <xdr:cNvPr id="715" name="n_3mainValue【学校施設】&#10;一人当たり面積"/>
        <xdr:cNvSpPr txBox="1"/>
      </xdr:nvSpPr>
      <xdr:spPr>
        <a:xfrm>
          <a:off x="1931042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141050</xdr:rowOff>
    </xdr:from>
    <xdr:ext cx="469744" cy="259045"/>
    <xdr:sp macro="" textlink="">
      <xdr:nvSpPr>
        <xdr:cNvPr id="716" name="n_4mainValue【学校施設】&#10;一人当たり面積"/>
        <xdr:cNvSpPr txBox="1"/>
      </xdr:nvSpPr>
      <xdr:spPr>
        <a:xfrm>
          <a:off x="18421427" y="1008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8" name="直線コネクタ 7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9" name="テキスト ボックス 72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0" name="直線コネクタ 7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1" name="テキスト ボックス 7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2" name="直線コネクタ 7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3" name="テキスト ボックス 7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4" name="直線コネクタ 7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5" name="テキスト ボックス 7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6" name="直線コネクタ 7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7" name="テキスト ボックス 73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9" name="テキスト ボックス 73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93345</xdr:rowOff>
    </xdr:from>
    <xdr:to>
      <xdr:col>85</xdr:col>
      <xdr:colOff>126364</xdr:colOff>
      <xdr:row>86</xdr:row>
      <xdr:rowOff>114300</xdr:rowOff>
    </xdr:to>
    <xdr:cxnSp macro="">
      <xdr:nvCxnSpPr>
        <xdr:cNvPr id="741" name="直線コネクタ 740"/>
        <xdr:cNvCxnSpPr/>
      </xdr:nvCxnSpPr>
      <xdr:spPr>
        <a:xfrm flipV="1">
          <a:off x="16318864"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2"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3" name="直線コネクタ 74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40022</xdr:rowOff>
    </xdr:from>
    <xdr:ext cx="405111" cy="259045"/>
    <xdr:sp macro="" textlink="">
      <xdr:nvSpPr>
        <xdr:cNvPr id="744" name="【児童館】&#10;有形固定資産減価償却率最大値テキスト"/>
        <xdr:cNvSpPr txBox="1"/>
      </xdr:nvSpPr>
      <xdr:spPr>
        <a:xfrm>
          <a:off x="16357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93345</xdr:rowOff>
    </xdr:from>
    <xdr:to>
      <xdr:col>86</xdr:col>
      <xdr:colOff>25400</xdr:colOff>
      <xdr:row>78</xdr:row>
      <xdr:rowOff>93345</xdr:rowOff>
    </xdr:to>
    <xdr:cxnSp macro="">
      <xdr:nvCxnSpPr>
        <xdr:cNvPr id="745" name="直線コネクタ 744"/>
        <xdr:cNvCxnSpPr/>
      </xdr:nvCxnSpPr>
      <xdr:spPr>
        <a:xfrm>
          <a:off x="16230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44466</xdr:rowOff>
    </xdr:from>
    <xdr:ext cx="405111" cy="259045"/>
    <xdr:sp macro="" textlink="">
      <xdr:nvSpPr>
        <xdr:cNvPr id="746" name="【児童館】&#10;有形固定資産減価償却率平均値テキスト"/>
        <xdr:cNvSpPr txBox="1"/>
      </xdr:nvSpPr>
      <xdr:spPr>
        <a:xfrm>
          <a:off x="16357600" y="14103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747" name="フローチャート: 判断 746"/>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17780</xdr:rowOff>
    </xdr:from>
    <xdr:to>
      <xdr:col>81</xdr:col>
      <xdr:colOff>101600</xdr:colOff>
      <xdr:row>83</xdr:row>
      <xdr:rowOff>119380</xdr:rowOff>
    </xdr:to>
    <xdr:sp macro="" textlink="">
      <xdr:nvSpPr>
        <xdr:cNvPr id="748" name="フローチャート: 判断 747"/>
        <xdr:cNvSpPr/>
      </xdr:nvSpPr>
      <xdr:spPr>
        <a:xfrm>
          <a:off x="15430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2539</xdr:rowOff>
    </xdr:from>
    <xdr:to>
      <xdr:col>76</xdr:col>
      <xdr:colOff>165100</xdr:colOff>
      <xdr:row>83</xdr:row>
      <xdr:rowOff>104139</xdr:rowOff>
    </xdr:to>
    <xdr:sp macro="" textlink="">
      <xdr:nvSpPr>
        <xdr:cNvPr id="749" name="フローチャート: 判断 748"/>
        <xdr:cNvSpPr/>
      </xdr:nvSpPr>
      <xdr:spPr>
        <a:xfrm>
          <a:off x="14541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114936</xdr:rowOff>
    </xdr:from>
    <xdr:to>
      <xdr:col>72</xdr:col>
      <xdr:colOff>38100</xdr:colOff>
      <xdr:row>83</xdr:row>
      <xdr:rowOff>45086</xdr:rowOff>
    </xdr:to>
    <xdr:sp macro="" textlink="">
      <xdr:nvSpPr>
        <xdr:cNvPr id="750" name="フローチャート: 判断 749"/>
        <xdr:cNvSpPr/>
      </xdr:nvSpPr>
      <xdr:spPr>
        <a:xfrm>
          <a:off x="13652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65405</xdr:rowOff>
    </xdr:from>
    <xdr:to>
      <xdr:col>67</xdr:col>
      <xdr:colOff>101600</xdr:colOff>
      <xdr:row>82</xdr:row>
      <xdr:rowOff>167005</xdr:rowOff>
    </xdr:to>
    <xdr:sp macro="" textlink="">
      <xdr:nvSpPr>
        <xdr:cNvPr id="751" name="フローチャート: 判断 750"/>
        <xdr:cNvSpPr/>
      </xdr:nvSpPr>
      <xdr:spPr>
        <a:xfrm>
          <a:off x="12763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48261</xdr:rowOff>
    </xdr:from>
    <xdr:to>
      <xdr:col>85</xdr:col>
      <xdr:colOff>177800</xdr:colOff>
      <xdr:row>85</xdr:row>
      <xdr:rowOff>149861</xdr:rowOff>
    </xdr:to>
    <xdr:sp macro="" textlink="">
      <xdr:nvSpPr>
        <xdr:cNvPr id="757" name="楕円 756"/>
        <xdr:cNvSpPr/>
      </xdr:nvSpPr>
      <xdr:spPr>
        <a:xfrm>
          <a:off x="162687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26688</xdr:rowOff>
    </xdr:from>
    <xdr:ext cx="405111" cy="259045"/>
    <xdr:sp macro="" textlink="">
      <xdr:nvSpPr>
        <xdr:cNvPr id="758" name="【児童館】&#10;有形固定資産減価償却率該当値テキスト"/>
        <xdr:cNvSpPr txBox="1"/>
      </xdr:nvSpPr>
      <xdr:spPr>
        <a:xfrm>
          <a:off x="16357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6350</xdr:rowOff>
    </xdr:from>
    <xdr:to>
      <xdr:col>81</xdr:col>
      <xdr:colOff>101600</xdr:colOff>
      <xdr:row>85</xdr:row>
      <xdr:rowOff>107950</xdr:rowOff>
    </xdr:to>
    <xdr:sp macro="" textlink="">
      <xdr:nvSpPr>
        <xdr:cNvPr id="759" name="楕円 758"/>
        <xdr:cNvSpPr/>
      </xdr:nvSpPr>
      <xdr:spPr>
        <a:xfrm>
          <a:off x="15430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57150</xdr:rowOff>
    </xdr:from>
    <xdr:to>
      <xdr:col>85</xdr:col>
      <xdr:colOff>127000</xdr:colOff>
      <xdr:row>85</xdr:row>
      <xdr:rowOff>99061</xdr:rowOff>
    </xdr:to>
    <xdr:cxnSp macro="">
      <xdr:nvCxnSpPr>
        <xdr:cNvPr id="760" name="直線コネクタ 759"/>
        <xdr:cNvCxnSpPr/>
      </xdr:nvCxnSpPr>
      <xdr:spPr>
        <a:xfrm>
          <a:off x="15481300" y="146304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135889</xdr:rowOff>
    </xdr:from>
    <xdr:to>
      <xdr:col>76</xdr:col>
      <xdr:colOff>165100</xdr:colOff>
      <xdr:row>85</xdr:row>
      <xdr:rowOff>66039</xdr:rowOff>
    </xdr:to>
    <xdr:sp macro="" textlink="">
      <xdr:nvSpPr>
        <xdr:cNvPr id="761" name="楕円 760"/>
        <xdr:cNvSpPr/>
      </xdr:nvSpPr>
      <xdr:spPr>
        <a:xfrm>
          <a:off x="14541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15239</xdr:rowOff>
    </xdr:from>
    <xdr:to>
      <xdr:col>81</xdr:col>
      <xdr:colOff>50800</xdr:colOff>
      <xdr:row>85</xdr:row>
      <xdr:rowOff>57150</xdr:rowOff>
    </xdr:to>
    <xdr:cxnSp macro="">
      <xdr:nvCxnSpPr>
        <xdr:cNvPr id="762" name="直線コネクタ 761"/>
        <xdr:cNvCxnSpPr/>
      </xdr:nvCxnSpPr>
      <xdr:spPr>
        <a:xfrm>
          <a:off x="14592300" y="145884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93980</xdr:rowOff>
    </xdr:from>
    <xdr:to>
      <xdr:col>72</xdr:col>
      <xdr:colOff>38100</xdr:colOff>
      <xdr:row>85</xdr:row>
      <xdr:rowOff>24130</xdr:rowOff>
    </xdr:to>
    <xdr:sp macro="" textlink="">
      <xdr:nvSpPr>
        <xdr:cNvPr id="763" name="楕円 762"/>
        <xdr:cNvSpPr/>
      </xdr:nvSpPr>
      <xdr:spPr>
        <a:xfrm>
          <a:off x="13652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144780</xdr:rowOff>
    </xdr:from>
    <xdr:to>
      <xdr:col>76</xdr:col>
      <xdr:colOff>114300</xdr:colOff>
      <xdr:row>85</xdr:row>
      <xdr:rowOff>15239</xdr:rowOff>
    </xdr:to>
    <xdr:cxnSp macro="">
      <xdr:nvCxnSpPr>
        <xdr:cNvPr id="764" name="直線コネクタ 763"/>
        <xdr:cNvCxnSpPr/>
      </xdr:nvCxnSpPr>
      <xdr:spPr>
        <a:xfrm>
          <a:off x="13703300" y="145465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52070</xdr:rowOff>
    </xdr:from>
    <xdr:to>
      <xdr:col>67</xdr:col>
      <xdr:colOff>101600</xdr:colOff>
      <xdr:row>84</xdr:row>
      <xdr:rowOff>153670</xdr:rowOff>
    </xdr:to>
    <xdr:sp macro="" textlink="">
      <xdr:nvSpPr>
        <xdr:cNvPr id="765" name="楕円 764"/>
        <xdr:cNvSpPr/>
      </xdr:nvSpPr>
      <xdr:spPr>
        <a:xfrm>
          <a:off x="12763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102870</xdr:rowOff>
    </xdr:from>
    <xdr:to>
      <xdr:col>71</xdr:col>
      <xdr:colOff>177800</xdr:colOff>
      <xdr:row>84</xdr:row>
      <xdr:rowOff>144780</xdr:rowOff>
    </xdr:to>
    <xdr:cxnSp macro="">
      <xdr:nvCxnSpPr>
        <xdr:cNvPr id="766" name="直線コネクタ 765"/>
        <xdr:cNvCxnSpPr/>
      </xdr:nvCxnSpPr>
      <xdr:spPr>
        <a:xfrm>
          <a:off x="12814300" y="145046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135907</xdr:rowOff>
    </xdr:from>
    <xdr:ext cx="405111" cy="259045"/>
    <xdr:sp macro="" textlink="">
      <xdr:nvSpPr>
        <xdr:cNvPr id="767" name="n_1aveValue【児童館】&#10;有形固定資産減価償却率"/>
        <xdr:cNvSpPr txBox="1"/>
      </xdr:nvSpPr>
      <xdr:spPr>
        <a:xfrm>
          <a:off x="152660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120666</xdr:rowOff>
    </xdr:from>
    <xdr:ext cx="405111" cy="259045"/>
    <xdr:sp macro="" textlink="">
      <xdr:nvSpPr>
        <xdr:cNvPr id="768" name="n_2aveValue【児童館】&#10;有形固定資産減価償却率"/>
        <xdr:cNvSpPr txBox="1"/>
      </xdr:nvSpPr>
      <xdr:spPr>
        <a:xfrm>
          <a:off x="143897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61613</xdr:rowOff>
    </xdr:from>
    <xdr:ext cx="405111" cy="259045"/>
    <xdr:sp macro="" textlink="">
      <xdr:nvSpPr>
        <xdr:cNvPr id="769" name="n_3aveValue【児童館】&#10;有形固定資産減価償却率"/>
        <xdr:cNvSpPr txBox="1"/>
      </xdr:nvSpPr>
      <xdr:spPr>
        <a:xfrm>
          <a:off x="135007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12082</xdr:rowOff>
    </xdr:from>
    <xdr:ext cx="405111" cy="259045"/>
    <xdr:sp macro="" textlink="">
      <xdr:nvSpPr>
        <xdr:cNvPr id="770" name="n_4aveValue【児童館】&#10;有形固定資産減価償却率"/>
        <xdr:cNvSpPr txBox="1"/>
      </xdr:nvSpPr>
      <xdr:spPr>
        <a:xfrm>
          <a:off x="12611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99077</xdr:rowOff>
    </xdr:from>
    <xdr:ext cx="405111" cy="259045"/>
    <xdr:sp macro="" textlink="">
      <xdr:nvSpPr>
        <xdr:cNvPr id="771" name="n_1mainValue【児童館】&#10;有形固定資産減価償却率"/>
        <xdr:cNvSpPr txBox="1"/>
      </xdr:nvSpPr>
      <xdr:spPr>
        <a:xfrm>
          <a:off x="15266044"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57166</xdr:rowOff>
    </xdr:from>
    <xdr:ext cx="405111" cy="259045"/>
    <xdr:sp macro="" textlink="">
      <xdr:nvSpPr>
        <xdr:cNvPr id="772" name="n_2mainValue【児童館】&#10;有形固定資産減価償却率"/>
        <xdr:cNvSpPr txBox="1"/>
      </xdr:nvSpPr>
      <xdr:spPr>
        <a:xfrm>
          <a:off x="143897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15257</xdr:rowOff>
    </xdr:from>
    <xdr:ext cx="405111" cy="259045"/>
    <xdr:sp macro="" textlink="">
      <xdr:nvSpPr>
        <xdr:cNvPr id="773" name="n_3mainValue【児童館】&#10;有形固定資産減価償却率"/>
        <xdr:cNvSpPr txBox="1"/>
      </xdr:nvSpPr>
      <xdr:spPr>
        <a:xfrm>
          <a:off x="135007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144797</xdr:rowOff>
    </xdr:from>
    <xdr:ext cx="405111" cy="259045"/>
    <xdr:sp macro="" textlink="">
      <xdr:nvSpPr>
        <xdr:cNvPr id="774" name="n_4mainValue【児童館】&#10;有形固定資産減価償却率"/>
        <xdr:cNvSpPr txBox="1"/>
      </xdr:nvSpPr>
      <xdr:spPr>
        <a:xfrm>
          <a:off x="12611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5" name="直線コネクタ 78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6" name="テキスト ボックス 78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7" name="直線コネクタ 78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8" name="テキスト ボックス 78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9" name="直線コネクタ 78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0" name="テキスト ボックス 78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1" name="直線コネクタ 79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2" name="テキスト ボックス 79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3" name="直線コネクタ 79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4" name="テキスト ボックス 79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5" name="直線コネクタ 79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6" name="テキスト ボックス 79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152400</xdr:rowOff>
    </xdr:to>
    <xdr:cxnSp macro="">
      <xdr:nvCxnSpPr>
        <xdr:cNvPr id="800" name="直線コネクタ 799"/>
        <xdr:cNvCxnSpPr/>
      </xdr:nvCxnSpPr>
      <xdr:spPr>
        <a:xfrm flipV="1">
          <a:off x="22160864" y="1341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801" name="【児童館】&#10;一人当たり面積最小値テキスト"/>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802" name="直線コネクタ 801"/>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803"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804" name="直線コネクタ 803"/>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59163</xdr:rowOff>
    </xdr:from>
    <xdr:ext cx="469744" cy="259045"/>
    <xdr:sp macro="" textlink="">
      <xdr:nvSpPr>
        <xdr:cNvPr id="805" name="【児童館】&#10;一人当たり面積平均値テキスト"/>
        <xdr:cNvSpPr txBox="1"/>
      </xdr:nvSpPr>
      <xdr:spPr>
        <a:xfrm>
          <a:off x="221996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806" name="フローチャート: 判断 805"/>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36286</xdr:rowOff>
    </xdr:from>
    <xdr:to>
      <xdr:col>112</xdr:col>
      <xdr:colOff>38100</xdr:colOff>
      <xdr:row>84</xdr:row>
      <xdr:rowOff>137886</xdr:rowOff>
    </xdr:to>
    <xdr:sp macro="" textlink="">
      <xdr:nvSpPr>
        <xdr:cNvPr id="807" name="フローチャート: 判断 806"/>
        <xdr:cNvSpPr/>
      </xdr:nvSpPr>
      <xdr:spPr>
        <a:xfrm>
          <a:off x="21272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52614</xdr:rowOff>
    </xdr:from>
    <xdr:to>
      <xdr:col>107</xdr:col>
      <xdr:colOff>101600</xdr:colOff>
      <xdr:row>84</xdr:row>
      <xdr:rowOff>154214</xdr:rowOff>
    </xdr:to>
    <xdr:sp macro="" textlink="">
      <xdr:nvSpPr>
        <xdr:cNvPr id="808" name="フローチャート: 判断 807"/>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809" name="フローチャート: 判断 808"/>
        <xdr:cNvSpPr/>
      </xdr:nvSpPr>
      <xdr:spPr>
        <a:xfrm>
          <a:off x="19494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68943</xdr:rowOff>
    </xdr:from>
    <xdr:to>
      <xdr:col>98</xdr:col>
      <xdr:colOff>38100</xdr:colOff>
      <xdr:row>84</xdr:row>
      <xdr:rowOff>170543</xdr:rowOff>
    </xdr:to>
    <xdr:sp macro="" textlink="">
      <xdr:nvSpPr>
        <xdr:cNvPr id="810" name="フローチャート: 判断 809"/>
        <xdr:cNvSpPr/>
      </xdr:nvSpPr>
      <xdr:spPr>
        <a:xfrm>
          <a:off x="18605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816" name="楕円 815"/>
        <xdr:cNvSpPr/>
      </xdr:nvSpPr>
      <xdr:spPr>
        <a:xfrm>
          <a:off x="22110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71863</xdr:rowOff>
    </xdr:from>
    <xdr:ext cx="469744" cy="259045"/>
    <xdr:sp macro="" textlink="">
      <xdr:nvSpPr>
        <xdr:cNvPr id="817" name="【児童館】&#10;一人当たり面積該当値テキスト"/>
        <xdr:cNvSpPr txBox="1"/>
      </xdr:nvSpPr>
      <xdr:spPr>
        <a:xfrm>
          <a:off x="22199600"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93436</xdr:rowOff>
    </xdr:from>
    <xdr:to>
      <xdr:col>112</xdr:col>
      <xdr:colOff>38100</xdr:colOff>
      <xdr:row>86</xdr:row>
      <xdr:rowOff>23586</xdr:rowOff>
    </xdr:to>
    <xdr:sp macro="" textlink="">
      <xdr:nvSpPr>
        <xdr:cNvPr id="818" name="楕円 817"/>
        <xdr:cNvSpPr/>
      </xdr:nvSpPr>
      <xdr:spPr>
        <a:xfrm>
          <a:off x="21272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144236</xdr:rowOff>
    </xdr:from>
    <xdr:to>
      <xdr:col>116</xdr:col>
      <xdr:colOff>63500</xdr:colOff>
      <xdr:row>85</xdr:row>
      <xdr:rowOff>144236</xdr:rowOff>
    </xdr:to>
    <xdr:cxnSp macro="">
      <xdr:nvCxnSpPr>
        <xdr:cNvPr id="819" name="直線コネクタ 818"/>
        <xdr:cNvCxnSpPr/>
      </xdr:nvCxnSpPr>
      <xdr:spPr>
        <a:xfrm>
          <a:off x="21323300" y="14717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109764</xdr:rowOff>
    </xdr:from>
    <xdr:to>
      <xdr:col>107</xdr:col>
      <xdr:colOff>101600</xdr:colOff>
      <xdr:row>86</xdr:row>
      <xdr:rowOff>39914</xdr:rowOff>
    </xdr:to>
    <xdr:sp macro="" textlink="">
      <xdr:nvSpPr>
        <xdr:cNvPr id="820" name="楕円 819"/>
        <xdr:cNvSpPr/>
      </xdr:nvSpPr>
      <xdr:spPr>
        <a:xfrm>
          <a:off x="20383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144236</xdr:rowOff>
    </xdr:from>
    <xdr:to>
      <xdr:col>111</xdr:col>
      <xdr:colOff>177800</xdr:colOff>
      <xdr:row>85</xdr:row>
      <xdr:rowOff>160564</xdr:rowOff>
    </xdr:to>
    <xdr:cxnSp macro="">
      <xdr:nvCxnSpPr>
        <xdr:cNvPr id="821" name="直線コネクタ 820"/>
        <xdr:cNvCxnSpPr/>
      </xdr:nvCxnSpPr>
      <xdr:spPr>
        <a:xfrm flipV="1">
          <a:off x="20434300" y="147174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109764</xdr:rowOff>
    </xdr:from>
    <xdr:to>
      <xdr:col>102</xdr:col>
      <xdr:colOff>165100</xdr:colOff>
      <xdr:row>86</xdr:row>
      <xdr:rowOff>39914</xdr:rowOff>
    </xdr:to>
    <xdr:sp macro="" textlink="">
      <xdr:nvSpPr>
        <xdr:cNvPr id="822" name="楕円 821"/>
        <xdr:cNvSpPr/>
      </xdr:nvSpPr>
      <xdr:spPr>
        <a:xfrm>
          <a:off x="19494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160564</xdr:rowOff>
    </xdr:from>
    <xdr:to>
      <xdr:col>107</xdr:col>
      <xdr:colOff>50800</xdr:colOff>
      <xdr:row>85</xdr:row>
      <xdr:rowOff>160564</xdr:rowOff>
    </xdr:to>
    <xdr:cxnSp macro="">
      <xdr:nvCxnSpPr>
        <xdr:cNvPr id="823" name="直線コネクタ 822"/>
        <xdr:cNvCxnSpPr/>
      </xdr:nvCxnSpPr>
      <xdr:spPr>
        <a:xfrm>
          <a:off x="19545300" y="14733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109764</xdr:rowOff>
    </xdr:from>
    <xdr:to>
      <xdr:col>98</xdr:col>
      <xdr:colOff>38100</xdr:colOff>
      <xdr:row>86</xdr:row>
      <xdr:rowOff>39914</xdr:rowOff>
    </xdr:to>
    <xdr:sp macro="" textlink="">
      <xdr:nvSpPr>
        <xdr:cNvPr id="824" name="楕円 823"/>
        <xdr:cNvSpPr/>
      </xdr:nvSpPr>
      <xdr:spPr>
        <a:xfrm>
          <a:off x="18605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160564</xdr:rowOff>
    </xdr:from>
    <xdr:to>
      <xdr:col>102</xdr:col>
      <xdr:colOff>114300</xdr:colOff>
      <xdr:row>85</xdr:row>
      <xdr:rowOff>160564</xdr:rowOff>
    </xdr:to>
    <xdr:cxnSp macro="">
      <xdr:nvCxnSpPr>
        <xdr:cNvPr id="825" name="直線コネクタ 824"/>
        <xdr:cNvCxnSpPr/>
      </xdr:nvCxnSpPr>
      <xdr:spPr>
        <a:xfrm>
          <a:off x="18656300" y="14733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154413</xdr:rowOff>
    </xdr:from>
    <xdr:ext cx="469744" cy="259045"/>
    <xdr:sp macro="" textlink="">
      <xdr:nvSpPr>
        <xdr:cNvPr id="826" name="n_1aveValue【児童館】&#10;一人当たり面積"/>
        <xdr:cNvSpPr txBox="1"/>
      </xdr:nvSpPr>
      <xdr:spPr>
        <a:xfrm>
          <a:off x="210757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170741</xdr:rowOff>
    </xdr:from>
    <xdr:ext cx="469744" cy="259045"/>
    <xdr:sp macro="" textlink="">
      <xdr:nvSpPr>
        <xdr:cNvPr id="827" name="n_2aveValue【児童館】&#10;一人当たり面積"/>
        <xdr:cNvSpPr txBox="1"/>
      </xdr:nvSpPr>
      <xdr:spPr>
        <a:xfrm>
          <a:off x="20199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15620</xdr:rowOff>
    </xdr:from>
    <xdr:ext cx="469744" cy="259045"/>
    <xdr:sp macro="" textlink="">
      <xdr:nvSpPr>
        <xdr:cNvPr id="828" name="n_3aveValue【児童館】&#10;一人当たり面積"/>
        <xdr:cNvSpPr txBox="1"/>
      </xdr:nvSpPr>
      <xdr:spPr>
        <a:xfrm>
          <a:off x="19310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15620</xdr:rowOff>
    </xdr:from>
    <xdr:ext cx="469744" cy="259045"/>
    <xdr:sp macro="" textlink="">
      <xdr:nvSpPr>
        <xdr:cNvPr id="829" name="n_4aveValue【児童館】&#10;一人当たり面積"/>
        <xdr:cNvSpPr txBox="1"/>
      </xdr:nvSpPr>
      <xdr:spPr>
        <a:xfrm>
          <a:off x="18421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14713</xdr:rowOff>
    </xdr:from>
    <xdr:ext cx="469744" cy="259045"/>
    <xdr:sp macro="" textlink="">
      <xdr:nvSpPr>
        <xdr:cNvPr id="830" name="n_1mainValue【児童館】&#10;一人当たり面積"/>
        <xdr:cNvSpPr txBox="1"/>
      </xdr:nvSpPr>
      <xdr:spPr>
        <a:xfrm>
          <a:off x="210757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31041</xdr:rowOff>
    </xdr:from>
    <xdr:ext cx="469744" cy="259045"/>
    <xdr:sp macro="" textlink="">
      <xdr:nvSpPr>
        <xdr:cNvPr id="831" name="n_2mainValue【児童館】&#10;一人当たり面積"/>
        <xdr:cNvSpPr txBox="1"/>
      </xdr:nvSpPr>
      <xdr:spPr>
        <a:xfrm>
          <a:off x="201994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31041</xdr:rowOff>
    </xdr:from>
    <xdr:ext cx="469744" cy="259045"/>
    <xdr:sp macro="" textlink="">
      <xdr:nvSpPr>
        <xdr:cNvPr id="832" name="n_3mainValue【児童館】&#10;一人当たり面積"/>
        <xdr:cNvSpPr txBox="1"/>
      </xdr:nvSpPr>
      <xdr:spPr>
        <a:xfrm>
          <a:off x="193104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31041</xdr:rowOff>
    </xdr:from>
    <xdr:ext cx="469744" cy="259045"/>
    <xdr:sp macro="" textlink="">
      <xdr:nvSpPr>
        <xdr:cNvPr id="833" name="n_4mainValue【児童館】&#10;一人当たり面積"/>
        <xdr:cNvSpPr txBox="1"/>
      </xdr:nvSpPr>
      <xdr:spPr>
        <a:xfrm>
          <a:off x="184214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6" name="テキスト ボックス 8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4" name="テキスト ボックス 8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6" name="テキスト ボックス 8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110489</xdr:rowOff>
    </xdr:from>
    <xdr:to>
      <xdr:col>85</xdr:col>
      <xdr:colOff>126364</xdr:colOff>
      <xdr:row>108</xdr:row>
      <xdr:rowOff>11430</xdr:rowOff>
    </xdr:to>
    <xdr:cxnSp macro="">
      <xdr:nvCxnSpPr>
        <xdr:cNvPr id="858" name="直線コネクタ 857"/>
        <xdr:cNvCxnSpPr/>
      </xdr:nvCxnSpPr>
      <xdr:spPr>
        <a:xfrm flipV="1">
          <a:off x="16318864" y="17084039"/>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15257</xdr:rowOff>
    </xdr:from>
    <xdr:ext cx="405111" cy="259045"/>
    <xdr:sp macro="" textlink="">
      <xdr:nvSpPr>
        <xdr:cNvPr id="859" name="【公民館】&#10;有形固定資産減価償却率最小値テキスト"/>
        <xdr:cNvSpPr txBox="1"/>
      </xdr:nvSpPr>
      <xdr:spPr>
        <a:xfrm>
          <a:off x="16357600"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xdr:rowOff>
    </xdr:from>
    <xdr:to>
      <xdr:col>86</xdr:col>
      <xdr:colOff>25400</xdr:colOff>
      <xdr:row>108</xdr:row>
      <xdr:rowOff>11430</xdr:rowOff>
    </xdr:to>
    <xdr:cxnSp macro="">
      <xdr:nvCxnSpPr>
        <xdr:cNvPr id="860" name="直線コネクタ 859"/>
        <xdr:cNvCxnSpPr/>
      </xdr:nvCxnSpPr>
      <xdr:spPr>
        <a:xfrm>
          <a:off x="16230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57166</xdr:rowOff>
    </xdr:from>
    <xdr:ext cx="405111" cy="259045"/>
    <xdr:sp macro="" textlink="">
      <xdr:nvSpPr>
        <xdr:cNvPr id="861" name="【公民館】&#10;有形固定資産減価償却率最大値テキスト"/>
        <xdr:cNvSpPr txBox="1"/>
      </xdr:nvSpPr>
      <xdr:spPr>
        <a:xfrm>
          <a:off x="163576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110489</xdr:rowOff>
    </xdr:from>
    <xdr:to>
      <xdr:col>86</xdr:col>
      <xdr:colOff>25400</xdr:colOff>
      <xdr:row>99</xdr:row>
      <xdr:rowOff>110489</xdr:rowOff>
    </xdr:to>
    <xdr:cxnSp macro="">
      <xdr:nvCxnSpPr>
        <xdr:cNvPr id="862" name="直線コネクタ 861"/>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109238</xdr:rowOff>
    </xdr:from>
    <xdr:ext cx="405111" cy="259045"/>
    <xdr:sp macro="" textlink="">
      <xdr:nvSpPr>
        <xdr:cNvPr id="863" name="【公民館】&#10;有形固定資産減価償却率平均値テキスト"/>
        <xdr:cNvSpPr txBox="1"/>
      </xdr:nvSpPr>
      <xdr:spPr>
        <a:xfrm>
          <a:off x="16357600" y="17768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86361</xdr:rowOff>
    </xdr:from>
    <xdr:to>
      <xdr:col>85</xdr:col>
      <xdr:colOff>177800</xdr:colOff>
      <xdr:row>105</xdr:row>
      <xdr:rowOff>16511</xdr:rowOff>
    </xdr:to>
    <xdr:sp macro="" textlink="">
      <xdr:nvSpPr>
        <xdr:cNvPr id="864" name="フローチャート: 判断 863"/>
        <xdr:cNvSpPr/>
      </xdr:nvSpPr>
      <xdr:spPr>
        <a:xfrm>
          <a:off x="16268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865" name="フローチャート: 判断 864"/>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40639</xdr:rowOff>
    </xdr:from>
    <xdr:to>
      <xdr:col>76</xdr:col>
      <xdr:colOff>165100</xdr:colOff>
      <xdr:row>104</xdr:row>
      <xdr:rowOff>142239</xdr:rowOff>
    </xdr:to>
    <xdr:sp macro="" textlink="">
      <xdr:nvSpPr>
        <xdr:cNvPr id="866" name="フローチャート: 判断 865"/>
        <xdr:cNvSpPr/>
      </xdr:nvSpPr>
      <xdr:spPr>
        <a:xfrm>
          <a:off x="145415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29211</xdr:rowOff>
    </xdr:from>
    <xdr:to>
      <xdr:col>72</xdr:col>
      <xdr:colOff>38100</xdr:colOff>
      <xdr:row>104</xdr:row>
      <xdr:rowOff>130811</xdr:rowOff>
    </xdr:to>
    <xdr:sp macro="" textlink="">
      <xdr:nvSpPr>
        <xdr:cNvPr id="867" name="フローチャート: 判断 866"/>
        <xdr:cNvSpPr/>
      </xdr:nvSpPr>
      <xdr:spPr>
        <a:xfrm>
          <a:off x="1365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868" name="フローチャート: 判断 867"/>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36830</xdr:rowOff>
    </xdr:from>
    <xdr:to>
      <xdr:col>85</xdr:col>
      <xdr:colOff>177800</xdr:colOff>
      <xdr:row>106</xdr:row>
      <xdr:rowOff>138430</xdr:rowOff>
    </xdr:to>
    <xdr:sp macro="" textlink="">
      <xdr:nvSpPr>
        <xdr:cNvPr id="874" name="楕円 873"/>
        <xdr:cNvSpPr/>
      </xdr:nvSpPr>
      <xdr:spPr>
        <a:xfrm>
          <a:off x="16268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15257</xdr:rowOff>
    </xdr:from>
    <xdr:ext cx="405111" cy="259045"/>
    <xdr:sp macro="" textlink="">
      <xdr:nvSpPr>
        <xdr:cNvPr id="875" name="【公民館】&#10;有形固定資産減価償却率該当値テキスト"/>
        <xdr:cNvSpPr txBox="1"/>
      </xdr:nvSpPr>
      <xdr:spPr>
        <a:xfrm>
          <a:off x="16357600"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29211</xdr:rowOff>
    </xdr:from>
    <xdr:to>
      <xdr:col>81</xdr:col>
      <xdr:colOff>101600</xdr:colOff>
      <xdr:row>106</xdr:row>
      <xdr:rowOff>130811</xdr:rowOff>
    </xdr:to>
    <xdr:sp macro="" textlink="">
      <xdr:nvSpPr>
        <xdr:cNvPr id="876" name="楕円 875"/>
        <xdr:cNvSpPr/>
      </xdr:nvSpPr>
      <xdr:spPr>
        <a:xfrm>
          <a:off x="15430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80011</xdr:rowOff>
    </xdr:from>
    <xdr:to>
      <xdr:col>85</xdr:col>
      <xdr:colOff>127000</xdr:colOff>
      <xdr:row>106</xdr:row>
      <xdr:rowOff>87630</xdr:rowOff>
    </xdr:to>
    <xdr:cxnSp macro="">
      <xdr:nvCxnSpPr>
        <xdr:cNvPr id="877" name="直線コネクタ 876"/>
        <xdr:cNvCxnSpPr/>
      </xdr:nvCxnSpPr>
      <xdr:spPr>
        <a:xfrm>
          <a:off x="15481300" y="182537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141605</xdr:rowOff>
    </xdr:from>
    <xdr:to>
      <xdr:col>76</xdr:col>
      <xdr:colOff>165100</xdr:colOff>
      <xdr:row>106</xdr:row>
      <xdr:rowOff>71755</xdr:rowOff>
    </xdr:to>
    <xdr:sp macro="" textlink="">
      <xdr:nvSpPr>
        <xdr:cNvPr id="878" name="楕円 877"/>
        <xdr:cNvSpPr/>
      </xdr:nvSpPr>
      <xdr:spPr>
        <a:xfrm>
          <a:off x="14541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20955</xdr:rowOff>
    </xdr:from>
    <xdr:to>
      <xdr:col>81</xdr:col>
      <xdr:colOff>50800</xdr:colOff>
      <xdr:row>106</xdr:row>
      <xdr:rowOff>80011</xdr:rowOff>
    </xdr:to>
    <xdr:cxnSp macro="">
      <xdr:nvCxnSpPr>
        <xdr:cNvPr id="879" name="直線コネクタ 878"/>
        <xdr:cNvCxnSpPr/>
      </xdr:nvCxnSpPr>
      <xdr:spPr>
        <a:xfrm>
          <a:off x="14592300" y="18194655"/>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114936</xdr:rowOff>
    </xdr:from>
    <xdr:to>
      <xdr:col>72</xdr:col>
      <xdr:colOff>38100</xdr:colOff>
      <xdr:row>106</xdr:row>
      <xdr:rowOff>45086</xdr:rowOff>
    </xdr:to>
    <xdr:sp macro="" textlink="">
      <xdr:nvSpPr>
        <xdr:cNvPr id="880" name="楕円 879"/>
        <xdr:cNvSpPr/>
      </xdr:nvSpPr>
      <xdr:spPr>
        <a:xfrm>
          <a:off x="136525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165736</xdr:rowOff>
    </xdr:from>
    <xdr:to>
      <xdr:col>76</xdr:col>
      <xdr:colOff>114300</xdr:colOff>
      <xdr:row>106</xdr:row>
      <xdr:rowOff>20955</xdr:rowOff>
    </xdr:to>
    <xdr:cxnSp macro="">
      <xdr:nvCxnSpPr>
        <xdr:cNvPr id="881" name="直線コネクタ 880"/>
        <xdr:cNvCxnSpPr/>
      </xdr:nvCxnSpPr>
      <xdr:spPr>
        <a:xfrm>
          <a:off x="13703300" y="1816798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86361</xdr:rowOff>
    </xdr:from>
    <xdr:to>
      <xdr:col>67</xdr:col>
      <xdr:colOff>101600</xdr:colOff>
      <xdr:row>106</xdr:row>
      <xdr:rowOff>16511</xdr:rowOff>
    </xdr:to>
    <xdr:sp macro="" textlink="">
      <xdr:nvSpPr>
        <xdr:cNvPr id="882" name="楕円 881"/>
        <xdr:cNvSpPr/>
      </xdr:nvSpPr>
      <xdr:spPr>
        <a:xfrm>
          <a:off x="12763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137161</xdr:rowOff>
    </xdr:from>
    <xdr:to>
      <xdr:col>71</xdr:col>
      <xdr:colOff>177800</xdr:colOff>
      <xdr:row>105</xdr:row>
      <xdr:rowOff>165736</xdr:rowOff>
    </xdr:to>
    <xdr:cxnSp macro="">
      <xdr:nvCxnSpPr>
        <xdr:cNvPr id="883" name="直線コネクタ 882"/>
        <xdr:cNvCxnSpPr/>
      </xdr:nvCxnSpPr>
      <xdr:spPr>
        <a:xfrm>
          <a:off x="12814300" y="181394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884" name="n_1aveValue【公民館】&#10;有形固定資産減価償却率"/>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158766</xdr:rowOff>
    </xdr:from>
    <xdr:ext cx="405111" cy="259045"/>
    <xdr:sp macro="" textlink="">
      <xdr:nvSpPr>
        <xdr:cNvPr id="885" name="n_2aveValue【公民館】&#10;有形固定資産減価償却率"/>
        <xdr:cNvSpPr txBox="1"/>
      </xdr:nvSpPr>
      <xdr:spPr>
        <a:xfrm>
          <a:off x="14389744" y="1764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147338</xdr:rowOff>
    </xdr:from>
    <xdr:ext cx="405111" cy="259045"/>
    <xdr:sp macro="" textlink="">
      <xdr:nvSpPr>
        <xdr:cNvPr id="886" name="n_3aveValue【公民館】&#10;有形固定資産減価償却率"/>
        <xdr:cNvSpPr txBox="1"/>
      </xdr:nvSpPr>
      <xdr:spPr>
        <a:xfrm>
          <a:off x="135007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124477</xdr:rowOff>
    </xdr:from>
    <xdr:ext cx="405111" cy="259045"/>
    <xdr:sp macro="" textlink="">
      <xdr:nvSpPr>
        <xdr:cNvPr id="887" name="n_4aveValue【公民館】&#10;有形固定資産減価償却率"/>
        <xdr:cNvSpPr txBox="1"/>
      </xdr:nvSpPr>
      <xdr:spPr>
        <a:xfrm>
          <a:off x="12611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121938</xdr:rowOff>
    </xdr:from>
    <xdr:ext cx="405111" cy="259045"/>
    <xdr:sp macro="" textlink="">
      <xdr:nvSpPr>
        <xdr:cNvPr id="888" name="n_1mainValue【公民館】&#10;有形固定資産減価償却率"/>
        <xdr:cNvSpPr txBox="1"/>
      </xdr:nvSpPr>
      <xdr:spPr>
        <a:xfrm>
          <a:off x="15266044" y="182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62882</xdr:rowOff>
    </xdr:from>
    <xdr:ext cx="405111" cy="259045"/>
    <xdr:sp macro="" textlink="">
      <xdr:nvSpPr>
        <xdr:cNvPr id="889" name="n_2mainValue【公民館】&#10;有形固定資産減価償却率"/>
        <xdr:cNvSpPr txBox="1"/>
      </xdr:nvSpPr>
      <xdr:spPr>
        <a:xfrm>
          <a:off x="14389744"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36213</xdr:rowOff>
    </xdr:from>
    <xdr:ext cx="405111" cy="259045"/>
    <xdr:sp macro="" textlink="">
      <xdr:nvSpPr>
        <xdr:cNvPr id="890" name="n_3mainValue【公民館】&#10;有形固定資産減価償却率"/>
        <xdr:cNvSpPr txBox="1"/>
      </xdr:nvSpPr>
      <xdr:spPr>
        <a:xfrm>
          <a:off x="13500744"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7638</xdr:rowOff>
    </xdr:from>
    <xdr:ext cx="405111" cy="259045"/>
    <xdr:sp macro="" textlink="">
      <xdr:nvSpPr>
        <xdr:cNvPr id="891" name="n_4mainValue【公民館】&#10;有形固定資産減価償却率"/>
        <xdr:cNvSpPr txBox="1"/>
      </xdr:nvSpPr>
      <xdr:spPr>
        <a:xfrm>
          <a:off x="12611744"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2" name="直線コネクタ 9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3" name="テキスト ボックス 9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4" name="直線コネクタ 9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5" name="テキスト ボックス 9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6" name="直線コネクタ 9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7" name="テキスト ボックス 9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8" name="直線コネクタ 9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9" name="テキスト ボックス 9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165354</xdr:rowOff>
    </xdr:from>
    <xdr:to>
      <xdr:col>116</xdr:col>
      <xdr:colOff>62864</xdr:colOff>
      <xdr:row>108</xdr:row>
      <xdr:rowOff>62485</xdr:rowOff>
    </xdr:to>
    <xdr:cxnSp macro="">
      <xdr:nvCxnSpPr>
        <xdr:cNvPr id="913" name="直線コネクタ 912"/>
        <xdr:cNvCxnSpPr/>
      </xdr:nvCxnSpPr>
      <xdr:spPr>
        <a:xfrm flipV="1">
          <a:off x="22160864" y="17138904"/>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914"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915" name="直線コネクタ 914"/>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112031</xdr:rowOff>
    </xdr:from>
    <xdr:ext cx="469744" cy="259045"/>
    <xdr:sp macro="" textlink="">
      <xdr:nvSpPr>
        <xdr:cNvPr id="916" name="【公民館】&#10;一人当たり面積最大値テキスト"/>
        <xdr:cNvSpPr txBox="1"/>
      </xdr:nvSpPr>
      <xdr:spPr>
        <a:xfrm>
          <a:off x="221996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165354</xdr:rowOff>
    </xdr:from>
    <xdr:to>
      <xdr:col>116</xdr:col>
      <xdr:colOff>152400</xdr:colOff>
      <xdr:row>99</xdr:row>
      <xdr:rowOff>165354</xdr:rowOff>
    </xdr:to>
    <xdr:cxnSp macro="">
      <xdr:nvCxnSpPr>
        <xdr:cNvPr id="917" name="直線コネクタ 916"/>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918" name="【公民館】&#10;一人当たり面積平均値テキスト"/>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919" name="フローチャート: 判断 918"/>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xdr:rowOff>
    </xdr:from>
    <xdr:to>
      <xdr:col>112</xdr:col>
      <xdr:colOff>38100</xdr:colOff>
      <xdr:row>106</xdr:row>
      <xdr:rowOff>110998</xdr:rowOff>
    </xdr:to>
    <xdr:sp macro="" textlink="">
      <xdr:nvSpPr>
        <xdr:cNvPr id="920" name="フローチャート: 判断 919"/>
        <xdr:cNvSpPr/>
      </xdr:nvSpPr>
      <xdr:spPr>
        <a:xfrm>
          <a:off x="212725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xdr:rowOff>
    </xdr:from>
    <xdr:to>
      <xdr:col>107</xdr:col>
      <xdr:colOff>101600</xdr:colOff>
      <xdr:row>106</xdr:row>
      <xdr:rowOff>110998</xdr:rowOff>
    </xdr:to>
    <xdr:sp macro="" textlink="">
      <xdr:nvSpPr>
        <xdr:cNvPr id="921" name="フローチャート: 判断 920"/>
        <xdr:cNvSpPr/>
      </xdr:nvSpPr>
      <xdr:spPr>
        <a:xfrm>
          <a:off x="203835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45974</xdr:rowOff>
    </xdr:from>
    <xdr:to>
      <xdr:col>102</xdr:col>
      <xdr:colOff>165100</xdr:colOff>
      <xdr:row>106</xdr:row>
      <xdr:rowOff>147574</xdr:rowOff>
    </xdr:to>
    <xdr:sp macro="" textlink="">
      <xdr:nvSpPr>
        <xdr:cNvPr id="922" name="フローチャート: 判断 921"/>
        <xdr:cNvSpPr/>
      </xdr:nvSpPr>
      <xdr:spPr>
        <a:xfrm>
          <a:off x="19494500" y="182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923" name="フローチャート: 判断 922"/>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66548</xdr:rowOff>
    </xdr:from>
    <xdr:to>
      <xdr:col>116</xdr:col>
      <xdr:colOff>114300</xdr:colOff>
      <xdr:row>105</xdr:row>
      <xdr:rowOff>168148</xdr:rowOff>
    </xdr:to>
    <xdr:sp macro="" textlink="">
      <xdr:nvSpPr>
        <xdr:cNvPr id="929" name="楕円 928"/>
        <xdr:cNvSpPr/>
      </xdr:nvSpPr>
      <xdr:spPr>
        <a:xfrm>
          <a:off x="22110700" y="180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89425</xdr:rowOff>
    </xdr:from>
    <xdr:ext cx="469744" cy="259045"/>
    <xdr:sp macro="" textlink="">
      <xdr:nvSpPr>
        <xdr:cNvPr id="930" name="【公民館】&#10;一人当たり面積該当値テキスト"/>
        <xdr:cNvSpPr txBox="1"/>
      </xdr:nvSpPr>
      <xdr:spPr>
        <a:xfrm>
          <a:off x="22199600" y="1792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73406</xdr:rowOff>
    </xdr:from>
    <xdr:to>
      <xdr:col>112</xdr:col>
      <xdr:colOff>38100</xdr:colOff>
      <xdr:row>106</xdr:row>
      <xdr:rowOff>3556</xdr:rowOff>
    </xdr:to>
    <xdr:sp macro="" textlink="">
      <xdr:nvSpPr>
        <xdr:cNvPr id="931" name="楕円 930"/>
        <xdr:cNvSpPr/>
      </xdr:nvSpPr>
      <xdr:spPr>
        <a:xfrm>
          <a:off x="212725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117348</xdr:rowOff>
    </xdr:from>
    <xdr:to>
      <xdr:col>116</xdr:col>
      <xdr:colOff>63500</xdr:colOff>
      <xdr:row>105</xdr:row>
      <xdr:rowOff>124206</xdr:rowOff>
    </xdr:to>
    <xdr:cxnSp macro="">
      <xdr:nvCxnSpPr>
        <xdr:cNvPr id="932" name="直線コネクタ 931"/>
        <xdr:cNvCxnSpPr/>
      </xdr:nvCxnSpPr>
      <xdr:spPr>
        <a:xfrm flipV="1">
          <a:off x="21323300" y="1811959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114554</xdr:rowOff>
    </xdr:from>
    <xdr:to>
      <xdr:col>107</xdr:col>
      <xdr:colOff>101600</xdr:colOff>
      <xdr:row>106</xdr:row>
      <xdr:rowOff>44704</xdr:rowOff>
    </xdr:to>
    <xdr:sp macro="" textlink="">
      <xdr:nvSpPr>
        <xdr:cNvPr id="933" name="楕円 932"/>
        <xdr:cNvSpPr/>
      </xdr:nvSpPr>
      <xdr:spPr>
        <a:xfrm>
          <a:off x="203835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124206</xdr:rowOff>
    </xdr:from>
    <xdr:to>
      <xdr:col>111</xdr:col>
      <xdr:colOff>177800</xdr:colOff>
      <xdr:row>105</xdr:row>
      <xdr:rowOff>165354</xdr:rowOff>
    </xdr:to>
    <xdr:cxnSp macro="">
      <xdr:nvCxnSpPr>
        <xdr:cNvPr id="934" name="直線コネクタ 933"/>
        <xdr:cNvCxnSpPr/>
      </xdr:nvCxnSpPr>
      <xdr:spPr>
        <a:xfrm flipV="1">
          <a:off x="20434300" y="181264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123698</xdr:rowOff>
    </xdr:from>
    <xdr:to>
      <xdr:col>102</xdr:col>
      <xdr:colOff>165100</xdr:colOff>
      <xdr:row>106</xdr:row>
      <xdr:rowOff>53848</xdr:rowOff>
    </xdr:to>
    <xdr:sp macro="" textlink="">
      <xdr:nvSpPr>
        <xdr:cNvPr id="935" name="楕円 934"/>
        <xdr:cNvSpPr/>
      </xdr:nvSpPr>
      <xdr:spPr>
        <a:xfrm>
          <a:off x="19494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165354</xdr:rowOff>
    </xdr:from>
    <xdr:to>
      <xdr:col>107</xdr:col>
      <xdr:colOff>50800</xdr:colOff>
      <xdr:row>106</xdr:row>
      <xdr:rowOff>3048</xdr:rowOff>
    </xdr:to>
    <xdr:cxnSp macro="">
      <xdr:nvCxnSpPr>
        <xdr:cNvPr id="936" name="直線コネクタ 935"/>
        <xdr:cNvCxnSpPr/>
      </xdr:nvCxnSpPr>
      <xdr:spPr>
        <a:xfrm flipV="1">
          <a:off x="19545300" y="181676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130556</xdr:rowOff>
    </xdr:from>
    <xdr:to>
      <xdr:col>98</xdr:col>
      <xdr:colOff>38100</xdr:colOff>
      <xdr:row>106</xdr:row>
      <xdr:rowOff>60706</xdr:rowOff>
    </xdr:to>
    <xdr:sp macro="" textlink="">
      <xdr:nvSpPr>
        <xdr:cNvPr id="937" name="楕円 936"/>
        <xdr:cNvSpPr/>
      </xdr:nvSpPr>
      <xdr:spPr>
        <a:xfrm>
          <a:off x="186055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3048</xdr:rowOff>
    </xdr:from>
    <xdr:to>
      <xdr:col>102</xdr:col>
      <xdr:colOff>114300</xdr:colOff>
      <xdr:row>106</xdr:row>
      <xdr:rowOff>9906</xdr:rowOff>
    </xdr:to>
    <xdr:cxnSp macro="">
      <xdr:nvCxnSpPr>
        <xdr:cNvPr id="938" name="直線コネクタ 937"/>
        <xdr:cNvCxnSpPr/>
      </xdr:nvCxnSpPr>
      <xdr:spPr>
        <a:xfrm flipV="1">
          <a:off x="18656300" y="1817674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102125</xdr:rowOff>
    </xdr:from>
    <xdr:ext cx="469744" cy="259045"/>
    <xdr:sp macro="" textlink="">
      <xdr:nvSpPr>
        <xdr:cNvPr id="939" name="n_1aveValue【公民館】&#10;一人当たり面積"/>
        <xdr:cNvSpPr txBox="1"/>
      </xdr:nvSpPr>
      <xdr:spPr>
        <a:xfrm>
          <a:off x="21075727" y="1827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102125</xdr:rowOff>
    </xdr:from>
    <xdr:ext cx="469744" cy="259045"/>
    <xdr:sp macro="" textlink="">
      <xdr:nvSpPr>
        <xdr:cNvPr id="940" name="n_2aveValue【公民館】&#10;一人当たり面積"/>
        <xdr:cNvSpPr txBox="1"/>
      </xdr:nvSpPr>
      <xdr:spPr>
        <a:xfrm>
          <a:off x="20199427" y="1827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138701</xdr:rowOff>
    </xdr:from>
    <xdr:ext cx="469744" cy="259045"/>
    <xdr:sp macro="" textlink="">
      <xdr:nvSpPr>
        <xdr:cNvPr id="941" name="n_3aveValue【公民館】&#10;一人当たり面積"/>
        <xdr:cNvSpPr txBox="1"/>
      </xdr:nvSpPr>
      <xdr:spPr>
        <a:xfrm>
          <a:off x="19310427" y="183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150131</xdr:rowOff>
    </xdr:from>
    <xdr:ext cx="469744" cy="259045"/>
    <xdr:sp macro="" textlink="">
      <xdr:nvSpPr>
        <xdr:cNvPr id="942" name="n_4aveValue【公民館】&#10;一人当たり面積"/>
        <xdr:cNvSpPr txBox="1"/>
      </xdr:nvSpPr>
      <xdr:spPr>
        <a:xfrm>
          <a:off x="18421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20083</xdr:rowOff>
    </xdr:from>
    <xdr:ext cx="469744" cy="259045"/>
    <xdr:sp macro="" textlink="">
      <xdr:nvSpPr>
        <xdr:cNvPr id="943" name="n_1mainValue【公民館】&#10;一人当たり面積"/>
        <xdr:cNvSpPr txBox="1"/>
      </xdr:nvSpPr>
      <xdr:spPr>
        <a:xfrm>
          <a:off x="21075727" y="1785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944" name="n_2mainValue【公民館】&#10;一人当たり面積"/>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70375</xdr:rowOff>
    </xdr:from>
    <xdr:ext cx="469744" cy="259045"/>
    <xdr:sp macro="" textlink="">
      <xdr:nvSpPr>
        <xdr:cNvPr id="945" name="n_3mainValue【公民館】&#10;一人当たり面積"/>
        <xdr:cNvSpPr txBox="1"/>
      </xdr:nvSpPr>
      <xdr:spPr>
        <a:xfrm>
          <a:off x="19310427" y="179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77233</xdr:rowOff>
    </xdr:from>
    <xdr:ext cx="469744" cy="259045"/>
    <xdr:sp macro="" textlink="">
      <xdr:nvSpPr>
        <xdr:cNvPr id="946" name="n_4mainValue【公民館】&#10;一人当たり面積"/>
        <xdr:cNvSpPr txBox="1"/>
      </xdr:nvSpPr>
      <xdr:spPr>
        <a:xfrm>
          <a:off x="184214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有形固定資産減価償却率については、すべての施設類型において類似団体平均値を上回っている。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らの施設は、老朽化した施設が多く、本来、計画的に整備を行っていく必要があるが、他の大型事業が進行中であるため、現在は維持補修による対応が中心となっており、有形固定資産減価償却率を押し上げ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また、公営住宅、認定こども園・幼稚園・保育所、学校施設、公民館については、類似団体平均と比べて一人当たりの面積が大きくなっている。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したがって、特にこれらの施設の整備を行う際は、施設規模や利用人口、必要性等を勘案して、統廃合を含めた再編等を行っていく必要がある。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岡山県玉野市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54,946
54,168
103.44
27,845,579
25,980,850
1,818,393
15,555,103
18,511,042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42</xdr:row>
      <xdr:rowOff>27215</xdr:rowOff>
    </xdr:to>
    <xdr:cxnSp macro="">
      <xdr:nvCxnSpPr>
        <xdr:cNvPr id="58" name="直線コネクタ 57"/>
        <xdr:cNvCxnSpPr/>
      </xdr:nvCxnSpPr>
      <xdr:spPr>
        <a:xfrm flipV="1">
          <a:off x="4634865" y="5714456"/>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405111" cy="259045"/>
    <xdr:sp macro="" textlink="">
      <xdr:nvSpPr>
        <xdr:cNvPr id="59" name="【図書館】&#10;有形固定資産減価償却率最小値テキスト"/>
        <xdr:cNvSpPr txBox="1"/>
      </xdr:nvSpPr>
      <xdr:spPr>
        <a:xfrm>
          <a:off x="4673600" y="723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60" name="直線コネクタ 59"/>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39750</xdr:rowOff>
    </xdr:from>
    <xdr:ext cx="405111" cy="259045"/>
    <xdr:sp macro="" textlink="">
      <xdr:nvSpPr>
        <xdr:cNvPr id="63" name="【図書館】&#10;有形固定資産減価償却率平均値テキスト"/>
        <xdr:cNvSpPr txBox="1"/>
      </xdr:nvSpPr>
      <xdr:spPr>
        <a:xfrm>
          <a:off x="4673600" y="638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64" name="フローチャート: 判断 63"/>
        <xdr:cNvSpPr/>
      </xdr:nvSpPr>
      <xdr:spPr>
        <a:xfrm>
          <a:off x="45847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macro="" textlink="">
      <xdr:nvSpPr>
        <xdr:cNvPr id="65" name="フローチャート: 判断 64"/>
        <xdr:cNvSpPr/>
      </xdr:nvSpPr>
      <xdr:spPr>
        <a:xfrm>
          <a:off x="3746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38463</xdr:rowOff>
    </xdr:from>
    <xdr:to>
      <xdr:col>15</xdr:col>
      <xdr:colOff>101600</xdr:colOff>
      <xdr:row>37</xdr:row>
      <xdr:rowOff>140063</xdr:rowOff>
    </xdr:to>
    <xdr:sp macro="" textlink="">
      <xdr:nvSpPr>
        <xdr:cNvPr id="66" name="フローチャート: 判断 65"/>
        <xdr:cNvSpPr/>
      </xdr:nvSpPr>
      <xdr:spPr>
        <a:xfrm>
          <a:off x="2857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23767</xdr:rowOff>
    </xdr:from>
    <xdr:to>
      <xdr:col>10</xdr:col>
      <xdr:colOff>165100</xdr:colOff>
      <xdr:row>37</xdr:row>
      <xdr:rowOff>125367</xdr:rowOff>
    </xdr:to>
    <xdr:sp macro="" textlink="">
      <xdr:nvSpPr>
        <xdr:cNvPr id="67" name="フローチャート: 判断 66"/>
        <xdr:cNvSpPr/>
      </xdr:nvSpPr>
      <xdr:spPr>
        <a:xfrm>
          <a:off x="1968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15603</xdr:rowOff>
    </xdr:from>
    <xdr:to>
      <xdr:col>6</xdr:col>
      <xdr:colOff>38100</xdr:colOff>
      <xdr:row>37</xdr:row>
      <xdr:rowOff>117203</xdr:rowOff>
    </xdr:to>
    <xdr:sp macro="" textlink="">
      <xdr:nvSpPr>
        <xdr:cNvPr id="68" name="フローチャート: 判断 67"/>
        <xdr:cNvSpPr/>
      </xdr:nvSpPr>
      <xdr:spPr>
        <a:xfrm>
          <a:off x="1079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9072</xdr:rowOff>
    </xdr:from>
    <xdr:to>
      <xdr:col>24</xdr:col>
      <xdr:colOff>114300</xdr:colOff>
      <xdr:row>36</xdr:row>
      <xdr:rowOff>110672</xdr:rowOff>
    </xdr:to>
    <xdr:sp macro="" textlink="">
      <xdr:nvSpPr>
        <xdr:cNvPr id="74" name="楕円 73"/>
        <xdr:cNvSpPr/>
      </xdr:nvSpPr>
      <xdr:spPr>
        <a:xfrm>
          <a:off x="45847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31949</xdr:rowOff>
    </xdr:from>
    <xdr:ext cx="405111" cy="259045"/>
    <xdr:sp macro="" textlink="">
      <xdr:nvSpPr>
        <xdr:cNvPr id="75" name="【図書館】&#10;有形固定資産減価償却率該当値テキスト"/>
        <xdr:cNvSpPr txBox="1"/>
      </xdr:nvSpPr>
      <xdr:spPr>
        <a:xfrm>
          <a:off x="4673600" y="6032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98878</xdr:rowOff>
    </xdr:from>
    <xdr:to>
      <xdr:col>20</xdr:col>
      <xdr:colOff>38100</xdr:colOff>
      <xdr:row>36</xdr:row>
      <xdr:rowOff>29028</xdr:rowOff>
    </xdr:to>
    <xdr:sp macro="" textlink="">
      <xdr:nvSpPr>
        <xdr:cNvPr id="76" name="楕円 75"/>
        <xdr:cNvSpPr/>
      </xdr:nvSpPr>
      <xdr:spPr>
        <a:xfrm>
          <a:off x="3746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149678</xdr:rowOff>
    </xdr:from>
    <xdr:to>
      <xdr:col>24</xdr:col>
      <xdr:colOff>63500</xdr:colOff>
      <xdr:row>36</xdr:row>
      <xdr:rowOff>59872</xdr:rowOff>
    </xdr:to>
    <xdr:cxnSp macro="">
      <xdr:nvCxnSpPr>
        <xdr:cNvPr id="77" name="直線コネクタ 76"/>
        <xdr:cNvCxnSpPr/>
      </xdr:nvCxnSpPr>
      <xdr:spPr>
        <a:xfrm>
          <a:off x="3797300" y="61504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17236</xdr:rowOff>
    </xdr:from>
    <xdr:to>
      <xdr:col>15</xdr:col>
      <xdr:colOff>101600</xdr:colOff>
      <xdr:row>35</xdr:row>
      <xdr:rowOff>118836</xdr:rowOff>
    </xdr:to>
    <xdr:sp macro="" textlink="">
      <xdr:nvSpPr>
        <xdr:cNvPr id="78" name="楕円 77"/>
        <xdr:cNvSpPr/>
      </xdr:nvSpPr>
      <xdr:spPr>
        <a:xfrm>
          <a:off x="28575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68036</xdr:rowOff>
    </xdr:from>
    <xdr:to>
      <xdr:col>19</xdr:col>
      <xdr:colOff>177800</xdr:colOff>
      <xdr:row>35</xdr:row>
      <xdr:rowOff>149678</xdr:rowOff>
    </xdr:to>
    <xdr:cxnSp macro="">
      <xdr:nvCxnSpPr>
        <xdr:cNvPr id="79" name="直線コネクタ 78"/>
        <xdr:cNvCxnSpPr/>
      </xdr:nvCxnSpPr>
      <xdr:spPr>
        <a:xfrm>
          <a:off x="2908300" y="6068786"/>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107043</xdr:rowOff>
    </xdr:from>
    <xdr:to>
      <xdr:col>10</xdr:col>
      <xdr:colOff>165100</xdr:colOff>
      <xdr:row>35</xdr:row>
      <xdr:rowOff>37193</xdr:rowOff>
    </xdr:to>
    <xdr:sp macro="" textlink="">
      <xdr:nvSpPr>
        <xdr:cNvPr id="80" name="楕円 79"/>
        <xdr:cNvSpPr/>
      </xdr:nvSpPr>
      <xdr:spPr>
        <a:xfrm>
          <a:off x="19685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157843</xdr:rowOff>
    </xdr:from>
    <xdr:to>
      <xdr:col>15</xdr:col>
      <xdr:colOff>50800</xdr:colOff>
      <xdr:row>35</xdr:row>
      <xdr:rowOff>68036</xdr:rowOff>
    </xdr:to>
    <xdr:cxnSp macro="">
      <xdr:nvCxnSpPr>
        <xdr:cNvPr id="81" name="直線コネクタ 80"/>
        <xdr:cNvCxnSpPr/>
      </xdr:nvCxnSpPr>
      <xdr:spPr>
        <a:xfrm>
          <a:off x="2019300" y="59871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25400</xdr:rowOff>
    </xdr:from>
    <xdr:to>
      <xdr:col>6</xdr:col>
      <xdr:colOff>38100</xdr:colOff>
      <xdr:row>34</xdr:row>
      <xdr:rowOff>127000</xdr:rowOff>
    </xdr:to>
    <xdr:sp macro="" textlink="">
      <xdr:nvSpPr>
        <xdr:cNvPr id="82" name="楕円 81"/>
        <xdr:cNvSpPr/>
      </xdr:nvSpPr>
      <xdr:spPr>
        <a:xfrm>
          <a:off x="1079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76200</xdr:rowOff>
    </xdr:from>
    <xdr:to>
      <xdr:col>10</xdr:col>
      <xdr:colOff>114300</xdr:colOff>
      <xdr:row>34</xdr:row>
      <xdr:rowOff>157843</xdr:rowOff>
    </xdr:to>
    <xdr:cxnSp macro="">
      <xdr:nvCxnSpPr>
        <xdr:cNvPr id="83" name="直線コネクタ 82"/>
        <xdr:cNvCxnSpPr/>
      </xdr:nvCxnSpPr>
      <xdr:spPr>
        <a:xfrm>
          <a:off x="1130300" y="59055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158949</xdr:rowOff>
    </xdr:from>
    <xdr:ext cx="405111" cy="259045"/>
    <xdr:sp macro="" textlink="">
      <xdr:nvSpPr>
        <xdr:cNvPr id="84" name="n_1aveValue【図書館】&#10;有形固定資産減価償却率"/>
        <xdr:cNvSpPr txBox="1"/>
      </xdr:nvSpPr>
      <xdr:spPr>
        <a:xfrm>
          <a:off x="35820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131190</xdr:rowOff>
    </xdr:from>
    <xdr:ext cx="405111" cy="259045"/>
    <xdr:sp macro="" textlink="">
      <xdr:nvSpPr>
        <xdr:cNvPr id="85" name="n_2aveValue【図書館】&#10;有形固定資産減価償却率"/>
        <xdr:cNvSpPr txBox="1"/>
      </xdr:nvSpPr>
      <xdr:spPr>
        <a:xfrm>
          <a:off x="27057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116494</xdr:rowOff>
    </xdr:from>
    <xdr:ext cx="405111" cy="259045"/>
    <xdr:sp macro="" textlink="">
      <xdr:nvSpPr>
        <xdr:cNvPr id="86" name="n_3aveValue【図書館】&#10;有形固定資産減価償却率"/>
        <xdr:cNvSpPr txBox="1"/>
      </xdr:nvSpPr>
      <xdr:spPr>
        <a:xfrm>
          <a:off x="18167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108330</xdr:rowOff>
    </xdr:from>
    <xdr:ext cx="405111" cy="259045"/>
    <xdr:sp macro="" textlink="">
      <xdr:nvSpPr>
        <xdr:cNvPr id="87" name="n_4aveValue【図書館】&#10;有形固定資産減価償却率"/>
        <xdr:cNvSpPr txBox="1"/>
      </xdr:nvSpPr>
      <xdr:spPr>
        <a:xfrm>
          <a:off x="927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45555</xdr:rowOff>
    </xdr:from>
    <xdr:ext cx="405111" cy="259045"/>
    <xdr:sp macro="" textlink="">
      <xdr:nvSpPr>
        <xdr:cNvPr id="88" name="n_1mainValue【図書館】&#10;有形固定資産減価償却率"/>
        <xdr:cNvSpPr txBox="1"/>
      </xdr:nvSpPr>
      <xdr:spPr>
        <a:xfrm>
          <a:off x="35820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135363</xdr:rowOff>
    </xdr:from>
    <xdr:ext cx="405111" cy="259045"/>
    <xdr:sp macro="" textlink="">
      <xdr:nvSpPr>
        <xdr:cNvPr id="89" name="n_2mainValue【図書館】&#10;有形固定資産減価償却率"/>
        <xdr:cNvSpPr txBox="1"/>
      </xdr:nvSpPr>
      <xdr:spPr>
        <a:xfrm>
          <a:off x="2705744" y="579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53720</xdr:rowOff>
    </xdr:from>
    <xdr:ext cx="405111" cy="259045"/>
    <xdr:sp macro="" textlink="">
      <xdr:nvSpPr>
        <xdr:cNvPr id="90" name="n_3mainValue【図書館】&#10;有形固定資産減価償却率"/>
        <xdr:cNvSpPr txBox="1"/>
      </xdr:nvSpPr>
      <xdr:spPr>
        <a:xfrm>
          <a:off x="1816744" y="571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143527</xdr:rowOff>
    </xdr:from>
    <xdr:ext cx="405111" cy="259045"/>
    <xdr:sp macro="" textlink="">
      <xdr:nvSpPr>
        <xdr:cNvPr id="91" name="n_4mainValue【図書館】&#10;有形固定資産減価償却率"/>
        <xdr:cNvSpPr txBox="1"/>
      </xdr:nvSpPr>
      <xdr:spPr>
        <a:xfrm>
          <a:off x="927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5334</xdr:rowOff>
    </xdr:from>
    <xdr:to>
      <xdr:col>54</xdr:col>
      <xdr:colOff>189865</xdr:colOff>
      <xdr:row>41</xdr:row>
      <xdr:rowOff>60198</xdr:rowOff>
    </xdr:to>
    <xdr:cxnSp macro="">
      <xdr:nvCxnSpPr>
        <xdr:cNvPr id="113" name="直線コネクタ 112"/>
        <xdr:cNvCxnSpPr/>
      </xdr:nvCxnSpPr>
      <xdr:spPr>
        <a:xfrm flipV="1">
          <a:off x="10476865" y="566318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64025</xdr:rowOff>
    </xdr:from>
    <xdr:ext cx="469744" cy="259045"/>
    <xdr:sp macro="" textlink="">
      <xdr:nvSpPr>
        <xdr:cNvPr id="114" name="【図書館】&#10;一人当たり面積最小値テキスト"/>
        <xdr:cNvSpPr txBox="1"/>
      </xdr:nvSpPr>
      <xdr:spPr>
        <a:xfrm>
          <a:off x="10515600" y="709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60198</xdr:rowOff>
    </xdr:from>
    <xdr:to>
      <xdr:col>55</xdr:col>
      <xdr:colOff>88900</xdr:colOff>
      <xdr:row>41</xdr:row>
      <xdr:rowOff>60198</xdr:rowOff>
    </xdr:to>
    <xdr:cxnSp macro="">
      <xdr:nvCxnSpPr>
        <xdr:cNvPr id="115" name="直線コネクタ 114"/>
        <xdr:cNvCxnSpPr/>
      </xdr:nvCxnSpPr>
      <xdr:spPr>
        <a:xfrm>
          <a:off x="10388600" y="708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123461</xdr:rowOff>
    </xdr:from>
    <xdr:ext cx="469744" cy="259045"/>
    <xdr:sp macro="" textlink="">
      <xdr:nvSpPr>
        <xdr:cNvPr id="116" name="【図書館】&#10;一人当たり面積最大値テキスト"/>
        <xdr:cNvSpPr txBox="1"/>
      </xdr:nvSpPr>
      <xdr:spPr>
        <a:xfrm>
          <a:off x="10515600" y="543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5334</xdr:rowOff>
    </xdr:from>
    <xdr:to>
      <xdr:col>55</xdr:col>
      <xdr:colOff>88900</xdr:colOff>
      <xdr:row>33</xdr:row>
      <xdr:rowOff>5334</xdr:rowOff>
    </xdr:to>
    <xdr:cxnSp macro="">
      <xdr:nvCxnSpPr>
        <xdr:cNvPr id="117" name="直線コネクタ 116"/>
        <xdr:cNvCxnSpPr/>
      </xdr:nvCxnSpPr>
      <xdr:spPr>
        <a:xfrm>
          <a:off x="10388600" y="566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153433</xdr:rowOff>
    </xdr:from>
    <xdr:ext cx="469744" cy="259045"/>
    <xdr:sp macro="" textlink="">
      <xdr:nvSpPr>
        <xdr:cNvPr id="118" name="【図書館】&#10;一人当たり面積平均値テキスト"/>
        <xdr:cNvSpPr txBox="1"/>
      </xdr:nvSpPr>
      <xdr:spPr>
        <a:xfrm>
          <a:off x="10515600" y="649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130556</xdr:rowOff>
    </xdr:from>
    <xdr:to>
      <xdr:col>55</xdr:col>
      <xdr:colOff>50800</xdr:colOff>
      <xdr:row>39</xdr:row>
      <xdr:rowOff>60706</xdr:rowOff>
    </xdr:to>
    <xdr:sp macro="" textlink="">
      <xdr:nvSpPr>
        <xdr:cNvPr id="119" name="フローチャート: 判断 118"/>
        <xdr:cNvSpPr/>
      </xdr:nvSpPr>
      <xdr:spPr>
        <a:xfrm>
          <a:off x="104267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148844</xdr:rowOff>
    </xdr:from>
    <xdr:to>
      <xdr:col>50</xdr:col>
      <xdr:colOff>165100</xdr:colOff>
      <xdr:row>39</xdr:row>
      <xdr:rowOff>78994</xdr:rowOff>
    </xdr:to>
    <xdr:sp macro="" textlink="">
      <xdr:nvSpPr>
        <xdr:cNvPr id="120" name="フローチャート: 判断 119"/>
        <xdr:cNvSpPr/>
      </xdr:nvSpPr>
      <xdr:spPr>
        <a:xfrm>
          <a:off x="9588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157988</xdr:rowOff>
    </xdr:from>
    <xdr:to>
      <xdr:col>46</xdr:col>
      <xdr:colOff>38100</xdr:colOff>
      <xdr:row>39</xdr:row>
      <xdr:rowOff>88138</xdr:rowOff>
    </xdr:to>
    <xdr:sp macro="" textlink="">
      <xdr:nvSpPr>
        <xdr:cNvPr id="121" name="フローチャート: 判断 120"/>
        <xdr:cNvSpPr/>
      </xdr:nvSpPr>
      <xdr:spPr>
        <a:xfrm>
          <a:off x="8699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157988</xdr:rowOff>
    </xdr:from>
    <xdr:to>
      <xdr:col>41</xdr:col>
      <xdr:colOff>101600</xdr:colOff>
      <xdr:row>39</xdr:row>
      <xdr:rowOff>88138</xdr:rowOff>
    </xdr:to>
    <xdr:sp macro="" textlink="">
      <xdr:nvSpPr>
        <xdr:cNvPr id="122" name="フローチャート: 判断 121"/>
        <xdr:cNvSpPr/>
      </xdr:nvSpPr>
      <xdr:spPr>
        <a:xfrm>
          <a:off x="7810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157988</xdr:rowOff>
    </xdr:from>
    <xdr:to>
      <xdr:col>36</xdr:col>
      <xdr:colOff>165100</xdr:colOff>
      <xdr:row>39</xdr:row>
      <xdr:rowOff>88138</xdr:rowOff>
    </xdr:to>
    <xdr:sp macro="" textlink="">
      <xdr:nvSpPr>
        <xdr:cNvPr id="123" name="フローチャート: 判断 122"/>
        <xdr:cNvSpPr/>
      </xdr:nvSpPr>
      <xdr:spPr>
        <a:xfrm>
          <a:off x="6921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29" name="楕円 128"/>
        <xdr:cNvSpPr/>
      </xdr:nvSpPr>
      <xdr:spPr>
        <a:xfrm>
          <a:off x="10426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163847</xdr:rowOff>
    </xdr:from>
    <xdr:ext cx="469744" cy="259045"/>
    <xdr:sp macro="" textlink="">
      <xdr:nvSpPr>
        <xdr:cNvPr id="130" name="【図書館】&#10;一人当たり面積該当値テキスト"/>
        <xdr:cNvSpPr txBox="1"/>
      </xdr:nvSpPr>
      <xdr:spPr>
        <a:xfrm>
          <a:off x="10515600"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23114</xdr:rowOff>
    </xdr:from>
    <xdr:to>
      <xdr:col>50</xdr:col>
      <xdr:colOff>165100</xdr:colOff>
      <xdr:row>39</xdr:row>
      <xdr:rowOff>124714</xdr:rowOff>
    </xdr:to>
    <xdr:sp macro="" textlink="">
      <xdr:nvSpPr>
        <xdr:cNvPr id="131" name="楕円 130"/>
        <xdr:cNvSpPr/>
      </xdr:nvSpPr>
      <xdr:spPr>
        <a:xfrm>
          <a:off x="9588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64770</xdr:rowOff>
    </xdr:from>
    <xdr:to>
      <xdr:col>55</xdr:col>
      <xdr:colOff>0</xdr:colOff>
      <xdr:row>39</xdr:row>
      <xdr:rowOff>73914</xdr:rowOff>
    </xdr:to>
    <xdr:cxnSp macro="">
      <xdr:nvCxnSpPr>
        <xdr:cNvPr id="132" name="直線コネクタ 131"/>
        <xdr:cNvCxnSpPr/>
      </xdr:nvCxnSpPr>
      <xdr:spPr>
        <a:xfrm flipV="1">
          <a:off x="9639300" y="67513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32258</xdr:rowOff>
    </xdr:from>
    <xdr:to>
      <xdr:col>46</xdr:col>
      <xdr:colOff>38100</xdr:colOff>
      <xdr:row>39</xdr:row>
      <xdr:rowOff>133858</xdr:rowOff>
    </xdr:to>
    <xdr:sp macro="" textlink="">
      <xdr:nvSpPr>
        <xdr:cNvPr id="133" name="楕円 132"/>
        <xdr:cNvSpPr/>
      </xdr:nvSpPr>
      <xdr:spPr>
        <a:xfrm>
          <a:off x="8699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73914</xdr:rowOff>
    </xdr:from>
    <xdr:to>
      <xdr:col>50</xdr:col>
      <xdr:colOff>114300</xdr:colOff>
      <xdr:row>39</xdr:row>
      <xdr:rowOff>83058</xdr:rowOff>
    </xdr:to>
    <xdr:cxnSp macro="">
      <xdr:nvCxnSpPr>
        <xdr:cNvPr id="134" name="直線コネクタ 133"/>
        <xdr:cNvCxnSpPr/>
      </xdr:nvCxnSpPr>
      <xdr:spPr>
        <a:xfrm flipV="1">
          <a:off x="8750300" y="6760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32258</xdr:rowOff>
    </xdr:from>
    <xdr:to>
      <xdr:col>41</xdr:col>
      <xdr:colOff>101600</xdr:colOff>
      <xdr:row>39</xdr:row>
      <xdr:rowOff>133858</xdr:rowOff>
    </xdr:to>
    <xdr:sp macro="" textlink="">
      <xdr:nvSpPr>
        <xdr:cNvPr id="135" name="楕円 134"/>
        <xdr:cNvSpPr/>
      </xdr:nvSpPr>
      <xdr:spPr>
        <a:xfrm>
          <a:off x="7810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83058</xdr:rowOff>
    </xdr:from>
    <xdr:to>
      <xdr:col>45</xdr:col>
      <xdr:colOff>177800</xdr:colOff>
      <xdr:row>39</xdr:row>
      <xdr:rowOff>83058</xdr:rowOff>
    </xdr:to>
    <xdr:cxnSp macro="">
      <xdr:nvCxnSpPr>
        <xdr:cNvPr id="136" name="直線コネクタ 135"/>
        <xdr:cNvCxnSpPr/>
      </xdr:nvCxnSpPr>
      <xdr:spPr>
        <a:xfrm>
          <a:off x="7861300" y="6769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41402</xdr:rowOff>
    </xdr:from>
    <xdr:to>
      <xdr:col>36</xdr:col>
      <xdr:colOff>165100</xdr:colOff>
      <xdr:row>39</xdr:row>
      <xdr:rowOff>143002</xdr:rowOff>
    </xdr:to>
    <xdr:sp macro="" textlink="">
      <xdr:nvSpPr>
        <xdr:cNvPr id="137" name="楕円 136"/>
        <xdr:cNvSpPr/>
      </xdr:nvSpPr>
      <xdr:spPr>
        <a:xfrm>
          <a:off x="6921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83058</xdr:rowOff>
    </xdr:from>
    <xdr:to>
      <xdr:col>41</xdr:col>
      <xdr:colOff>50800</xdr:colOff>
      <xdr:row>39</xdr:row>
      <xdr:rowOff>92202</xdr:rowOff>
    </xdr:to>
    <xdr:cxnSp macro="">
      <xdr:nvCxnSpPr>
        <xdr:cNvPr id="138" name="直線コネクタ 137"/>
        <xdr:cNvCxnSpPr/>
      </xdr:nvCxnSpPr>
      <xdr:spPr>
        <a:xfrm flipV="1">
          <a:off x="6972300" y="6769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95521</xdr:rowOff>
    </xdr:from>
    <xdr:ext cx="469744" cy="259045"/>
    <xdr:sp macro="" textlink="">
      <xdr:nvSpPr>
        <xdr:cNvPr id="139" name="n_1aveValue【図書館】&#10;一人当たり面積"/>
        <xdr:cNvSpPr txBox="1"/>
      </xdr:nvSpPr>
      <xdr:spPr>
        <a:xfrm>
          <a:off x="93917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104665</xdr:rowOff>
    </xdr:from>
    <xdr:ext cx="469744" cy="259045"/>
    <xdr:sp macro="" textlink="">
      <xdr:nvSpPr>
        <xdr:cNvPr id="140" name="n_2aveValue【図書館】&#10;一人当たり面積"/>
        <xdr:cNvSpPr txBox="1"/>
      </xdr:nvSpPr>
      <xdr:spPr>
        <a:xfrm>
          <a:off x="8515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104665</xdr:rowOff>
    </xdr:from>
    <xdr:ext cx="469744" cy="259045"/>
    <xdr:sp macro="" textlink="">
      <xdr:nvSpPr>
        <xdr:cNvPr id="141" name="n_3aveValue【図書館】&#10;一人当たり面積"/>
        <xdr:cNvSpPr txBox="1"/>
      </xdr:nvSpPr>
      <xdr:spPr>
        <a:xfrm>
          <a:off x="7626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104665</xdr:rowOff>
    </xdr:from>
    <xdr:ext cx="469744" cy="259045"/>
    <xdr:sp macro="" textlink="">
      <xdr:nvSpPr>
        <xdr:cNvPr id="142" name="n_4aveValue【図書館】&#10;一人当たり面積"/>
        <xdr:cNvSpPr txBox="1"/>
      </xdr:nvSpPr>
      <xdr:spPr>
        <a:xfrm>
          <a:off x="6737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115841</xdr:rowOff>
    </xdr:from>
    <xdr:ext cx="469744" cy="259045"/>
    <xdr:sp macro="" textlink="">
      <xdr:nvSpPr>
        <xdr:cNvPr id="143" name="n_1mainValue【図書館】&#10;一人当たり面積"/>
        <xdr:cNvSpPr txBox="1"/>
      </xdr:nvSpPr>
      <xdr:spPr>
        <a:xfrm>
          <a:off x="9391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124985</xdr:rowOff>
    </xdr:from>
    <xdr:ext cx="469744" cy="259045"/>
    <xdr:sp macro="" textlink="">
      <xdr:nvSpPr>
        <xdr:cNvPr id="144" name="n_2mainValue【図書館】&#10;一人当たり面積"/>
        <xdr:cNvSpPr txBox="1"/>
      </xdr:nvSpPr>
      <xdr:spPr>
        <a:xfrm>
          <a:off x="8515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124985</xdr:rowOff>
    </xdr:from>
    <xdr:ext cx="469744" cy="259045"/>
    <xdr:sp macro="" textlink="">
      <xdr:nvSpPr>
        <xdr:cNvPr id="145" name="n_3mainValue【図書館】&#10;一人当たり面積"/>
        <xdr:cNvSpPr txBox="1"/>
      </xdr:nvSpPr>
      <xdr:spPr>
        <a:xfrm>
          <a:off x="7626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134129</xdr:rowOff>
    </xdr:from>
    <xdr:ext cx="469744" cy="259045"/>
    <xdr:sp macro="" textlink="">
      <xdr:nvSpPr>
        <xdr:cNvPr id="146" name="n_4mainValue【図書館】&#10;一人当たり面積"/>
        <xdr:cNvSpPr txBox="1"/>
      </xdr:nvSpPr>
      <xdr:spPr>
        <a:xfrm>
          <a:off x="6737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78105</xdr:rowOff>
    </xdr:from>
    <xdr:to>
      <xdr:col>24</xdr:col>
      <xdr:colOff>62865</xdr:colOff>
      <xdr:row>64</xdr:row>
      <xdr:rowOff>47625</xdr:rowOff>
    </xdr:to>
    <xdr:cxnSp macro="">
      <xdr:nvCxnSpPr>
        <xdr:cNvPr id="171" name="直線コネクタ 170"/>
        <xdr:cNvCxnSpPr/>
      </xdr:nvCxnSpPr>
      <xdr:spPr>
        <a:xfrm flipV="1">
          <a:off x="4634865" y="950785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51452</xdr:rowOff>
    </xdr:from>
    <xdr:ext cx="405111" cy="259045"/>
    <xdr:sp macro="" textlink="">
      <xdr:nvSpPr>
        <xdr:cNvPr id="172" name="【体育館・プール】&#10;有形固定資産減価償却率最小値テキスト"/>
        <xdr:cNvSpPr txBox="1"/>
      </xdr:nvSpPr>
      <xdr:spPr>
        <a:xfrm>
          <a:off x="4673600"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47625</xdr:rowOff>
    </xdr:from>
    <xdr:to>
      <xdr:col>24</xdr:col>
      <xdr:colOff>152400</xdr:colOff>
      <xdr:row>64</xdr:row>
      <xdr:rowOff>47625</xdr:rowOff>
    </xdr:to>
    <xdr:cxnSp macro="">
      <xdr:nvCxnSpPr>
        <xdr:cNvPr id="173" name="直線コネクタ 172"/>
        <xdr:cNvCxnSpPr/>
      </xdr:nvCxnSpPr>
      <xdr:spPr>
        <a:xfrm>
          <a:off x="4546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24782</xdr:rowOff>
    </xdr:from>
    <xdr:ext cx="405111" cy="259045"/>
    <xdr:sp macro="" textlink="">
      <xdr:nvSpPr>
        <xdr:cNvPr id="174" name="【体育館・プール】&#10;有形固定資産減価償却率最大値テキスト"/>
        <xdr:cNvSpPr txBox="1"/>
      </xdr:nvSpPr>
      <xdr:spPr>
        <a:xfrm>
          <a:off x="4673600" y="928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78105</xdr:rowOff>
    </xdr:from>
    <xdr:to>
      <xdr:col>24</xdr:col>
      <xdr:colOff>152400</xdr:colOff>
      <xdr:row>55</xdr:row>
      <xdr:rowOff>78105</xdr:rowOff>
    </xdr:to>
    <xdr:cxnSp macro="">
      <xdr:nvCxnSpPr>
        <xdr:cNvPr id="175" name="直線コネクタ 174"/>
        <xdr:cNvCxnSpPr/>
      </xdr:nvCxnSpPr>
      <xdr:spPr>
        <a:xfrm>
          <a:off x="4546600" y="950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92092</xdr:rowOff>
    </xdr:from>
    <xdr:ext cx="405111" cy="259045"/>
    <xdr:sp macro="" textlink="">
      <xdr:nvSpPr>
        <xdr:cNvPr id="176" name="【体育館・プール】&#10;有形固定資産減価償却率平均値テキスト"/>
        <xdr:cNvSpPr txBox="1"/>
      </xdr:nvSpPr>
      <xdr:spPr>
        <a:xfrm>
          <a:off x="4673600" y="1020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69215</xdr:rowOff>
    </xdr:from>
    <xdr:to>
      <xdr:col>24</xdr:col>
      <xdr:colOff>114300</xdr:colOff>
      <xdr:row>60</xdr:row>
      <xdr:rowOff>170815</xdr:rowOff>
    </xdr:to>
    <xdr:sp macro="" textlink="">
      <xdr:nvSpPr>
        <xdr:cNvPr id="177" name="フローチャート: 判断 176"/>
        <xdr:cNvSpPr/>
      </xdr:nvSpPr>
      <xdr:spPr>
        <a:xfrm>
          <a:off x="4584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27305</xdr:rowOff>
    </xdr:from>
    <xdr:to>
      <xdr:col>20</xdr:col>
      <xdr:colOff>38100</xdr:colOff>
      <xdr:row>60</xdr:row>
      <xdr:rowOff>128905</xdr:rowOff>
    </xdr:to>
    <xdr:sp macro="" textlink="">
      <xdr:nvSpPr>
        <xdr:cNvPr id="178" name="フローチャート: 判断 177"/>
        <xdr:cNvSpPr/>
      </xdr:nvSpPr>
      <xdr:spPr>
        <a:xfrm>
          <a:off x="3746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79" name="フローチャート: 判断 178"/>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1" name="フローチャート: 判断 180"/>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162560</xdr:rowOff>
    </xdr:from>
    <xdr:to>
      <xdr:col>24</xdr:col>
      <xdr:colOff>114300</xdr:colOff>
      <xdr:row>63</xdr:row>
      <xdr:rowOff>92710</xdr:rowOff>
    </xdr:to>
    <xdr:sp macro="" textlink="">
      <xdr:nvSpPr>
        <xdr:cNvPr id="187" name="楕円 186"/>
        <xdr:cNvSpPr/>
      </xdr:nvSpPr>
      <xdr:spPr>
        <a:xfrm>
          <a:off x="45847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140987</xdr:rowOff>
    </xdr:from>
    <xdr:ext cx="405111" cy="259045"/>
    <xdr:sp macro="" textlink="">
      <xdr:nvSpPr>
        <xdr:cNvPr id="188" name="【体育館・プール】&#10;有形固定資産減価償却率該当値テキスト"/>
        <xdr:cNvSpPr txBox="1"/>
      </xdr:nvSpPr>
      <xdr:spPr>
        <a:xfrm>
          <a:off x="4673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128270</xdr:rowOff>
    </xdr:from>
    <xdr:to>
      <xdr:col>20</xdr:col>
      <xdr:colOff>38100</xdr:colOff>
      <xdr:row>63</xdr:row>
      <xdr:rowOff>58420</xdr:rowOff>
    </xdr:to>
    <xdr:sp macro="" textlink="">
      <xdr:nvSpPr>
        <xdr:cNvPr id="189" name="楕円 188"/>
        <xdr:cNvSpPr/>
      </xdr:nvSpPr>
      <xdr:spPr>
        <a:xfrm>
          <a:off x="3746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7620</xdr:rowOff>
    </xdr:from>
    <xdr:to>
      <xdr:col>24</xdr:col>
      <xdr:colOff>63500</xdr:colOff>
      <xdr:row>63</xdr:row>
      <xdr:rowOff>41910</xdr:rowOff>
    </xdr:to>
    <xdr:cxnSp macro="">
      <xdr:nvCxnSpPr>
        <xdr:cNvPr id="190" name="直線コネクタ 189"/>
        <xdr:cNvCxnSpPr/>
      </xdr:nvCxnSpPr>
      <xdr:spPr>
        <a:xfrm>
          <a:off x="3797300" y="108089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90170</xdr:rowOff>
    </xdr:from>
    <xdr:to>
      <xdr:col>15</xdr:col>
      <xdr:colOff>101600</xdr:colOff>
      <xdr:row>63</xdr:row>
      <xdr:rowOff>20320</xdr:rowOff>
    </xdr:to>
    <xdr:sp macro="" textlink="">
      <xdr:nvSpPr>
        <xdr:cNvPr id="191" name="楕円 190"/>
        <xdr:cNvSpPr/>
      </xdr:nvSpPr>
      <xdr:spPr>
        <a:xfrm>
          <a:off x="2857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140970</xdr:rowOff>
    </xdr:from>
    <xdr:to>
      <xdr:col>19</xdr:col>
      <xdr:colOff>177800</xdr:colOff>
      <xdr:row>63</xdr:row>
      <xdr:rowOff>7620</xdr:rowOff>
    </xdr:to>
    <xdr:cxnSp macro="">
      <xdr:nvCxnSpPr>
        <xdr:cNvPr id="192" name="直線コネクタ 191"/>
        <xdr:cNvCxnSpPr/>
      </xdr:nvCxnSpPr>
      <xdr:spPr>
        <a:xfrm>
          <a:off x="2908300" y="10770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50165</xdr:rowOff>
    </xdr:from>
    <xdr:to>
      <xdr:col>10</xdr:col>
      <xdr:colOff>165100</xdr:colOff>
      <xdr:row>62</xdr:row>
      <xdr:rowOff>151765</xdr:rowOff>
    </xdr:to>
    <xdr:sp macro="" textlink="">
      <xdr:nvSpPr>
        <xdr:cNvPr id="193" name="楕円 192"/>
        <xdr:cNvSpPr/>
      </xdr:nvSpPr>
      <xdr:spPr>
        <a:xfrm>
          <a:off x="1968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100965</xdr:rowOff>
    </xdr:from>
    <xdr:to>
      <xdr:col>15</xdr:col>
      <xdr:colOff>50800</xdr:colOff>
      <xdr:row>62</xdr:row>
      <xdr:rowOff>140970</xdr:rowOff>
    </xdr:to>
    <xdr:cxnSp macro="">
      <xdr:nvCxnSpPr>
        <xdr:cNvPr id="194" name="直線コネクタ 193"/>
        <xdr:cNvCxnSpPr/>
      </xdr:nvCxnSpPr>
      <xdr:spPr>
        <a:xfrm>
          <a:off x="2019300" y="107308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10160</xdr:rowOff>
    </xdr:from>
    <xdr:to>
      <xdr:col>6</xdr:col>
      <xdr:colOff>38100</xdr:colOff>
      <xdr:row>62</xdr:row>
      <xdr:rowOff>111760</xdr:rowOff>
    </xdr:to>
    <xdr:sp macro="" textlink="">
      <xdr:nvSpPr>
        <xdr:cNvPr id="195" name="楕円 194"/>
        <xdr:cNvSpPr/>
      </xdr:nvSpPr>
      <xdr:spPr>
        <a:xfrm>
          <a:off x="1079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60960</xdr:rowOff>
    </xdr:from>
    <xdr:to>
      <xdr:col>10</xdr:col>
      <xdr:colOff>114300</xdr:colOff>
      <xdr:row>62</xdr:row>
      <xdr:rowOff>100965</xdr:rowOff>
    </xdr:to>
    <xdr:cxnSp macro="">
      <xdr:nvCxnSpPr>
        <xdr:cNvPr id="196" name="直線コネクタ 195"/>
        <xdr:cNvCxnSpPr/>
      </xdr:nvCxnSpPr>
      <xdr:spPr>
        <a:xfrm>
          <a:off x="1130300" y="106908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145432</xdr:rowOff>
    </xdr:from>
    <xdr:ext cx="405111" cy="259045"/>
    <xdr:sp macro="" textlink="">
      <xdr:nvSpPr>
        <xdr:cNvPr id="197" name="n_1aveValue【体育館・プール】&#10;有形固定資産減価償却率"/>
        <xdr:cNvSpPr txBox="1"/>
      </xdr:nvSpPr>
      <xdr:spPr>
        <a:xfrm>
          <a:off x="35820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198" name="n_2aveValue【体育館・プール】&#10;有形固定資産減価償却率"/>
        <xdr:cNvSpPr txBox="1"/>
      </xdr:nvSpPr>
      <xdr:spPr>
        <a:xfrm>
          <a:off x="2705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9" name="n_3aveValue【体育館・プール】&#10;有形固定資産減価償却率"/>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200" name="n_4aveValue【体育館・プール】&#10;有形固定資産減価償却率"/>
        <xdr:cNvSpPr txBox="1"/>
      </xdr:nvSpPr>
      <xdr:spPr>
        <a:xfrm>
          <a:off x="927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49547</xdr:rowOff>
    </xdr:from>
    <xdr:ext cx="405111" cy="259045"/>
    <xdr:sp macro="" textlink="">
      <xdr:nvSpPr>
        <xdr:cNvPr id="201" name="n_1mainValue【体育館・プール】&#10;有形固定資産減価償却率"/>
        <xdr:cNvSpPr txBox="1"/>
      </xdr:nvSpPr>
      <xdr:spPr>
        <a:xfrm>
          <a:off x="3582044"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11447</xdr:rowOff>
    </xdr:from>
    <xdr:ext cx="405111" cy="259045"/>
    <xdr:sp macro="" textlink="">
      <xdr:nvSpPr>
        <xdr:cNvPr id="202" name="n_2mainValue【体育館・プール】&#10;有形固定資産減価償却率"/>
        <xdr:cNvSpPr txBox="1"/>
      </xdr:nvSpPr>
      <xdr:spPr>
        <a:xfrm>
          <a:off x="2705744"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142892</xdr:rowOff>
    </xdr:from>
    <xdr:ext cx="405111" cy="259045"/>
    <xdr:sp macro="" textlink="">
      <xdr:nvSpPr>
        <xdr:cNvPr id="203" name="n_3mainValue【体育館・プール】&#10;有形固定資産減価償却率"/>
        <xdr:cNvSpPr txBox="1"/>
      </xdr:nvSpPr>
      <xdr:spPr>
        <a:xfrm>
          <a:off x="18167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102887</xdr:rowOff>
    </xdr:from>
    <xdr:ext cx="405111" cy="259045"/>
    <xdr:sp macro="" textlink="">
      <xdr:nvSpPr>
        <xdr:cNvPr id="204" name="n_4mainValue【体育館・プール】&#10;有形固定資産減価償却率"/>
        <xdr:cNvSpPr txBox="1"/>
      </xdr:nvSpPr>
      <xdr:spPr>
        <a:xfrm>
          <a:off x="9277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60960</xdr:rowOff>
    </xdr:to>
    <xdr:cxnSp macro="">
      <xdr:nvCxnSpPr>
        <xdr:cNvPr id="228" name="直線コネクタ 227"/>
        <xdr:cNvCxnSpPr/>
      </xdr:nvCxnSpPr>
      <xdr:spPr>
        <a:xfrm flipV="1">
          <a:off x="10476865" y="962596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29"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0" name="直線コネクタ 229"/>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1"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2" name="直線コネクタ 231"/>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6367</xdr:rowOff>
    </xdr:from>
    <xdr:ext cx="469744" cy="259045"/>
    <xdr:sp macro="" textlink="">
      <xdr:nvSpPr>
        <xdr:cNvPr id="233" name="【体育館・プール】&#10;一人当たり面積平均値テキスト"/>
        <xdr:cNvSpPr txBox="1"/>
      </xdr:nvSpPr>
      <xdr:spPr>
        <a:xfrm>
          <a:off x="10515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4" name="フローチャート: 判断 233"/>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154940</xdr:rowOff>
    </xdr:from>
    <xdr:to>
      <xdr:col>50</xdr:col>
      <xdr:colOff>165100</xdr:colOff>
      <xdr:row>62</xdr:row>
      <xdr:rowOff>85090</xdr:rowOff>
    </xdr:to>
    <xdr:sp macro="" textlink="">
      <xdr:nvSpPr>
        <xdr:cNvPr id="235" name="フローチャート: 判断 234"/>
        <xdr:cNvSpPr/>
      </xdr:nvSpPr>
      <xdr:spPr>
        <a:xfrm>
          <a:off x="9588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151130</xdr:rowOff>
    </xdr:from>
    <xdr:to>
      <xdr:col>46</xdr:col>
      <xdr:colOff>38100</xdr:colOff>
      <xdr:row>62</xdr:row>
      <xdr:rowOff>81280</xdr:rowOff>
    </xdr:to>
    <xdr:sp macro="" textlink="">
      <xdr:nvSpPr>
        <xdr:cNvPr id="236" name="フローチャート: 判断 235"/>
        <xdr:cNvSpPr/>
      </xdr:nvSpPr>
      <xdr:spPr>
        <a:xfrm>
          <a:off x="8699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23495</xdr:rowOff>
    </xdr:from>
    <xdr:to>
      <xdr:col>41</xdr:col>
      <xdr:colOff>101600</xdr:colOff>
      <xdr:row>62</xdr:row>
      <xdr:rowOff>125095</xdr:rowOff>
    </xdr:to>
    <xdr:sp macro="" textlink="">
      <xdr:nvSpPr>
        <xdr:cNvPr id="237" name="フローチャート: 判断 236"/>
        <xdr:cNvSpPr/>
      </xdr:nvSpPr>
      <xdr:spPr>
        <a:xfrm>
          <a:off x="7810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12065</xdr:rowOff>
    </xdr:from>
    <xdr:to>
      <xdr:col>36</xdr:col>
      <xdr:colOff>165100</xdr:colOff>
      <xdr:row>62</xdr:row>
      <xdr:rowOff>113665</xdr:rowOff>
    </xdr:to>
    <xdr:sp macro="" textlink="">
      <xdr:nvSpPr>
        <xdr:cNvPr id="238" name="フローチャート: 判断 237"/>
        <xdr:cNvSpPr/>
      </xdr:nvSpPr>
      <xdr:spPr>
        <a:xfrm>
          <a:off x="6921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86360</xdr:rowOff>
    </xdr:from>
    <xdr:to>
      <xdr:col>55</xdr:col>
      <xdr:colOff>50800</xdr:colOff>
      <xdr:row>63</xdr:row>
      <xdr:rowOff>16510</xdr:rowOff>
    </xdr:to>
    <xdr:sp macro="" textlink="">
      <xdr:nvSpPr>
        <xdr:cNvPr id="244" name="楕円 243"/>
        <xdr:cNvSpPr/>
      </xdr:nvSpPr>
      <xdr:spPr>
        <a:xfrm>
          <a:off x="10426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64787</xdr:rowOff>
    </xdr:from>
    <xdr:ext cx="469744" cy="259045"/>
    <xdr:sp macro="" textlink="">
      <xdr:nvSpPr>
        <xdr:cNvPr id="245" name="【体育館・プール】&#10;一人当たり面積該当値テキスト"/>
        <xdr:cNvSpPr txBox="1"/>
      </xdr:nvSpPr>
      <xdr:spPr>
        <a:xfrm>
          <a:off x="10515600"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90170</xdr:rowOff>
    </xdr:from>
    <xdr:to>
      <xdr:col>50</xdr:col>
      <xdr:colOff>165100</xdr:colOff>
      <xdr:row>63</xdr:row>
      <xdr:rowOff>20320</xdr:rowOff>
    </xdr:to>
    <xdr:sp macro="" textlink="">
      <xdr:nvSpPr>
        <xdr:cNvPr id="246" name="楕円 245"/>
        <xdr:cNvSpPr/>
      </xdr:nvSpPr>
      <xdr:spPr>
        <a:xfrm>
          <a:off x="9588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137160</xdr:rowOff>
    </xdr:from>
    <xdr:to>
      <xdr:col>55</xdr:col>
      <xdr:colOff>0</xdr:colOff>
      <xdr:row>62</xdr:row>
      <xdr:rowOff>140970</xdr:rowOff>
    </xdr:to>
    <xdr:cxnSp macro="">
      <xdr:nvCxnSpPr>
        <xdr:cNvPr id="247" name="直線コネクタ 246"/>
        <xdr:cNvCxnSpPr/>
      </xdr:nvCxnSpPr>
      <xdr:spPr>
        <a:xfrm flipV="1">
          <a:off x="9639300" y="107670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95885</xdr:rowOff>
    </xdr:from>
    <xdr:to>
      <xdr:col>46</xdr:col>
      <xdr:colOff>38100</xdr:colOff>
      <xdr:row>63</xdr:row>
      <xdr:rowOff>26035</xdr:rowOff>
    </xdr:to>
    <xdr:sp macro="" textlink="">
      <xdr:nvSpPr>
        <xdr:cNvPr id="248" name="楕円 247"/>
        <xdr:cNvSpPr/>
      </xdr:nvSpPr>
      <xdr:spPr>
        <a:xfrm>
          <a:off x="86995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140970</xdr:rowOff>
    </xdr:from>
    <xdr:to>
      <xdr:col>50</xdr:col>
      <xdr:colOff>114300</xdr:colOff>
      <xdr:row>62</xdr:row>
      <xdr:rowOff>146685</xdr:rowOff>
    </xdr:to>
    <xdr:cxnSp macro="">
      <xdr:nvCxnSpPr>
        <xdr:cNvPr id="249" name="直線コネクタ 248"/>
        <xdr:cNvCxnSpPr/>
      </xdr:nvCxnSpPr>
      <xdr:spPr>
        <a:xfrm flipV="1">
          <a:off x="8750300" y="107708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101600</xdr:rowOff>
    </xdr:from>
    <xdr:to>
      <xdr:col>41</xdr:col>
      <xdr:colOff>101600</xdr:colOff>
      <xdr:row>63</xdr:row>
      <xdr:rowOff>31750</xdr:rowOff>
    </xdr:to>
    <xdr:sp macro="" textlink="">
      <xdr:nvSpPr>
        <xdr:cNvPr id="250" name="楕円 249"/>
        <xdr:cNvSpPr/>
      </xdr:nvSpPr>
      <xdr:spPr>
        <a:xfrm>
          <a:off x="7810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146685</xdr:rowOff>
    </xdr:from>
    <xdr:to>
      <xdr:col>45</xdr:col>
      <xdr:colOff>177800</xdr:colOff>
      <xdr:row>62</xdr:row>
      <xdr:rowOff>152400</xdr:rowOff>
    </xdr:to>
    <xdr:cxnSp macro="">
      <xdr:nvCxnSpPr>
        <xdr:cNvPr id="251" name="直線コネクタ 250"/>
        <xdr:cNvCxnSpPr/>
      </xdr:nvCxnSpPr>
      <xdr:spPr>
        <a:xfrm flipV="1">
          <a:off x="7861300" y="107765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105410</xdr:rowOff>
    </xdr:from>
    <xdr:to>
      <xdr:col>36</xdr:col>
      <xdr:colOff>165100</xdr:colOff>
      <xdr:row>63</xdr:row>
      <xdr:rowOff>35560</xdr:rowOff>
    </xdr:to>
    <xdr:sp macro="" textlink="">
      <xdr:nvSpPr>
        <xdr:cNvPr id="252" name="楕円 251"/>
        <xdr:cNvSpPr/>
      </xdr:nvSpPr>
      <xdr:spPr>
        <a:xfrm>
          <a:off x="6921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152400</xdr:rowOff>
    </xdr:from>
    <xdr:to>
      <xdr:col>41</xdr:col>
      <xdr:colOff>50800</xdr:colOff>
      <xdr:row>62</xdr:row>
      <xdr:rowOff>156210</xdr:rowOff>
    </xdr:to>
    <xdr:cxnSp macro="">
      <xdr:nvCxnSpPr>
        <xdr:cNvPr id="253" name="直線コネクタ 252"/>
        <xdr:cNvCxnSpPr/>
      </xdr:nvCxnSpPr>
      <xdr:spPr>
        <a:xfrm flipV="1">
          <a:off x="6972300" y="10782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101617</xdr:rowOff>
    </xdr:from>
    <xdr:ext cx="469744" cy="259045"/>
    <xdr:sp macro="" textlink="">
      <xdr:nvSpPr>
        <xdr:cNvPr id="254" name="n_1aveValue【体育館・プール】&#10;一人当たり面積"/>
        <xdr:cNvSpPr txBox="1"/>
      </xdr:nvSpPr>
      <xdr:spPr>
        <a:xfrm>
          <a:off x="93917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97807</xdr:rowOff>
    </xdr:from>
    <xdr:ext cx="469744" cy="259045"/>
    <xdr:sp macro="" textlink="">
      <xdr:nvSpPr>
        <xdr:cNvPr id="255" name="n_2aveValue【体育館・プール】&#10;一人当たり面積"/>
        <xdr:cNvSpPr txBox="1"/>
      </xdr:nvSpPr>
      <xdr:spPr>
        <a:xfrm>
          <a:off x="85154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141622</xdr:rowOff>
    </xdr:from>
    <xdr:ext cx="469744" cy="259045"/>
    <xdr:sp macro="" textlink="">
      <xdr:nvSpPr>
        <xdr:cNvPr id="256" name="n_3aveValue【体育館・プール】&#10;一人当たり面積"/>
        <xdr:cNvSpPr txBox="1"/>
      </xdr:nvSpPr>
      <xdr:spPr>
        <a:xfrm>
          <a:off x="76264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130192</xdr:rowOff>
    </xdr:from>
    <xdr:ext cx="469744" cy="259045"/>
    <xdr:sp macro="" textlink="">
      <xdr:nvSpPr>
        <xdr:cNvPr id="257" name="n_4aveValue【体育館・プール】&#10;一人当たり面積"/>
        <xdr:cNvSpPr txBox="1"/>
      </xdr:nvSpPr>
      <xdr:spPr>
        <a:xfrm>
          <a:off x="67374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11447</xdr:rowOff>
    </xdr:from>
    <xdr:ext cx="469744" cy="259045"/>
    <xdr:sp macro="" textlink="">
      <xdr:nvSpPr>
        <xdr:cNvPr id="258" name="n_1mainValue【体育館・プール】&#10;一人当たり面積"/>
        <xdr:cNvSpPr txBox="1"/>
      </xdr:nvSpPr>
      <xdr:spPr>
        <a:xfrm>
          <a:off x="9391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17162</xdr:rowOff>
    </xdr:from>
    <xdr:ext cx="469744" cy="259045"/>
    <xdr:sp macro="" textlink="">
      <xdr:nvSpPr>
        <xdr:cNvPr id="259" name="n_2mainValue【体育館・プール】&#10;一人当たり面積"/>
        <xdr:cNvSpPr txBox="1"/>
      </xdr:nvSpPr>
      <xdr:spPr>
        <a:xfrm>
          <a:off x="8515427" y="1081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22877</xdr:rowOff>
    </xdr:from>
    <xdr:ext cx="469744" cy="259045"/>
    <xdr:sp macro="" textlink="">
      <xdr:nvSpPr>
        <xdr:cNvPr id="260" name="n_3mainValue【体育館・プール】&#10;一人当たり面積"/>
        <xdr:cNvSpPr txBox="1"/>
      </xdr:nvSpPr>
      <xdr:spPr>
        <a:xfrm>
          <a:off x="7626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26687</xdr:rowOff>
    </xdr:from>
    <xdr:ext cx="469744" cy="259045"/>
    <xdr:sp macro="" textlink="">
      <xdr:nvSpPr>
        <xdr:cNvPr id="261" name="n_4mainValue【体育館・プール】&#10;一人当たり面積"/>
        <xdr:cNvSpPr txBox="1"/>
      </xdr:nvSpPr>
      <xdr:spPr>
        <a:xfrm>
          <a:off x="6737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0" name="テキスト ボックス 2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8" name="テキスト ボックス 2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0" name="テキスト ボックス 2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106680</xdr:rowOff>
    </xdr:from>
    <xdr:to>
      <xdr:col>24</xdr:col>
      <xdr:colOff>62865</xdr:colOff>
      <xdr:row>108</xdr:row>
      <xdr:rowOff>144780</xdr:rowOff>
    </xdr:to>
    <xdr:cxnSp macro="">
      <xdr:nvCxnSpPr>
        <xdr:cNvPr id="302" name="直線コネクタ 301"/>
        <xdr:cNvCxnSpPr/>
      </xdr:nvCxnSpPr>
      <xdr:spPr>
        <a:xfrm flipV="1">
          <a:off x="4634865" y="1708023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303" name="【市民会館】&#10;有形固定資産減価償却率最小値テキスト"/>
        <xdr:cNvSpPr txBox="1"/>
      </xdr:nvSpPr>
      <xdr:spPr>
        <a:xfrm>
          <a:off x="4673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304" name="直線コネクタ 303"/>
        <xdr:cNvCxnSpPr/>
      </xdr:nvCxnSpPr>
      <xdr:spPr>
        <a:xfrm>
          <a:off x="4546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53357</xdr:rowOff>
    </xdr:from>
    <xdr:ext cx="405111" cy="259045"/>
    <xdr:sp macro="" textlink="">
      <xdr:nvSpPr>
        <xdr:cNvPr id="305" name="【市民会館】&#10;有形固定資産減価償却率最大値テキスト"/>
        <xdr:cNvSpPr txBox="1"/>
      </xdr:nvSpPr>
      <xdr:spPr>
        <a:xfrm>
          <a:off x="4673600" y="1685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106680</xdr:rowOff>
    </xdr:from>
    <xdr:to>
      <xdr:col>24</xdr:col>
      <xdr:colOff>152400</xdr:colOff>
      <xdr:row>99</xdr:row>
      <xdr:rowOff>106680</xdr:rowOff>
    </xdr:to>
    <xdr:cxnSp macro="">
      <xdr:nvCxnSpPr>
        <xdr:cNvPr id="306" name="直線コネクタ 305"/>
        <xdr:cNvCxnSpPr/>
      </xdr:nvCxnSpPr>
      <xdr:spPr>
        <a:xfrm>
          <a:off x="4546600" y="170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151147</xdr:rowOff>
    </xdr:from>
    <xdr:ext cx="405111" cy="259045"/>
    <xdr:sp macro="" textlink="">
      <xdr:nvSpPr>
        <xdr:cNvPr id="307" name="【市民会館】&#10;有形固定資産減価償却率平均値テキスト"/>
        <xdr:cNvSpPr txBox="1"/>
      </xdr:nvSpPr>
      <xdr:spPr>
        <a:xfrm>
          <a:off x="4673600" y="1763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128270</xdr:rowOff>
    </xdr:from>
    <xdr:to>
      <xdr:col>24</xdr:col>
      <xdr:colOff>114300</xdr:colOff>
      <xdr:row>104</xdr:row>
      <xdr:rowOff>58420</xdr:rowOff>
    </xdr:to>
    <xdr:sp macro="" textlink="">
      <xdr:nvSpPr>
        <xdr:cNvPr id="308" name="フローチャート: 判断 307"/>
        <xdr:cNvSpPr/>
      </xdr:nvSpPr>
      <xdr:spPr>
        <a:xfrm>
          <a:off x="4584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309" name="フローチャート: 判断 308"/>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88264</xdr:rowOff>
    </xdr:from>
    <xdr:to>
      <xdr:col>15</xdr:col>
      <xdr:colOff>101600</xdr:colOff>
      <xdr:row>104</xdr:row>
      <xdr:rowOff>18414</xdr:rowOff>
    </xdr:to>
    <xdr:sp macro="" textlink="">
      <xdr:nvSpPr>
        <xdr:cNvPr id="310" name="フローチャート: 判断 309"/>
        <xdr:cNvSpPr/>
      </xdr:nvSpPr>
      <xdr:spPr>
        <a:xfrm>
          <a:off x="2857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11" name="フローチャート: 判断 310"/>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33020</xdr:rowOff>
    </xdr:from>
    <xdr:to>
      <xdr:col>6</xdr:col>
      <xdr:colOff>38100</xdr:colOff>
      <xdr:row>103</xdr:row>
      <xdr:rowOff>134620</xdr:rowOff>
    </xdr:to>
    <xdr:sp macro="" textlink="">
      <xdr:nvSpPr>
        <xdr:cNvPr id="312" name="フローチャート: 判断 311"/>
        <xdr:cNvSpPr/>
      </xdr:nvSpPr>
      <xdr:spPr>
        <a:xfrm>
          <a:off x="1079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80645</xdr:rowOff>
    </xdr:from>
    <xdr:to>
      <xdr:col>24</xdr:col>
      <xdr:colOff>114300</xdr:colOff>
      <xdr:row>106</xdr:row>
      <xdr:rowOff>10795</xdr:rowOff>
    </xdr:to>
    <xdr:sp macro="" textlink="">
      <xdr:nvSpPr>
        <xdr:cNvPr id="318" name="楕円 317"/>
        <xdr:cNvSpPr/>
      </xdr:nvSpPr>
      <xdr:spPr>
        <a:xfrm>
          <a:off x="45847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59072</xdr:rowOff>
    </xdr:from>
    <xdr:ext cx="405111" cy="259045"/>
    <xdr:sp macro="" textlink="">
      <xdr:nvSpPr>
        <xdr:cNvPr id="319" name="【市民会館】&#10;有形固定資産減価償却率該当値テキスト"/>
        <xdr:cNvSpPr txBox="1"/>
      </xdr:nvSpPr>
      <xdr:spPr>
        <a:xfrm>
          <a:off x="4673600" y="1806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48261</xdr:rowOff>
    </xdr:from>
    <xdr:to>
      <xdr:col>20</xdr:col>
      <xdr:colOff>38100</xdr:colOff>
      <xdr:row>105</xdr:row>
      <xdr:rowOff>149861</xdr:rowOff>
    </xdr:to>
    <xdr:sp macro="" textlink="">
      <xdr:nvSpPr>
        <xdr:cNvPr id="320" name="楕円 319"/>
        <xdr:cNvSpPr/>
      </xdr:nvSpPr>
      <xdr:spPr>
        <a:xfrm>
          <a:off x="3746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99061</xdr:rowOff>
    </xdr:from>
    <xdr:to>
      <xdr:col>24</xdr:col>
      <xdr:colOff>63500</xdr:colOff>
      <xdr:row>105</xdr:row>
      <xdr:rowOff>131445</xdr:rowOff>
    </xdr:to>
    <xdr:cxnSp macro="">
      <xdr:nvCxnSpPr>
        <xdr:cNvPr id="321" name="直線コネクタ 320"/>
        <xdr:cNvCxnSpPr/>
      </xdr:nvCxnSpPr>
      <xdr:spPr>
        <a:xfrm>
          <a:off x="3797300" y="18101311"/>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8255</xdr:rowOff>
    </xdr:from>
    <xdr:to>
      <xdr:col>15</xdr:col>
      <xdr:colOff>101600</xdr:colOff>
      <xdr:row>105</xdr:row>
      <xdr:rowOff>109855</xdr:rowOff>
    </xdr:to>
    <xdr:sp macro="" textlink="">
      <xdr:nvSpPr>
        <xdr:cNvPr id="322" name="楕円 321"/>
        <xdr:cNvSpPr/>
      </xdr:nvSpPr>
      <xdr:spPr>
        <a:xfrm>
          <a:off x="2857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59055</xdr:rowOff>
    </xdr:from>
    <xdr:to>
      <xdr:col>19</xdr:col>
      <xdr:colOff>177800</xdr:colOff>
      <xdr:row>105</xdr:row>
      <xdr:rowOff>99061</xdr:rowOff>
    </xdr:to>
    <xdr:cxnSp macro="">
      <xdr:nvCxnSpPr>
        <xdr:cNvPr id="323" name="直線コネクタ 322"/>
        <xdr:cNvCxnSpPr/>
      </xdr:nvCxnSpPr>
      <xdr:spPr>
        <a:xfrm>
          <a:off x="2908300" y="180613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19686</xdr:rowOff>
    </xdr:from>
    <xdr:to>
      <xdr:col>10</xdr:col>
      <xdr:colOff>165100</xdr:colOff>
      <xdr:row>106</xdr:row>
      <xdr:rowOff>121286</xdr:rowOff>
    </xdr:to>
    <xdr:sp macro="" textlink="">
      <xdr:nvSpPr>
        <xdr:cNvPr id="324" name="楕円 323"/>
        <xdr:cNvSpPr/>
      </xdr:nvSpPr>
      <xdr:spPr>
        <a:xfrm>
          <a:off x="1968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59055</xdr:rowOff>
    </xdr:from>
    <xdr:to>
      <xdr:col>15</xdr:col>
      <xdr:colOff>50800</xdr:colOff>
      <xdr:row>106</xdr:row>
      <xdr:rowOff>70486</xdr:rowOff>
    </xdr:to>
    <xdr:cxnSp macro="">
      <xdr:nvCxnSpPr>
        <xdr:cNvPr id="325" name="直線コネクタ 324"/>
        <xdr:cNvCxnSpPr/>
      </xdr:nvCxnSpPr>
      <xdr:spPr>
        <a:xfrm flipV="1">
          <a:off x="2019300" y="18061305"/>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48261</xdr:rowOff>
    </xdr:from>
    <xdr:to>
      <xdr:col>6</xdr:col>
      <xdr:colOff>38100</xdr:colOff>
      <xdr:row>106</xdr:row>
      <xdr:rowOff>149861</xdr:rowOff>
    </xdr:to>
    <xdr:sp macro="" textlink="">
      <xdr:nvSpPr>
        <xdr:cNvPr id="326" name="楕円 325"/>
        <xdr:cNvSpPr/>
      </xdr:nvSpPr>
      <xdr:spPr>
        <a:xfrm>
          <a:off x="1079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70486</xdr:rowOff>
    </xdr:from>
    <xdr:to>
      <xdr:col>10</xdr:col>
      <xdr:colOff>114300</xdr:colOff>
      <xdr:row>106</xdr:row>
      <xdr:rowOff>99061</xdr:rowOff>
    </xdr:to>
    <xdr:cxnSp macro="">
      <xdr:nvCxnSpPr>
        <xdr:cNvPr id="327" name="直線コネクタ 326"/>
        <xdr:cNvCxnSpPr/>
      </xdr:nvCxnSpPr>
      <xdr:spPr>
        <a:xfrm flipV="1">
          <a:off x="1130300" y="182441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macro="" textlink="">
      <xdr:nvSpPr>
        <xdr:cNvPr id="328" name="n_1aveValue【市民会館】&#10;有形固定資産減価償却率"/>
        <xdr:cNvSpPr txBox="1"/>
      </xdr:nvSpPr>
      <xdr:spPr>
        <a:xfrm>
          <a:off x="35820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34941</xdr:rowOff>
    </xdr:from>
    <xdr:ext cx="405111" cy="259045"/>
    <xdr:sp macro="" textlink="">
      <xdr:nvSpPr>
        <xdr:cNvPr id="329" name="n_2aveValue【市民会館】&#10;有形固定資産減価償却率"/>
        <xdr:cNvSpPr txBox="1"/>
      </xdr:nvSpPr>
      <xdr:spPr>
        <a:xfrm>
          <a:off x="2705744"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330"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151147</xdr:rowOff>
    </xdr:from>
    <xdr:ext cx="405111" cy="259045"/>
    <xdr:sp macro="" textlink="">
      <xdr:nvSpPr>
        <xdr:cNvPr id="331" name="n_4aveValue【市民会館】&#10;有形固定資産減価償却率"/>
        <xdr:cNvSpPr txBox="1"/>
      </xdr:nvSpPr>
      <xdr:spPr>
        <a:xfrm>
          <a:off x="927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140988</xdr:rowOff>
    </xdr:from>
    <xdr:ext cx="405111" cy="259045"/>
    <xdr:sp macro="" textlink="">
      <xdr:nvSpPr>
        <xdr:cNvPr id="332" name="n_1mainValue【市民会館】&#10;有形固定資産減価償却率"/>
        <xdr:cNvSpPr txBox="1"/>
      </xdr:nvSpPr>
      <xdr:spPr>
        <a:xfrm>
          <a:off x="35820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100982</xdr:rowOff>
    </xdr:from>
    <xdr:ext cx="405111" cy="259045"/>
    <xdr:sp macro="" textlink="">
      <xdr:nvSpPr>
        <xdr:cNvPr id="333" name="n_2mainValue【市民会館】&#10;有形固定資産減価償却率"/>
        <xdr:cNvSpPr txBox="1"/>
      </xdr:nvSpPr>
      <xdr:spPr>
        <a:xfrm>
          <a:off x="27057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112413</xdr:rowOff>
    </xdr:from>
    <xdr:ext cx="405111" cy="259045"/>
    <xdr:sp macro="" textlink="">
      <xdr:nvSpPr>
        <xdr:cNvPr id="334" name="n_3mainValue【市民会館】&#10;有形固定資産減価償却率"/>
        <xdr:cNvSpPr txBox="1"/>
      </xdr:nvSpPr>
      <xdr:spPr>
        <a:xfrm>
          <a:off x="1816744" y="1828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140988</xdr:rowOff>
    </xdr:from>
    <xdr:ext cx="405111" cy="259045"/>
    <xdr:sp macro="" textlink="">
      <xdr:nvSpPr>
        <xdr:cNvPr id="335" name="n_4mainValue【市民会館】&#10;有形固定資産減価償却率"/>
        <xdr:cNvSpPr txBox="1"/>
      </xdr:nvSpPr>
      <xdr:spPr>
        <a:xfrm>
          <a:off x="927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38100</xdr:rowOff>
    </xdr:to>
    <xdr:cxnSp macro="">
      <xdr:nvCxnSpPr>
        <xdr:cNvPr id="359" name="直線コネクタ 358"/>
        <xdr:cNvCxnSpPr/>
      </xdr:nvCxnSpPr>
      <xdr:spPr>
        <a:xfrm flipV="1">
          <a:off x="10476865" y="171526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360"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361" name="直線コネクタ 360"/>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362" name="【市民会館】&#10;一人当たり面積最大値テキスト"/>
        <xdr:cNvSpPr txBox="1"/>
      </xdr:nvSpPr>
      <xdr:spPr>
        <a:xfrm>
          <a:off x="10515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363" name="直線コネクタ 362"/>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78757</xdr:rowOff>
    </xdr:from>
    <xdr:ext cx="469744" cy="259045"/>
    <xdr:sp macro="" textlink="">
      <xdr:nvSpPr>
        <xdr:cNvPr id="364" name="【市民会館】&#10;一人当たり面積平均値テキスト"/>
        <xdr:cNvSpPr txBox="1"/>
      </xdr:nvSpPr>
      <xdr:spPr>
        <a:xfrm>
          <a:off x="10515600" y="17909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55880</xdr:rowOff>
    </xdr:from>
    <xdr:to>
      <xdr:col>55</xdr:col>
      <xdr:colOff>50800</xdr:colOff>
      <xdr:row>105</xdr:row>
      <xdr:rowOff>157480</xdr:rowOff>
    </xdr:to>
    <xdr:sp macro="" textlink="">
      <xdr:nvSpPr>
        <xdr:cNvPr id="365" name="フローチャート: 判断 364"/>
        <xdr:cNvSpPr/>
      </xdr:nvSpPr>
      <xdr:spPr>
        <a:xfrm>
          <a:off x="10426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366" name="フローチャート: 判断 365"/>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59689</xdr:rowOff>
    </xdr:from>
    <xdr:to>
      <xdr:col>46</xdr:col>
      <xdr:colOff>38100</xdr:colOff>
      <xdr:row>105</xdr:row>
      <xdr:rowOff>161289</xdr:rowOff>
    </xdr:to>
    <xdr:sp macro="" textlink="">
      <xdr:nvSpPr>
        <xdr:cNvPr id="367" name="フローチャート: 判断 366"/>
        <xdr:cNvSpPr/>
      </xdr:nvSpPr>
      <xdr:spPr>
        <a:xfrm>
          <a:off x="8699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86361</xdr:rowOff>
    </xdr:from>
    <xdr:to>
      <xdr:col>41</xdr:col>
      <xdr:colOff>101600</xdr:colOff>
      <xdr:row>106</xdr:row>
      <xdr:rowOff>16511</xdr:rowOff>
    </xdr:to>
    <xdr:sp macro="" textlink="">
      <xdr:nvSpPr>
        <xdr:cNvPr id="368" name="フローチャート: 判断 367"/>
        <xdr:cNvSpPr/>
      </xdr:nvSpPr>
      <xdr:spPr>
        <a:xfrm>
          <a:off x="7810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369" name="フローチャート: 判断 368"/>
        <xdr:cNvSpPr/>
      </xdr:nvSpPr>
      <xdr:spPr>
        <a:xfrm>
          <a:off x="6921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59689</xdr:rowOff>
    </xdr:from>
    <xdr:to>
      <xdr:col>55</xdr:col>
      <xdr:colOff>50800</xdr:colOff>
      <xdr:row>107</xdr:row>
      <xdr:rowOff>161289</xdr:rowOff>
    </xdr:to>
    <xdr:sp macro="" textlink="">
      <xdr:nvSpPr>
        <xdr:cNvPr id="375" name="楕円 374"/>
        <xdr:cNvSpPr/>
      </xdr:nvSpPr>
      <xdr:spPr>
        <a:xfrm>
          <a:off x="10426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146066</xdr:rowOff>
    </xdr:from>
    <xdr:ext cx="469744" cy="259045"/>
    <xdr:sp macro="" textlink="">
      <xdr:nvSpPr>
        <xdr:cNvPr id="376" name="【市民会館】&#10;一人当たり面積該当値テキスト"/>
        <xdr:cNvSpPr txBox="1"/>
      </xdr:nvSpPr>
      <xdr:spPr>
        <a:xfrm>
          <a:off x="10515600" y="1831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63500</xdr:rowOff>
    </xdr:from>
    <xdr:to>
      <xdr:col>50</xdr:col>
      <xdr:colOff>165100</xdr:colOff>
      <xdr:row>107</xdr:row>
      <xdr:rowOff>165100</xdr:rowOff>
    </xdr:to>
    <xdr:sp macro="" textlink="">
      <xdr:nvSpPr>
        <xdr:cNvPr id="377" name="楕円 376"/>
        <xdr:cNvSpPr/>
      </xdr:nvSpPr>
      <xdr:spPr>
        <a:xfrm>
          <a:off x="9588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110489</xdr:rowOff>
    </xdr:from>
    <xdr:to>
      <xdr:col>55</xdr:col>
      <xdr:colOff>0</xdr:colOff>
      <xdr:row>107</xdr:row>
      <xdr:rowOff>114300</xdr:rowOff>
    </xdr:to>
    <xdr:cxnSp macro="">
      <xdr:nvCxnSpPr>
        <xdr:cNvPr id="378" name="直線コネクタ 377"/>
        <xdr:cNvCxnSpPr/>
      </xdr:nvCxnSpPr>
      <xdr:spPr>
        <a:xfrm flipV="1">
          <a:off x="9639300" y="184556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6350</xdr:rowOff>
    </xdr:from>
    <xdr:to>
      <xdr:col>46</xdr:col>
      <xdr:colOff>38100</xdr:colOff>
      <xdr:row>107</xdr:row>
      <xdr:rowOff>107950</xdr:rowOff>
    </xdr:to>
    <xdr:sp macro="" textlink="">
      <xdr:nvSpPr>
        <xdr:cNvPr id="379" name="楕円 378"/>
        <xdr:cNvSpPr/>
      </xdr:nvSpPr>
      <xdr:spPr>
        <a:xfrm>
          <a:off x="8699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57150</xdr:rowOff>
    </xdr:from>
    <xdr:to>
      <xdr:col>50</xdr:col>
      <xdr:colOff>114300</xdr:colOff>
      <xdr:row>107</xdr:row>
      <xdr:rowOff>114300</xdr:rowOff>
    </xdr:to>
    <xdr:cxnSp macro="">
      <xdr:nvCxnSpPr>
        <xdr:cNvPr id="380" name="直線コネクタ 379"/>
        <xdr:cNvCxnSpPr/>
      </xdr:nvCxnSpPr>
      <xdr:spPr>
        <a:xfrm>
          <a:off x="8750300" y="18402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93980</xdr:rowOff>
    </xdr:from>
    <xdr:to>
      <xdr:col>41</xdr:col>
      <xdr:colOff>101600</xdr:colOff>
      <xdr:row>107</xdr:row>
      <xdr:rowOff>24130</xdr:rowOff>
    </xdr:to>
    <xdr:sp macro="" textlink="">
      <xdr:nvSpPr>
        <xdr:cNvPr id="381" name="楕円 380"/>
        <xdr:cNvSpPr/>
      </xdr:nvSpPr>
      <xdr:spPr>
        <a:xfrm>
          <a:off x="7810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144780</xdr:rowOff>
    </xdr:from>
    <xdr:to>
      <xdr:col>45</xdr:col>
      <xdr:colOff>177800</xdr:colOff>
      <xdr:row>107</xdr:row>
      <xdr:rowOff>57150</xdr:rowOff>
    </xdr:to>
    <xdr:cxnSp macro="">
      <xdr:nvCxnSpPr>
        <xdr:cNvPr id="382" name="直線コネクタ 381"/>
        <xdr:cNvCxnSpPr/>
      </xdr:nvCxnSpPr>
      <xdr:spPr>
        <a:xfrm>
          <a:off x="7861300" y="18318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97789</xdr:rowOff>
    </xdr:from>
    <xdr:to>
      <xdr:col>36</xdr:col>
      <xdr:colOff>165100</xdr:colOff>
      <xdr:row>107</xdr:row>
      <xdr:rowOff>27939</xdr:rowOff>
    </xdr:to>
    <xdr:sp macro="" textlink="">
      <xdr:nvSpPr>
        <xdr:cNvPr id="383" name="楕円 382"/>
        <xdr:cNvSpPr/>
      </xdr:nvSpPr>
      <xdr:spPr>
        <a:xfrm>
          <a:off x="6921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144780</xdr:rowOff>
    </xdr:from>
    <xdr:to>
      <xdr:col>41</xdr:col>
      <xdr:colOff>50800</xdr:colOff>
      <xdr:row>106</xdr:row>
      <xdr:rowOff>148589</xdr:rowOff>
    </xdr:to>
    <xdr:cxnSp macro="">
      <xdr:nvCxnSpPr>
        <xdr:cNvPr id="384" name="直線コネクタ 383"/>
        <xdr:cNvCxnSpPr/>
      </xdr:nvCxnSpPr>
      <xdr:spPr>
        <a:xfrm flipV="1">
          <a:off x="6972300" y="183184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170197</xdr:rowOff>
    </xdr:from>
    <xdr:ext cx="469744" cy="259045"/>
    <xdr:sp macro="" textlink="">
      <xdr:nvSpPr>
        <xdr:cNvPr id="385" name="n_1aveValue【市民会館】&#10;一人当たり面積"/>
        <xdr:cNvSpPr txBox="1"/>
      </xdr:nvSpPr>
      <xdr:spPr>
        <a:xfrm>
          <a:off x="9391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6366</xdr:rowOff>
    </xdr:from>
    <xdr:ext cx="469744" cy="259045"/>
    <xdr:sp macro="" textlink="">
      <xdr:nvSpPr>
        <xdr:cNvPr id="386" name="n_2aveValue【市民会館】&#10;一人当たり面積"/>
        <xdr:cNvSpPr txBox="1"/>
      </xdr:nvSpPr>
      <xdr:spPr>
        <a:xfrm>
          <a:off x="8515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33038</xdr:rowOff>
    </xdr:from>
    <xdr:ext cx="469744" cy="259045"/>
    <xdr:sp macro="" textlink="">
      <xdr:nvSpPr>
        <xdr:cNvPr id="387" name="n_3aveValue【市民会館】&#10;一人当たり面積"/>
        <xdr:cNvSpPr txBox="1"/>
      </xdr:nvSpPr>
      <xdr:spPr>
        <a:xfrm>
          <a:off x="7626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29227</xdr:rowOff>
    </xdr:from>
    <xdr:ext cx="469744" cy="259045"/>
    <xdr:sp macro="" textlink="">
      <xdr:nvSpPr>
        <xdr:cNvPr id="388" name="n_4aveValue【市民会館】&#10;一人当たり面積"/>
        <xdr:cNvSpPr txBox="1"/>
      </xdr:nvSpPr>
      <xdr:spPr>
        <a:xfrm>
          <a:off x="6737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156227</xdr:rowOff>
    </xdr:from>
    <xdr:ext cx="469744" cy="259045"/>
    <xdr:sp macro="" textlink="">
      <xdr:nvSpPr>
        <xdr:cNvPr id="389" name="n_1mainValue【市民会館】&#10;一人当たり面積"/>
        <xdr:cNvSpPr txBox="1"/>
      </xdr:nvSpPr>
      <xdr:spPr>
        <a:xfrm>
          <a:off x="93917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99077</xdr:rowOff>
    </xdr:from>
    <xdr:ext cx="469744" cy="259045"/>
    <xdr:sp macro="" textlink="">
      <xdr:nvSpPr>
        <xdr:cNvPr id="390" name="n_2mainValue【市民会館】&#10;一人当たり面積"/>
        <xdr:cNvSpPr txBox="1"/>
      </xdr:nvSpPr>
      <xdr:spPr>
        <a:xfrm>
          <a:off x="8515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15257</xdr:rowOff>
    </xdr:from>
    <xdr:ext cx="469744" cy="259045"/>
    <xdr:sp macro="" textlink="">
      <xdr:nvSpPr>
        <xdr:cNvPr id="391" name="n_3mainValue【市民会館】&#10;一人当たり面積"/>
        <xdr:cNvSpPr txBox="1"/>
      </xdr:nvSpPr>
      <xdr:spPr>
        <a:xfrm>
          <a:off x="7626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19066</xdr:rowOff>
    </xdr:from>
    <xdr:ext cx="469744" cy="259045"/>
    <xdr:sp macro="" textlink="">
      <xdr:nvSpPr>
        <xdr:cNvPr id="392" name="n_4mainValue【市民会館】&#10;一人当たり面積"/>
        <xdr:cNvSpPr txBox="1"/>
      </xdr:nvSpPr>
      <xdr:spPr>
        <a:xfrm>
          <a:off x="67374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41</xdr:row>
      <xdr:rowOff>141515</xdr:rowOff>
    </xdr:to>
    <xdr:cxnSp macro="">
      <xdr:nvCxnSpPr>
        <xdr:cNvPr id="418" name="直線コネクタ 417"/>
        <xdr:cNvCxnSpPr/>
      </xdr:nvCxnSpPr>
      <xdr:spPr>
        <a:xfrm flipV="1">
          <a:off x="16318864" y="58793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145342</xdr:rowOff>
    </xdr:from>
    <xdr:ext cx="405111" cy="259045"/>
    <xdr:sp macro="" textlink="">
      <xdr:nvSpPr>
        <xdr:cNvPr id="419" name="【一般廃棄物処理施設】&#10;有形固定資産減価償却率最小値テキスト"/>
        <xdr:cNvSpPr txBox="1"/>
      </xdr:nvSpPr>
      <xdr:spPr>
        <a:xfrm>
          <a:off x="16357600" y="717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141515</xdr:rowOff>
    </xdr:from>
    <xdr:to>
      <xdr:col>86</xdr:col>
      <xdr:colOff>25400</xdr:colOff>
      <xdr:row>41</xdr:row>
      <xdr:rowOff>141515</xdr:rowOff>
    </xdr:to>
    <xdr:cxnSp macro="">
      <xdr:nvCxnSpPr>
        <xdr:cNvPr id="420" name="直線コネクタ 419"/>
        <xdr:cNvCxnSpPr/>
      </xdr:nvCxnSpPr>
      <xdr:spPr>
        <a:xfrm>
          <a:off x="16230600" y="717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421"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422" name="直線コネクタ 421"/>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125021</xdr:rowOff>
    </xdr:from>
    <xdr:ext cx="405111" cy="259045"/>
    <xdr:sp macro="" textlink="">
      <xdr:nvSpPr>
        <xdr:cNvPr id="423" name="【一般廃棄物処理施設】&#10;有形固定資産減価償却率平均値テキスト"/>
        <xdr:cNvSpPr txBox="1"/>
      </xdr:nvSpPr>
      <xdr:spPr>
        <a:xfrm>
          <a:off x="16357600" y="646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102144</xdr:rowOff>
    </xdr:from>
    <xdr:to>
      <xdr:col>85</xdr:col>
      <xdr:colOff>177800</xdr:colOff>
      <xdr:row>39</xdr:row>
      <xdr:rowOff>32294</xdr:rowOff>
    </xdr:to>
    <xdr:sp macro="" textlink="">
      <xdr:nvSpPr>
        <xdr:cNvPr id="424" name="フローチャート: 判断 423"/>
        <xdr:cNvSpPr/>
      </xdr:nvSpPr>
      <xdr:spPr>
        <a:xfrm>
          <a:off x="16268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76019</xdr:rowOff>
    </xdr:from>
    <xdr:to>
      <xdr:col>81</xdr:col>
      <xdr:colOff>101600</xdr:colOff>
      <xdr:row>39</xdr:row>
      <xdr:rowOff>6169</xdr:rowOff>
    </xdr:to>
    <xdr:sp macro="" textlink="">
      <xdr:nvSpPr>
        <xdr:cNvPr id="425" name="フローチャート: 判断 424"/>
        <xdr:cNvSpPr/>
      </xdr:nvSpPr>
      <xdr:spPr>
        <a:xfrm>
          <a:off x="154305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113574</xdr:rowOff>
    </xdr:from>
    <xdr:to>
      <xdr:col>76</xdr:col>
      <xdr:colOff>165100</xdr:colOff>
      <xdr:row>39</xdr:row>
      <xdr:rowOff>43724</xdr:rowOff>
    </xdr:to>
    <xdr:sp macro="" textlink="">
      <xdr:nvSpPr>
        <xdr:cNvPr id="426" name="フローチャート: 判断 425"/>
        <xdr:cNvSpPr/>
      </xdr:nvSpPr>
      <xdr:spPr>
        <a:xfrm>
          <a:off x="14541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116840</xdr:rowOff>
    </xdr:from>
    <xdr:to>
      <xdr:col>72</xdr:col>
      <xdr:colOff>38100</xdr:colOff>
      <xdr:row>39</xdr:row>
      <xdr:rowOff>46990</xdr:rowOff>
    </xdr:to>
    <xdr:sp macro="" textlink="">
      <xdr:nvSpPr>
        <xdr:cNvPr id="427" name="フローチャート: 判断 426"/>
        <xdr:cNvSpPr/>
      </xdr:nvSpPr>
      <xdr:spPr>
        <a:xfrm>
          <a:off x="1365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27033</xdr:rowOff>
    </xdr:from>
    <xdr:to>
      <xdr:col>67</xdr:col>
      <xdr:colOff>101600</xdr:colOff>
      <xdr:row>39</xdr:row>
      <xdr:rowOff>128633</xdr:rowOff>
    </xdr:to>
    <xdr:sp macro="" textlink="">
      <xdr:nvSpPr>
        <xdr:cNvPr id="428" name="フローチャート: 判断 427"/>
        <xdr:cNvSpPr/>
      </xdr:nvSpPr>
      <xdr:spPr>
        <a:xfrm>
          <a:off x="12763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98878</xdr:rowOff>
    </xdr:from>
    <xdr:to>
      <xdr:col>85</xdr:col>
      <xdr:colOff>177800</xdr:colOff>
      <xdr:row>41</xdr:row>
      <xdr:rowOff>29028</xdr:rowOff>
    </xdr:to>
    <xdr:sp macro="" textlink="">
      <xdr:nvSpPr>
        <xdr:cNvPr id="434" name="楕円 433"/>
        <xdr:cNvSpPr/>
      </xdr:nvSpPr>
      <xdr:spPr>
        <a:xfrm>
          <a:off x="16268700" y="69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77305</xdr:rowOff>
    </xdr:from>
    <xdr:ext cx="405111" cy="259045"/>
    <xdr:sp macro="" textlink="">
      <xdr:nvSpPr>
        <xdr:cNvPr id="435" name="【一般廃棄物処理施設】&#10;有形固定資産減価償却率該当値テキスト"/>
        <xdr:cNvSpPr txBox="1"/>
      </xdr:nvSpPr>
      <xdr:spPr>
        <a:xfrm>
          <a:off x="16357600" y="693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110309</xdr:rowOff>
    </xdr:from>
    <xdr:to>
      <xdr:col>81</xdr:col>
      <xdr:colOff>101600</xdr:colOff>
      <xdr:row>41</xdr:row>
      <xdr:rowOff>40459</xdr:rowOff>
    </xdr:to>
    <xdr:sp macro="" textlink="">
      <xdr:nvSpPr>
        <xdr:cNvPr id="436" name="楕円 435"/>
        <xdr:cNvSpPr/>
      </xdr:nvSpPr>
      <xdr:spPr>
        <a:xfrm>
          <a:off x="154305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149678</xdr:rowOff>
    </xdr:from>
    <xdr:to>
      <xdr:col>85</xdr:col>
      <xdr:colOff>127000</xdr:colOff>
      <xdr:row>40</xdr:row>
      <xdr:rowOff>161109</xdr:rowOff>
    </xdr:to>
    <xdr:cxnSp macro="">
      <xdr:nvCxnSpPr>
        <xdr:cNvPr id="437" name="直線コネクタ 436"/>
        <xdr:cNvCxnSpPr/>
      </xdr:nvCxnSpPr>
      <xdr:spPr>
        <a:xfrm flipV="1">
          <a:off x="15481300" y="7007678"/>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28666</xdr:rowOff>
    </xdr:from>
    <xdr:to>
      <xdr:col>76</xdr:col>
      <xdr:colOff>165100</xdr:colOff>
      <xdr:row>41</xdr:row>
      <xdr:rowOff>130266</xdr:rowOff>
    </xdr:to>
    <xdr:sp macro="" textlink="">
      <xdr:nvSpPr>
        <xdr:cNvPr id="438" name="楕円 437"/>
        <xdr:cNvSpPr/>
      </xdr:nvSpPr>
      <xdr:spPr>
        <a:xfrm>
          <a:off x="14541500" y="70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161109</xdr:rowOff>
    </xdr:from>
    <xdr:to>
      <xdr:col>81</xdr:col>
      <xdr:colOff>50800</xdr:colOff>
      <xdr:row>41</xdr:row>
      <xdr:rowOff>79466</xdr:rowOff>
    </xdr:to>
    <xdr:cxnSp macro="">
      <xdr:nvCxnSpPr>
        <xdr:cNvPr id="439" name="直線コネクタ 438"/>
        <xdr:cNvCxnSpPr/>
      </xdr:nvCxnSpPr>
      <xdr:spPr>
        <a:xfrm flipV="1">
          <a:off x="14592300" y="7019109"/>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13970</xdr:rowOff>
    </xdr:from>
    <xdr:to>
      <xdr:col>72</xdr:col>
      <xdr:colOff>38100</xdr:colOff>
      <xdr:row>41</xdr:row>
      <xdr:rowOff>115570</xdr:rowOff>
    </xdr:to>
    <xdr:sp macro="" textlink="">
      <xdr:nvSpPr>
        <xdr:cNvPr id="440" name="楕円 439"/>
        <xdr:cNvSpPr/>
      </xdr:nvSpPr>
      <xdr:spPr>
        <a:xfrm>
          <a:off x="13652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64770</xdr:rowOff>
    </xdr:from>
    <xdr:to>
      <xdr:col>76</xdr:col>
      <xdr:colOff>114300</xdr:colOff>
      <xdr:row>41</xdr:row>
      <xdr:rowOff>79466</xdr:rowOff>
    </xdr:to>
    <xdr:cxnSp macro="">
      <xdr:nvCxnSpPr>
        <xdr:cNvPr id="441" name="直線コネクタ 440"/>
        <xdr:cNvCxnSpPr/>
      </xdr:nvCxnSpPr>
      <xdr:spPr>
        <a:xfrm>
          <a:off x="13703300" y="709422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67854</xdr:rowOff>
    </xdr:from>
    <xdr:to>
      <xdr:col>67</xdr:col>
      <xdr:colOff>101600</xdr:colOff>
      <xdr:row>41</xdr:row>
      <xdr:rowOff>169454</xdr:rowOff>
    </xdr:to>
    <xdr:sp macro="" textlink="">
      <xdr:nvSpPr>
        <xdr:cNvPr id="442" name="楕円 441"/>
        <xdr:cNvSpPr/>
      </xdr:nvSpPr>
      <xdr:spPr>
        <a:xfrm>
          <a:off x="12763500" y="70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64770</xdr:rowOff>
    </xdr:from>
    <xdr:to>
      <xdr:col>71</xdr:col>
      <xdr:colOff>177800</xdr:colOff>
      <xdr:row>41</xdr:row>
      <xdr:rowOff>118654</xdr:rowOff>
    </xdr:to>
    <xdr:cxnSp macro="">
      <xdr:nvCxnSpPr>
        <xdr:cNvPr id="443" name="直線コネクタ 442"/>
        <xdr:cNvCxnSpPr/>
      </xdr:nvCxnSpPr>
      <xdr:spPr>
        <a:xfrm flipV="1">
          <a:off x="12814300" y="709422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22696</xdr:rowOff>
    </xdr:from>
    <xdr:ext cx="405111" cy="259045"/>
    <xdr:sp macro="" textlink="">
      <xdr:nvSpPr>
        <xdr:cNvPr id="444" name="n_1aveValue【一般廃棄物処理施設】&#10;有形固定資産減価償却率"/>
        <xdr:cNvSpPr txBox="1"/>
      </xdr:nvSpPr>
      <xdr:spPr>
        <a:xfrm>
          <a:off x="15266044" y="636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60251</xdr:rowOff>
    </xdr:from>
    <xdr:ext cx="405111" cy="259045"/>
    <xdr:sp macro="" textlink="">
      <xdr:nvSpPr>
        <xdr:cNvPr id="445" name="n_2aveValue【一般廃棄物処理施設】&#10;有形固定資産減価償却率"/>
        <xdr:cNvSpPr txBox="1"/>
      </xdr:nvSpPr>
      <xdr:spPr>
        <a:xfrm>
          <a:off x="143897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63517</xdr:rowOff>
    </xdr:from>
    <xdr:ext cx="405111" cy="259045"/>
    <xdr:sp macro="" textlink="">
      <xdr:nvSpPr>
        <xdr:cNvPr id="446" name="n_3aveValue【一般廃棄物処理施設】&#10;有形固定資産減価償却率"/>
        <xdr:cNvSpPr txBox="1"/>
      </xdr:nvSpPr>
      <xdr:spPr>
        <a:xfrm>
          <a:off x="13500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145160</xdr:rowOff>
    </xdr:from>
    <xdr:ext cx="405111" cy="259045"/>
    <xdr:sp macro="" textlink="">
      <xdr:nvSpPr>
        <xdr:cNvPr id="447" name="n_4aveValue【一般廃棄物処理施設】&#10;有形固定資産減価償却率"/>
        <xdr:cNvSpPr txBox="1"/>
      </xdr:nvSpPr>
      <xdr:spPr>
        <a:xfrm>
          <a:off x="126117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31586</xdr:rowOff>
    </xdr:from>
    <xdr:ext cx="405111" cy="259045"/>
    <xdr:sp macro="" textlink="">
      <xdr:nvSpPr>
        <xdr:cNvPr id="448" name="n_1mainValue【一般廃棄物処理施設】&#10;有形固定資産減価償却率"/>
        <xdr:cNvSpPr txBox="1"/>
      </xdr:nvSpPr>
      <xdr:spPr>
        <a:xfrm>
          <a:off x="15266044" y="706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121393</xdr:rowOff>
    </xdr:from>
    <xdr:ext cx="405111" cy="259045"/>
    <xdr:sp macro="" textlink="">
      <xdr:nvSpPr>
        <xdr:cNvPr id="449" name="n_2mainValue【一般廃棄物処理施設】&#10;有形固定資産減価償却率"/>
        <xdr:cNvSpPr txBox="1"/>
      </xdr:nvSpPr>
      <xdr:spPr>
        <a:xfrm>
          <a:off x="14389744" y="715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106697</xdr:rowOff>
    </xdr:from>
    <xdr:ext cx="405111" cy="259045"/>
    <xdr:sp macro="" textlink="">
      <xdr:nvSpPr>
        <xdr:cNvPr id="450" name="n_3mainValue【一般廃棄物処理施設】&#10;有形固定資産減価償却率"/>
        <xdr:cNvSpPr txBox="1"/>
      </xdr:nvSpPr>
      <xdr:spPr>
        <a:xfrm>
          <a:off x="13500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160581</xdr:rowOff>
    </xdr:from>
    <xdr:ext cx="405111" cy="259045"/>
    <xdr:sp macro="" textlink="">
      <xdr:nvSpPr>
        <xdr:cNvPr id="451" name="n_4mainValue【一般廃棄物処理施設】&#10;有形固定資産減価償却率"/>
        <xdr:cNvSpPr txBox="1"/>
      </xdr:nvSpPr>
      <xdr:spPr>
        <a:xfrm>
          <a:off x="12611744" y="71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3" name="テキスト ボックス 46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5" name="テキスト ボックス 464"/>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7" name="テキスト ボックス 46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9" name="テキスト ボックス 46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1" name="テキスト ボックス 47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103582</xdr:rowOff>
    </xdr:from>
    <xdr:to>
      <xdr:col>116</xdr:col>
      <xdr:colOff>62864</xdr:colOff>
      <xdr:row>42</xdr:row>
      <xdr:rowOff>36397</xdr:rowOff>
    </xdr:to>
    <xdr:cxnSp macro="">
      <xdr:nvCxnSpPr>
        <xdr:cNvPr id="475" name="直線コネクタ 474"/>
        <xdr:cNvCxnSpPr/>
      </xdr:nvCxnSpPr>
      <xdr:spPr>
        <a:xfrm flipV="1">
          <a:off x="22160864" y="5932882"/>
          <a:ext cx="0" cy="1304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476" name="【一般廃棄物処理施設】&#10;一人当たり有形固定資産（償却資産）額最小値テキスト"/>
        <xdr:cNvSpPr txBox="1"/>
      </xdr:nvSpPr>
      <xdr:spPr>
        <a:xfrm>
          <a:off x="22199600"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477" name="直線コネクタ 476"/>
        <xdr:cNvCxnSpPr/>
      </xdr:nvCxnSpPr>
      <xdr:spPr>
        <a:xfrm>
          <a:off x="22072600" y="723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50259</xdr:rowOff>
    </xdr:from>
    <xdr:ext cx="599010" cy="259045"/>
    <xdr:sp macro="" textlink="">
      <xdr:nvSpPr>
        <xdr:cNvPr id="478" name="【一般廃棄物処理施設】&#10;一人当たり有形固定資産（償却資産）額最大値テキスト"/>
        <xdr:cNvSpPr txBox="1"/>
      </xdr:nvSpPr>
      <xdr:spPr>
        <a:xfrm>
          <a:off x="22199600" y="5708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103582</xdr:rowOff>
    </xdr:from>
    <xdr:to>
      <xdr:col>116</xdr:col>
      <xdr:colOff>152400</xdr:colOff>
      <xdr:row>34</xdr:row>
      <xdr:rowOff>103582</xdr:rowOff>
    </xdr:to>
    <xdr:cxnSp macro="">
      <xdr:nvCxnSpPr>
        <xdr:cNvPr id="479" name="直線コネクタ 478"/>
        <xdr:cNvCxnSpPr/>
      </xdr:nvCxnSpPr>
      <xdr:spPr>
        <a:xfrm>
          <a:off x="22072600" y="593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168471</xdr:rowOff>
    </xdr:from>
    <xdr:ext cx="534377" cy="259045"/>
    <xdr:sp macro="" textlink="">
      <xdr:nvSpPr>
        <xdr:cNvPr id="480" name="【一般廃棄物処理施設】&#10;一人当たり有形固定資産（償却資産）額平均値テキスト"/>
        <xdr:cNvSpPr txBox="1"/>
      </xdr:nvSpPr>
      <xdr:spPr>
        <a:xfrm>
          <a:off x="22199600" y="6683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145594</xdr:rowOff>
    </xdr:from>
    <xdr:to>
      <xdr:col>116</xdr:col>
      <xdr:colOff>114300</xdr:colOff>
      <xdr:row>40</xdr:row>
      <xdr:rowOff>75744</xdr:rowOff>
    </xdr:to>
    <xdr:sp macro="" textlink="">
      <xdr:nvSpPr>
        <xdr:cNvPr id="481" name="フローチャート: 判断 480"/>
        <xdr:cNvSpPr/>
      </xdr:nvSpPr>
      <xdr:spPr>
        <a:xfrm>
          <a:off x="22110700" y="68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145495</xdr:rowOff>
    </xdr:from>
    <xdr:to>
      <xdr:col>112</xdr:col>
      <xdr:colOff>38100</xdr:colOff>
      <xdr:row>40</xdr:row>
      <xdr:rowOff>75645</xdr:rowOff>
    </xdr:to>
    <xdr:sp macro="" textlink="">
      <xdr:nvSpPr>
        <xdr:cNvPr id="482" name="フローチャート: 判断 481"/>
        <xdr:cNvSpPr/>
      </xdr:nvSpPr>
      <xdr:spPr>
        <a:xfrm>
          <a:off x="21272500" y="683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2453</xdr:rowOff>
    </xdr:from>
    <xdr:to>
      <xdr:col>107</xdr:col>
      <xdr:colOff>101600</xdr:colOff>
      <xdr:row>40</xdr:row>
      <xdr:rowOff>104053</xdr:rowOff>
    </xdr:to>
    <xdr:sp macro="" textlink="">
      <xdr:nvSpPr>
        <xdr:cNvPr id="483" name="フローチャート: 判断 482"/>
        <xdr:cNvSpPr/>
      </xdr:nvSpPr>
      <xdr:spPr>
        <a:xfrm>
          <a:off x="20383500" y="686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152852</xdr:rowOff>
    </xdr:from>
    <xdr:to>
      <xdr:col>102</xdr:col>
      <xdr:colOff>165100</xdr:colOff>
      <xdr:row>40</xdr:row>
      <xdr:rowOff>83002</xdr:rowOff>
    </xdr:to>
    <xdr:sp macro="" textlink="">
      <xdr:nvSpPr>
        <xdr:cNvPr id="484" name="フローチャート: 判断 483"/>
        <xdr:cNvSpPr/>
      </xdr:nvSpPr>
      <xdr:spPr>
        <a:xfrm>
          <a:off x="19494500" y="683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152018</xdr:rowOff>
    </xdr:from>
    <xdr:to>
      <xdr:col>98</xdr:col>
      <xdr:colOff>38100</xdr:colOff>
      <xdr:row>40</xdr:row>
      <xdr:rowOff>82168</xdr:rowOff>
    </xdr:to>
    <xdr:sp macro="" textlink="">
      <xdr:nvSpPr>
        <xdr:cNvPr id="485" name="フローチャート: 判断 484"/>
        <xdr:cNvSpPr/>
      </xdr:nvSpPr>
      <xdr:spPr>
        <a:xfrm>
          <a:off x="18605500" y="683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153980</xdr:rowOff>
    </xdr:from>
    <xdr:to>
      <xdr:col>116</xdr:col>
      <xdr:colOff>114300</xdr:colOff>
      <xdr:row>41</xdr:row>
      <xdr:rowOff>84130</xdr:rowOff>
    </xdr:to>
    <xdr:sp macro="" textlink="">
      <xdr:nvSpPr>
        <xdr:cNvPr id="491" name="楕円 490"/>
        <xdr:cNvSpPr/>
      </xdr:nvSpPr>
      <xdr:spPr>
        <a:xfrm>
          <a:off x="22110700" y="701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132407</xdr:rowOff>
    </xdr:from>
    <xdr:ext cx="534377" cy="259045"/>
    <xdr:sp macro="" textlink="">
      <xdr:nvSpPr>
        <xdr:cNvPr id="492" name="【一般廃棄物処理施設】&#10;一人当たり有形固定資産（償却資産）額該当値テキスト"/>
        <xdr:cNvSpPr txBox="1"/>
      </xdr:nvSpPr>
      <xdr:spPr>
        <a:xfrm>
          <a:off x="22199600" y="69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160689</xdr:rowOff>
    </xdr:from>
    <xdr:to>
      <xdr:col>112</xdr:col>
      <xdr:colOff>38100</xdr:colOff>
      <xdr:row>41</xdr:row>
      <xdr:rowOff>90839</xdr:rowOff>
    </xdr:to>
    <xdr:sp macro="" textlink="">
      <xdr:nvSpPr>
        <xdr:cNvPr id="493" name="楕円 492"/>
        <xdr:cNvSpPr/>
      </xdr:nvSpPr>
      <xdr:spPr>
        <a:xfrm>
          <a:off x="21272500" y="701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33330</xdr:rowOff>
    </xdr:from>
    <xdr:to>
      <xdr:col>116</xdr:col>
      <xdr:colOff>63500</xdr:colOff>
      <xdr:row>41</xdr:row>
      <xdr:rowOff>40039</xdr:rowOff>
    </xdr:to>
    <xdr:cxnSp macro="">
      <xdr:nvCxnSpPr>
        <xdr:cNvPr id="494" name="直線コネクタ 493"/>
        <xdr:cNvCxnSpPr/>
      </xdr:nvCxnSpPr>
      <xdr:spPr>
        <a:xfrm flipV="1">
          <a:off x="21323300" y="7062780"/>
          <a:ext cx="838200" cy="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4490</xdr:rowOff>
    </xdr:from>
    <xdr:to>
      <xdr:col>107</xdr:col>
      <xdr:colOff>101600</xdr:colOff>
      <xdr:row>41</xdr:row>
      <xdr:rowOff>106090</xdr:rowOff>
    </xdr:to>
    <xdr:sp macro="" textlink="">
      <xdr:nvSpPr>
        <xdr:cNvPr id="495" name="楕円 494"/>
        <xdr:cNvSpPr/>
      </xdr:nvSpPr>
      <xdr:spPr>
        <a:xfrm>
          <a:off x="20383500" y="70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40039</xdr:rowOff>
    </xdr:from>
    <xdr:to>
      <xdr:col>111</xdr:col>
      <xdr:colOff>177800</xdr:colOff>
      <xdr:row>41</xdr:row>
      <xdr:rowOff>55290</xdr:rowOff>
    </xdr:to>
    <xdr:cxnSp macro="">
      <xdr:nvCxnSpPr>
        <xdr:cNvPr id="496" name="直線コネクタ 495"/>
        <xdr:cNvCxnSpPr/>
      </xdr:nvCxnSpPr>
      <xdr:spPr>
        <a:xfrm flipV="1">
          <a:off x="20434300" y="7069489"/>
          <a:ext cx="889000" cy="1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8781</xdr:rowOff>
    </xdr:from>
    <xdr:to>
      <xdr:col>102</xdr:col>
      <xdr:colOff>165100</xdr:colOff>
      <xdr:row>41</xdr:row>
      <xdr:rowOff>110381</xdr:rowOff>
    </xdr:to>
    <xdr:sp macro="" textlink="">
      <xdr:nvSpPr>
        <xdr:cNvPr id="497" name="楕円 496"/>
        <xdr:cNvSpPr/>
      </xdr:nvSpPr>
      <xdr:spPr>
        <a:xfrm>
          <a:off x="19494500" y="703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55290</xdr:rowOff>
    </xdr:from>
    <xdr:to>
      <xdr:col>107</xdr:col>
      <xdr:colOff>50800</xdr:colOff>
      <xdr:row>41</xdr:row>
      <xdr:rowOff>59581</xdr:rowOff>
    </xdr:to>
    <xdr:cxnSp macro="">
      <xdr:nvCxnSpPr>
        <xdr:cNvPr id="498" name="直線コネクタ 497"/>
        <xdr:cNvCxnSpPr/>
      </xdr:nvCxnSpPr>
      <xdr:spPr>
        <a:xfrm flipV="1">
          <a:off x="19545300" y="7084740"/>
          <a:ext cx="889000" cy="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18618</xdr:rowOff>
    </xdr:from>
    <xdr:to>
      <xdr:col>98</xdr:col>
      <xdr:colOff>38100</xdr:colOff>
      <xdr:row>41</xdr:row>
      <xdr:rowOff>120218</xdr:rowOff>
    </xdr:to>
    <xdr:sp macro="" textlink="">
      <xdr:nvSpPr>
        <xdr:cNvPr id="499" name="楕円 498"/>
        <xdr:cNvSpPr/>
      </xdr:nvSpPr>
      <xdr:spPr>
        <a:xfrm>
          <a:off x="18605500" y="704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59581</xdr:rowOff>
    </xdr:from>
    <xdr:to>
      <xdr:col>102</xdr:col>
      <xdr:colOff>114300</xdr:colOff>
      <xdr:row>41</xdr:row>
      <xdr:rowOff>69418</xdr:rowOff>
    </xdr:to>
    <xdr:cxnSp macro="">
      <xdr:nvCxnSpPr>
        <xdr:cNvPr id="500" name="直線コネクタ 499"/>
        <xdr:cNvCxnSpPr/>
      </xdr:nvCxnSpPr>
      <xdr:spPr>
        <a:xfrm flipV="1">
          <a:off x="18656300" y="7089031"/>
          <a:ext cx="889000" cy="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92172</xdr:rowOff>
    </xdr:from>
    <xdr:ext cx="534377" cy="259045"/>
    <xdr:sp macro="" textlink="">
      <xdr:nvSpPr>
        <xdr:cNvPr id="501" name="n_1aveValue【一般廃棄物処理施設】&#10;一人当たり有形固定資産（償却資産）額"/>
        <xdr:cNvSpPr txBox="1"/>
      </xdr:nvSpPr>
      <xdr:spPr>
        <a:xfrm>
          <a:off x="21043411" y="660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120580</xdr:rowOff>
    </xdr:from>
    <xdr:ext cx="534377" cy="259045"/>
    <xdr:sp macro="" textlink="">
      <xdr:nvSpPr>
        <xdr:cNvPr id="502" name="n_2aveValue【一般廃棄物処理施設】&#10;一人当たり有形固定資産（償却資産）額"/>
        <xdr:cNvSpPr txBox="1"/>
      </xdr:nvSpPr>
      <xdr:spPr>
        <a:xfrm>
          <a:off x="20167111" y="663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99529</xdr:rowOff>
    </xdr:from>
    <xdr:ext cx="534377" cy="259045"/>
    <xdr:sp macro="" textlink="">
      <xdr:nvSpPr>
        <xdr:cNvPr id="503" name="n_3aveValue【一般廃棄物処理施設】&#10;一人当たり有形固定資産（償却資産）額"/>
        <xdr:cNvSpPr txBox="1"/>
      </xdr:nvSpPr>
      <xdr:spPr>
        <a:xfrm>
          <a:off x="19278111" y="661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98695</xdr:rowOff>
    </xdr:from>
    <xdr:ext cx="534377" cy="259045"/>
    <xdr:sp macro="" textlink="">
      <xdr:nvSpPr>
        <xdr:cNvPr id="504" name="n_4aveValue【一般廃棄物処理施設】&#10;一人当たり有形固定資産（償却資産）額"/>
        <xdr:cNvSpPr txBox="1"/>
      </xdr:nvSpPr>
      <xdr:spPr>
        <a:xfrm>
          <a:off x="18389111" y="661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81966</xdr:rowOff>
    </xdr:from>
    <xdr:ext cx="534377" cy="259045"/>
    <xdr:sp macro="" textlink="">
      <xdr:nvSpPr>
        <xdr:cNvPr id="505" name="n_1mainValue【一般廃棄物処理施設】&#10;一人当たり有形固定資産（償却資産）額"/>
        <xdr:cNvSpPr txBox="1"/>
      </xdr:nvSpPr>
      <xdr:spPr>
        <a:xfrm>
          <a:off x="21043411" y="711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97217</xdr:rowOff>
    </xdr:from>
    <xdr:ext cx="534377" cy="259045"/>
    <xdr:sp macro="" textlink="">
      <xdr:nvSpPr>
        <xdr:cNvPr id="506" name="n_2mainValue【一般廃棄物処理施設】&#10;一人当たり有形固定資産（償却資産）額"/>
        <xdr:cNvSpPr txBox="1"/>
      </xdr:nvSpPr>
      <xdr:spPr>
        <a:xfrm>
          <a:off x="20167111" y="712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101508</xdr:rowOff>
    </xdr:from>
    <xdr:ext cx="534377" cy="259045"/>
    <xdr:sp macro="" textlink="">
      <xdr:nvSpPr>
        <xdr:cNvPr id="507" name="n_3mainValue【一般廃棄物処理施設】&#10;一人当たり有形固定資産（償却資産）額"/>
        <xdr:cNvSpPr txBox="1"/>
      </xdr:nvSpPr>
      <xdr:spPr>
        <a:xfrm>
          <a:off x="19278111" y="713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111345</xdr:rowOff>
    </xdr:from>
    <xdr:ext cx="534377" cy="259045"/>
    <xdr:sp macro="" textlink="">
      <xdr:nvSpPr>
        <xdr:cNvPr id="508" name="n_4mainValue【一般廃棄物処理施設】&#10;一人当たり有形固定資産（償却資産）額"/>
        <xdr:cNvSpPr txBox="1"/>
      </xdr:nvSpPr>
      <xdr:spPr>
        <a:xfrm>
          <a:off x="18389111" y="714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130628</xdr:rowOff>
    </xdr:to>
    <xdr:cxnSp macro="">
      <xdr:nvCxnSpPr>
        <xdr:cNvPr id="534" name="直線コネクタ 533"/>
        <xdr:cNvCxnSpPr/>
      </xdr:nvCxnSpPr>
      <xdr:spPr>
        <a:xfrm flipV="1">
          <a:off x="16318864" y="9540784"/>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6" name="直線コネクタ 53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537" name="【保健センター・保健所】&#10;有形固定資産減価償却率最大値テキスト"/>
        <xdr:cNvSpPr txBox="1"/>
      </xdr:nvSpPr>
      <xdr:spPr>
        <a:xfrm>
          <a:off x="16357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538" name="直線コネクタ 537"/>
        <xdr:cNvCxnSpPr/>
      </xdr:nvCxnSpPr>
      <xdr:spPr>
        <a:xfrm>
          <a:off x="16230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50454</xdr:rowOff>
    </xdr:from>
    <xdr:ext cx="405111" cy="259045"/>
    <xdr:sp macro="" textlink="">
      <xdr:nvSpPr>
        <xdr:cNvPr id="539" name="【保健センター・保健所】&#10;有形固定資産減価償却率平均値テキスト"/>
        <xdr:cNvSpPr txBox="1"/>
      </xdr:nvSpPr>
      <xdr:spPr>
        <a:xfrm>
          <a:off x="16357600" y="1016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540" name="フローチャート: 判断 539"/>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25944</xdr:rowOff>
    </xdr:from>
    <xdr:to>
      <xdr:col>81</xdr:col>
      <xdr:colOff>101600</xdr:colOff>
      <xdr:row>60</xdr:row>
      <xdr:rowOff>127544</xdr:rowOff>
    </xdr:to>
    <xdr:sp macro="" textlink="">
      <xdr:nvSpPr>
        <xdr:cNvPr id="541" name="フローチャート: 判断 540"/>
        <xdr:cNvSpPr/>
      </xdr:nvSpPr>
      <xdr:spPr>
        <a:xfrm>
          <a:off x="154305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3084</xdr:rowOff>
    </xdr:from>
    <xdr:to>
      <xdr:col>76</xdr:col>
      <xdr:colOff>165100</xdr:colOff>
      <xdr:row>60</xdr:row>
      <xdr:rowOff>104684</xdr:rowOff>
    </xdr:to>
    <xdr:sp macro="" textlink="">
      <xdr:nvSpPr>
        <xdr:cNvPr id="542" name="フローチャート: 判断 541"/>
        <xdr:cNvSpPr/>
      </xdr:nvSpPr>
      <xdr:spPr>
        <a:xfrm>
          <a:off x="14541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1451</xdr:rowOff>
    </xdr:from>
    <xdr:to>
      <xdr:col>72</xdr:col>
      <xdr:colOff>38100</xdr:colOff>
      <xdr:row>60</xdr:row>
      <xdr:rowOff>103051</xdr:rowOff>
    </xdr:to>
    <xdr:sp macro="" textlink="">
      <xdr:nvSpPr>
        <xdr:cNvPr id="543" name="フローチャート: 判断 542"/>
        <xdr:cNvSpPr/>
      </xdr:nvSpPr>
      <xdr:spPr>
        <a:xfrm>
          <a:off x="13652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148409</xdr:rowOff>
    </xdr:from>
    <xdr:to>
      <xdr:col>67</xdr:col>
      <xdr:colOff>101600</xdr:colOff>
      <xdr:row>60</xdr:row>
      <xdr:rowOff>78559</xdr:rowOff>
    </xdr:to>
    <xdr:sp macro="" textlink="">
      <xdr:nvSpPr>
        <xdr:cNvPr id="544" name="フローチャート: 判断 543"/>
        <xdr:cNvSpPr/>
      </xdr:nvSpPr>
      <xdr:spPr>
        <a:xfrm>
          <a:off x="12763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22678</xdr:rowOff>
    </xdr:from>
    <xdr:to>
      <xdr:col>85</xdr:col>
      <xdr:colOff>177800</xdr:colOff>
      <xdr:row>62</xdr:row>
      <xdr:rowOff>124278</xdr:rowOff>
    </xdr:to>
    <xdr:sp macro="" textlink="">
      <xdr:nvSpPr>
        <xdr:cNvPr id="550" name="楕円 549"/>
        <xdr:cNvSpPr/>
      </xdr:nvSpPr>
      <xdr:spPr>
        <a:xfrm>
          <a:off x="162687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1105</xdr:rowOff>
    </xdr:from>
    <xdr:ext cx="405111" cy="259045"/>
    <xdr:sp macro="" textlink="">
      <xdr:nvSpPr>
        <xdr:cNvPr id="551" name="【保健センター・保健所】&#10;有形固定資産減価償却率該当値テキスト"/>
        <xdr:cNvSpPr txBox="1"/>
      </xdr:nvSpPr>
      <xdr:spPr>
        <a:xfrm>
          <a:off x="16357600"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169635</xdr:rowOff>
    </xdr:from>
    <xdr:to>
      <xdr:col>81</xdr:col>
      <xdr:colOff>101600</xdr:colOff>
      <xdr:row>62</xdr:row>
      <xdr:rowOff>99785</xdr:rowOff>
    </xdr:to>
    <xdr:sp macro="" textlink="">
      <xdr:nvSpPr>
        <xdr:cNvPr id="552" name="楕円 551"/>
        <xdr:cNvSpPr/>
      </xdr:nvSpPr>
      <xdr:spPr>
        <a:xfrm>
          <a:off x="15430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48985</xdr:rowOff>
    </xdr:from>
    <xdr:to>
      <xdr:col>85</xdr:col>
      <xdr:colOff>127000</xdr:colOff>
      <xdr:row>62</xdr:row>
      <xdr:rowOff>73478</xdr:rowOff>
    </xdr:to>
    <xdr:cxnSp macro="">
      <xdr:nvCxnSpPr>
        <xdr:cNvPr id="553" name="直線コネクタ 552"/>
        <xdr:cNvCxnSpPr/>
      </xdr:nvCxnSpPr>
      <xdr:spPr>
        <a:xfrm>
          <a:off x="15481300" y="10678885"/>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145143</xdr:rowOff>
    </xdr:from>
    <xdr:to>
      <xdr:col>76</xdr:col>
      <xdr:colOff>165100</xdr:colOff>
      <xdr:row>62</xdr:row>
      <xdr:rowOff>75293</xdr:rowOff>
    </xdr:to>
    <xdr:sp macro="" textlink="">
      <xdr:nvSpPr>
        <xdr:cNvPr id="554" name="楕円 553"/>
        <xdr:cNvSpPr/>
      </xdr:nvSpPr>
      <xdr:spPr>
        <a:xfrm>
          <a:off x="14541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24493</xdr:rowOff>
    </xdr:from>
    <xdr:to>
      <xdr:col>81</xdr:col>
      <xdr:colOff>50800</xdr:colOff>
      <xdr:row>62</xdr:row>
      <xdr:rowOff>48985</xdr:rowOff>
    </xdr:to>
    <xdr:cxnSp macro="">
      <xdr:nvCxnSpPr>
        <xdr:cNvPr id="555" name="直線コネクタ 554"/>
        <xdr:cNvCxnSpPr/>
      </xdr:nvCxnSpPr>
      <xdr:spPr>
        <a:xfrm>
          <a:off x="14592300" y="1065439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122283</xdr:rowOff>
    </xdr:from>
    <xdr:to>
      <xdr:col>72</xdr:col>
      <xdr:colOff>38100</xdr:colOff>
      <xdr:row>62</xdr:row>
      <xdr:rowOff>52433</xdr:rowOff>
    </xdr:to>
    <xdr:sp macro="" textlink="">
      <xdr:nvSpPr>
        <xdr:cNvPr id="556" name="楕円 555"/>
        <xdr:cNvSpPr/>
      </xdr:nvSpPr>
      <xdr:spPr>
        <a:xfrm>
          <a:off x="136525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1633</xdr:rowOff>
    </xdr:from>
    <xdr:to>
      <xdr:col>76</xdr:col>
      <xdr:colOff>114300</xdr:colOff>
      <xdr:row>62</xdr:row>
      <xdr:rowOff>24493</xdr:rowOff>
    </xdr:to>
    <xdr:cxnSp macro="">
      <xdr:nvCxnSpPr>
        <xdr:cNvPr id="557" name="直線コネクタ 556"/>
        <xdr:cNvCxnSpPr/>
      </xdr:nvCxnSpPr>
      <xdr:spPr>
        <a:xfrm>
          <a:off x="13703300" y="1063153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94524</xdr:rowOff>
    </xdr:from>
    <xdr:to>
      <xdr:col>67</xdr:col>
      <xdr:colOff>101600</xdr:colOff>
      <xdr:row>62</xdr:row>
      <xdr:rowOff>24674</xdr:rowOff>
    </xdr:to>
    <xdr:sp macro="" textlink="">
      <xdr:nvSpPr>
        <xdr:cNvPr id="558" name="楕円 557"/>
        <xdr:cNvSpPr/>
      </xdr:nvSpPr>
      <xdr:spPr>
        <a:xfrm>
          <a:off x="12763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145324</xdr:rowOff>
    </xdr:from>
    <xdr:to>
      <xdr:col>71</xdr:col>
      <xdr:colOff>177800</xdr:colOff>
      <xdr:row>62</xdr:row>
      <xdr:rowOff>1633</xdr:rowOff>
    </xdr:to>
    <xdr:cxnSp macro="">
      <xdr:nvCxnSpPr>
        <xdr:cNvPr id="559" name="直線コネクタ 558"/>
        <xdr:cNvCxnSpPr/>
      </xdr:nvCxnSpPr>
      <xdr:spPr>
        <a:xfrm>
          <a:off x="12814300" y="1060377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144071</xdr:rowOff>
    </xdr:from>
    <xdr:ext cx="405111" cy="259045"/>
    <xdr:sp macro="" textlink="">
      <xdr:nvSpPr>
        <xdr:cNvPr id="560" name="n_1aveValue【保健センター・保健所】&#10;有形固定資産減価償却率"/>
        <xdr:cNvSpPr txBox="1"/>
      </xdr:nvSpPr>
      <xdr:spPr>
        <a:xfrm>
          <a:off x="152660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121211</xdr:rowOff>
    </xdr:from>
    <xdr:ext cx="405111" cy="259045"/>
    <xdr:sp macro="" textlink="">
      <xdr:nvSpPr>
        <xdr:cNvPr id="561" name="n_2aveValue【保健センター・保健所】&#10;有形固定資産減価償却率"/>
        <xdr:cNvSpPr txBox="1"/>
      </xdr:nvSpPr>
      <xdr:spPr>
        <a:xfrm>
          <a:off x="143897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119578</xdr:rowOff>
    </xdr:from>
    <xdr:ext cx="405111" cy="259045"/>
    <xdr:sp macro="" textlink="">
      <xdr:nvSpPr>
        <xdr:cNvPr id="562" name="n_3aveValue【保健センター・保健所】&#10;有形固定資産減価償却率"/>
        <xdr:cNvSpPr txBox="1"/>
      </xdr:nvSpPr>
      <xdr:spPr>
        <a:xfrm>
          <a:off x="13500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95086</xdr:rowOff>
    </xdr:from>
    <xdr:ext cx="405111" cy="259045"/>
    <xdr:sp macro="" textlink="">
      <xdr:nvSpPr>
        <xdr:cNvPr id="563" name="n_4aveValue【保健センター・保健所】&#10;有形固定資産減価償却率"/>
        <xdr:cNvSpPr txBox="1"/>
      </xdr:nvSpPr>
      <xdr:spPr>
        <a:xfrm>
          <a:off x="12611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90912</xdr:rowOff>
    </xdr:from>
    <xdr:ext cx="405111" cy="259045"/>
    <xdr:sp macro="" textlink="">
      <xdr:nvSpPr>
        <xdr:cNvPr id="564" name="n_1mainValue【保健センター・保健所】&#10;有形固定資産減価償却率"/>
        <xdr:cNvSpPr txBox="1"/>
      </xdr:nvSpPr>
      <xdr:spPr>
        <a:xfrm>
          <a:off x="152660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66420</xdr:rowOff>
    </xdr:from>
    <xdr:ext cx="405111" cy="259045"/>
    <xdr:sp macro="" textlink="">
      <xdr:nvSpPr>
        <xdr:cNvPr id="565" name="n_2mainValue【保健センター・保健所】&#10;有形固定資産減価償却率"/>
        <xdr:cNvSpPr txBox="1"/>
      </xdr:nvSpPr>
      <xdr:spPr>
        <a:xfrm>
          <a:off x="143897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43560</xdr:rowOff>
    </xdr:from>
    <xdr:ext cx="405111" cy="259045"/>
    <xdr:sp macro="" textlink="">
      <xdr:nvSpPr>
        <xdr:cNvPr id="566" name="n_3mainValue【保健センター・保健所】&#10;有形固定資産減価償却率"/>
        <xdr:cNvSpPr txBox="1"/>
      </xdr:nvSpPr>
      <xdr:spPr>
        <a:xfrm>
          <a:off x="1350074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15801</xdr:rowOff>
    </xdr:from>
    <xdr:ext cx="405111" cy="259045"/>
    <xdr:sp macro="" textlink="">
      <xdr:nvSpPr>
        <xdr:cNvPr id="567" name="n_4mainValue【保健センター・保健所】&#10;有形固定資産減価償却率"/>
        <xdr:cNvSpPr txBox="1"/>
      </xdr:nvSpPr>
      <xdr:spPr>
        <a:xfrm>
          <a:off x="1261174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108857</xdr:rowOff>
    </xdr:to>
    <xdr:cxnSp macro="">
      <xdr:nvCxnSpPr>
        <xdr:cNvPr id="593" name="直線コネクタ 592"/>
        <xdr:cNvCxnSpPr/>
      </xdr:nvCxnSpPr>
      <xdr:spPr>
        <a:xfrm flipV="1">
          <a:off x="22160864" y="96012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94"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95" name="直線コネクタ 594"/>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96"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97" name="直線コネクタ 596"/>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104520</xdr:rowOff>
    </xdr:from>
    <xdr:ext cx="469744" cy="259045"/>
    <xdr:sp macro="" textlink="">
      <xdr:nvSpPr>
        <xdr:cNvPr id="598" name="【保健センター・保健所】&#10;一人当たり面積平均値テキスト"/>
        <xdr:cNvSpPr txBox="1"/>
      </xdr:nvSpPr>
      <xdr:spPr>
        <a:xfrm>
          <a:off x="22199600" y="1056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126093</xdr:rowOff>
    </xdr:from>
    <xdr:to>
      <xdr:col>116</xdr:col>
      <xdr:colOff>114300</xdr:colOff>
      <xdr:row>62</xdr:row>
      <xdr:rowOff>56243</xdr:rowOff>
    </xdr:to>
    <xdr:sp macro="" textlink="">
      <xdr:nvSpPr>
        <xdr:cNvPr id="599" name="フローチャート: 判断 598"/>
        <xdr:cNvSpPr/>
      </xdr:nvSpPr>
      <xdr:spPr>
        <a:xfrm>
          <a:off x="22110700" y="1058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00" name="フローチャート: 判断 599"/>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147865</xdr:rowOff>
    </xdr:from>
    <xdr:to>
      <xdr:col>107</xdr:col>
      <xdr:colOff>101600</xdr:colOff>
      <xdr:row>62</xdr:row>
      <xdr:rowOff>78015</xdr:rowOff>
    </xdr:to>
    <xdr:sp macro="" textlink="">
      <xdr:nvSpPr>
        <xdr:cNvPr id="601" name="フローチャート: 判断 600"/>
        <xdr:cNvSpPr/>
      </xdr:nvSpPr>
      <xdr:spPr>
        <a:xfrm>
          <a:off x="20383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602" name="フローチャート: 判断 601"/>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603" name="フローチャート: 判断 602"/>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3628</xdr:rowOff>
    </xdr:from>
    <xdr:to>
      <xdr:col>116</xdr:col>
      <xdr:colOff>114300</xdr:colOff>
      <xdr:row>60</xdr:row>
      <xdr:rowOff>105228</xdr:rowOff>
    </xdr:to>
    <xdr:sp macro="" textlink="">
      <xdr:nvSpPr>
        <xdr:cNvPr id="609" name="楕円 608"/>
        <xdr:cNvSpPr/>
      </xdr:nvSpPr>
      <xdr:spPr>
        <a:xfrm>
          <a:off x="22110700" y="1029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26505</xdr:rowOff>
    </xdr:from>
    <xdr:ext cx="469744" cy="259045"/>
    <xdr:sp macro="" textlink="">
      <xdr:nvSpPr>
        <xdr:cNvPr id="610" name="【保健センター・保健所】&#10;一人当たり面積該当値テキスト"/>
        <xdr:cNvSpPr txBox="1"/>
      </xdr:nvSpPr>
      <xdr:spPr>
        <a:xfrm>
          <a:off x="22199600"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14515</xdr:rowOff>
    </xdr:from>
    <xdr:to>
      <xdr:col>112</xdr:col>
      <xdr:colOff>38100</xdr:colOff>
      <xdr:row>60</xdr:row>
      <xdr:rowOff>116115</xdr:rowOff>
    </xdr:to>
    <xdr:sp macro="" textlink="">
      <xdr:nvSpPr>
        <xdr:cNvPr id="611" name="楕円 610"/>
        <xdr:cNvSpPr/>
      </xdr:nvSpPr>
      <xdr:spPr>
        <a:xfrm>
          <a:off x="21272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54428</xdr:rowOff>
    </xdr:from>
    <xdr:to>
      <xdr:col>116</xdr:col>
      <xdr:colOff>63500</xdr:colOff>
      <xdr:row>60</xdr:row>
      <xdr:rowOff>65315</xdr:rowOff>
    </xdr:to>
    <xdr:cxnSp macro="">
      <xdr:nvCxnSpPr>
        <xdr:cNvPr id="612" name="直線コネクタ 611"/>
        <xdr:cNvCxnSpPr/>
      </xdr:nvCxnSpPr>
      <xdr:spPr>
        <a:xfrm flipV="1">
          <a:off x="21323300" y="103414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25400</xdr:rowOff>
    </xdr:from>
    <xdr:to>
      <xdr:col>107</xdr:col>
      <xdr:colOff>101600</xdr:colOff>
      <xdr:row>60</xdr:row>
      <xdr:rowOff>127000</xdr:rowOff>
    </xdr:to>
    <xdr:sp macro="" textlink="">
      <xdr:nvSpPr>
        <xdr:cNvPr id="613" name="楕円 612"/>
        <xdr:cNvSpPr/>
      </xdr:nvSpPr>
      <xdr:spPr>
        <a:xfrm>
          <a:off x="20383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65315</xdr:rowOff>
    </xdr:from>
    <xdr:to>
      <xdr:col>111</xdr:col>
      <xdr:colOff>177800</xdr:colOff>
      <xdr:row>60</xdr:row>
      <xdr:rowOff>76200</xdr:rowOff>
    </xdr:to>
    <xdr:cxnSp macro="">
      <xdr:nvCxnSpPr>
        <xdr:cNvPr id="614" name="直線コネクタ 613"/>
        <xdr:cNvCxnSpPr/>
      </xdr:nvCxnSpPr>
      <xdr:spPr>
        <a:xfrm flipV="1">
          <a:off x="20434300" y="103523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615" name="楕円 614"/>
        <xdr:cNvSpPr/>
      </xdr:nvSpPr>
      <xdr:spPr>
        <a:xfrm>
          <a:off x="19494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76200</xdr:rowOff>
    </xdr:from>
    <xdr:to>
      <xdr:col>107</xdr:col>
      <xdr:colOff>50800</xdr:colOff>
      <xdr:row>60</xdr:row>
      <xdr:rowOff>97972</xdr:rowOff>
    </xdr:to>
    <xdr:cxnSp macro="">
      <xdr:nvCxnSpPr>
        <xdr:cNvPr id="616" name="直線コネクタ 615"/>
        <xdr:cNvCxnSpPr/>
      </xdr:nvCxnSpPr>
      <xdr:spPr>
        <a:xfrm flipV="1">
          <a:off x="19545300" y="103632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58057</xdr:rowOff>
    </xdr:from>
    <xdr:to>
      <xdr:col>98</xdr:col>
      <xdr:colOff>38100</xdr:colOff>
      <xdr:row>60</xdr:row>
      <xdr:rowOff>159657</xdr:rowOff>
    </xdr:to>
    <xdr:sp macro="" textlink="">
      <xdr:nvSpPr>
        <xdr:cNvPr id="617" name="楕円 616"/>
        <xdr:cNvSpPr/>
      </xdr:nvSpPr>
      <xdr:spPr>
        <a:xfrm>
          <a:off x="18605500" y="1034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97972</xdr:rowOff>
    </xdr:from>
    <xdr:to>
      <xdr:col>102</xdr:col>
      <xdr:colOff>114300</xdr:colOff>
      <xdr:row>60</xdr:row>
      <xdr:rowOff>108857</xdr:rowOff>
    </xdr:to>
    <xdr:cxnSp macro="">
      <xdr:nvCxnSpPr>
        <xdr:cNvPr id="618" name="直線コネクタ 617"/>
        <xdr:cNvCxnSpPr/>
      </xdr:nvCxnSpPr>
      <xdr:spPr>
        <a:xfrm flipV="1">
          <a:off x="18656300" y="103849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619" name="n_1aveValue【保健センター・保健所】&#10;一人当たり面積"/>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69142</xdr:rowOff>
    </xdr:from>
    <xdr:ext cx="469744" cy="259045"/>
    <xdr:sp macro="" textlink="">
      <xdr:nvSpPr>
        <xdr:cNvPr id="620" name="n_2aveValue【保健センター・保健所】&#10;一人当たり面積"/>
        <xdr:cNvSpPr txBox="1"/>
      </xdr:nvSpPr>
      <xdr:spPr>
        <a:xfrm>
          <a:off x="201994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621" name="n_3aveValue【保健センター・保健所】&#10;一人当たり面積"/>
        <xdr:cNvSpPr txBox="1"/>
      </xdr:nvSpPr>
      <xdr:spPr>
        <a:xfrm>
          <a:off x="19310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58255</xdr:rowOff>
    </xdr:from>
    <xdr:ext cx="469744" cy="259045"/>
    <xdr:sp macro="" textlink="">
      <xdr:nvSpPr>
        <xdr:cNvPr id="622" name="n_4aveValue【保健センター・保健所】&#10;一人当たり面積"/>
        <xdr:cNvSpPr txBox="1"/>
      </xdr:nvSpPr>
      <xdr:spPr>
        <a:xfrm>
          <a:off x="18421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132642</xdr:rowOff>
    </xdr:from>
    <xdr:ext cx="469744" cy="259045"/>
    <xdr:sp macro="" textlink="">
      <xdr:nvSpPr>
        <xdr:cNvPr id="623" name="n_1mainValue【保健センター・保健所】&#10;一人当たり面積"/>
        <xdr:cNvSpPr txBox="1"/>
      </xdr:nvSpPr>
      <xdr:spPr>
        <a:xfrm>
          <a:off x="210757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143527</xdr:rowOff>
    </xdr:from>
    <xdr:ext cx="469744" cy="259045"/>
    <xdr:sp macro="" textlink="">
      <xdr:nvSpPr>
        <xdr:cNvPr id="624" name="n_2mainValue【保健センター・保健所】&#10;一人当たり面積"/>
        <xdr:cNvSpPr txBox="1"/>
      </xdr:nvSpPr>
      <xdr:spPr>
        <a:xfrm>
          <a:off x="201994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165299</xdr:rowOff>
    </xdr:from>
    <xdr:ext cx="469744" cy="259045"/>
    <xdr:sp macro="" textlink="">
      <xdr:nvSpPr>
        <xdr:cNvPr id="625" name="n_3mainValue【保健センター・保健所】&#10;一人当たり面積"/>
        <xdr:cNvSpPr txBox="1"/>
      </xdr:nvSpPr>
      <xdr:spPr>
        <a:xfrm>
          <a:off x="19310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4734</xdr:rowOff>
    </xdr:from>
    <xdr:ext cx="469744" cy="259045"/>
    <xdr:sp macro="" textlink="">
      <xdr:nvSpPr>
        <xdr:cNvPr id="626" name="n_4mainValue【保健センター・保健所】&#10;一人当たり面積"/>
        <xdr:cNvSpPr txBox="1"/>
      </xdr:nvSpPr>
      <xdr:spPr>
        <a:xfrm>
          <a:off x="18421427" y="1012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59055</xdr:rowOff>
    </xdr:from>
    <xdr:to>
      <xdr:col>85</xdr:col>
      <xdr:colOff>126364</xdr:colOff>
      <xdr:row>86</xdr:row>
      <xdr:rowOff>83820</xdr:rowOff>
    </xdr:to>
    <xdr:cxnSp macro="">
      <xdr:nvCxnSpPr>
        <xdr:cNvPr id="651" name="直線コネクタ 650"/>
        <xdr:cNvCxnSpPr/>
      </xdr:nvCxnSpPr>
      <xdr:spPr>
        <a:xfrm flipV="1">
          <a:off x="16318864" y="13432155"/>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652" name="【消防施設】&#10;有形固定資産減価償却率最小値テキスト"/>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653" name="直線コネクタ 652"/>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5732</xdr:rowOff>
    </xdr:from>
    <xdr:ext cx="405111" cy="259045"/>
    <xdr:sp macro="" textlink="">
      <xdr:nvSpPr>
        <xdr:cNvPr id="654" name="【消防施設】&#10;有形固定資産減価償却率最大値テキスト"/>
        <xdr:cNvSpPr txBox="1"/>
      </xdr:nvSpPr>
      <xdr:spPr>
        <a:xfrm>
          <a:off x="16357600" y="1320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655" name="直線コネクタ 654"/>
        <xdr:cNvCxnSpPr/>
      </xdr:nvCxnSpPr>
      <xdr:spPr>
        <a:xfrm>
          <a:off x="16230600" y="1343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51452</xdr:rowOff>
    </xdr:from>
    <xdr:ext cx="405111" cy="259045"/>
    <xdr:sp macro="" textlink="">
      <xdr:nvSpPr>
        <xdr:cNvPr id="656" name="【消防施設】&#10;有形固定資産減価償却率平均値テキスト"/>
        <xdr:cNvSpPr txBox="1"/>
      </xdr:nvSpPr>
      <xdr:spPr>
        <a:xfrm>
          <a:off x="16357600" y="1411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73025</xdr:rowOff>
    </xdr:from>
    <xdr:to>
      <xdr:col>85</xdr:col>
      <xdr:colOff>177800</xdr:colOff>
      <xdr:row>83</xdr:row>
      <xdr:rowOff>3175</xdr:rowOff>
    </xdr:to>
    <xdr:sp macro="" textlink="">
      <xdr:nvSpPr>
        <xdr:cNvPr id="657" name="フローチャート: 判断 656"/>
        <xdr:cNvSpPr/>
      </xdr:nvSpPr>
      <xdr:spPr>
        <a:xfrm>
          <a:off x="16268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658" name="フローチャート: 判断 657"/>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19686</xdr:rowOff>
    </xdr:from>
    <xdr:to>
      <xdr:col>76</xdr:col>
      <xdr:colOff>165100</xdr:colOff>
      <xdr:row>82</xdr:row>
      <xdr:rowOff>121286</xdr:rowOff>
    </xdr:to>
    <xdr:sp macro="" textlink="">
      <xdr:nvSpPr>
        <xdr:cNvPr id="659" name="フローチャート: 判断 658"/>
        <xdr:cNvSpPr/>
      </xdr:nvSpPr>
      <xdr:spPr>
        <a:xfrm>
          <a:off x="14541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xdr:rowOff>
    </xdr:from>
    <xdr:to>
      <xdr:col>72</xdr:col>
      <xdr:colOff>38100</xdr:colOff>
      <xdr:row>82</xdr:row>
      <xdr:rowOff>106045</xdr:rowOff>
    </xdr:to>
    <xdr:sp macro="" textlink="">
      <xdr:nvSpPr>
        <xdr:cNvPr id="660" name="フローチャート: 判断 659"/>
        <xdr:cNvSpPr/>
      </xdr:nvSpPr>
      <xdr:spPr>
        <a:xfrm>
          <a:off x="13652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160655</xdr:rowOff>
    </xdr:from>
    <xdr:to>
      <xdr:col>67</xdr:col>
      <xdr:colOff>101600</xdr:colOff>
      <xdr:row>82</xdr:row>
      <xdr:rowOff>90805</xdr:rowOff>
    </xdr:to>
    <xdr:sp macro="" textlink="">
      <xdr:nvSpPr>
        <xdr:cNvPr id="661" name="フローチャート: 判断 660"/>
        <xdr:cNvSpPr/>
      </xdr:nvSpPr>
      <xdr:spPr>
        <a:xfrm>
          <a:off x="12763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143511</xdr:rowOff>
    </xdr:from>
    <xdr:to>
      <xdr:col>85</xdr:col>
      <xdr:colOff>177800</xdr:colOff>
      <xdr:row>80</xdr:row>
      <xdr:rowOff>73661</xdr:rowOff>
    </xdr:to>
    <xdr:sp macro="" textlink="">
      <xdr:nvSpPr>
        <xdr:cNvPr id="667" name="楕円 666"/>
        <xdr:cNvSpPr/>
      </xdr:nvSpPr>
      <xdr:spPr>
        <a:xfrm>
          <a:off x="162687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166388</xdr:rowOff>
    </xdr:from>
    <xdr:ext cx="405111" cy="259045"/>
    <xdr:sp macro="" textlink="">
      <xdr:nvSpPr>
        <xdr:cNvPr id="668" name="【消防施設】&#10;有形固定資産減価償却率該当値テキスト"/>
        <xdr:cNvSpPr txBox="1"/>
      </xdr:nvSpPr>
      <xdr:spPr>
        <a:xfrm>
          <a:off x="16357600"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52070</xdr:rowOff>
    </xdr:from>
    <xdr:to>
      <xdr:col>81</xdr:col>
      <xdr:colOff>101600</xdr:colOff>
      <xdr:row>80</xdr:row>
      <xdr:rowOff>153670</xdr:rowOff>
    </xdr:to>
    <xdr:sp macro="" textlink="">
      <xdr:nvSpPr>
        <xdr:cNvPr id="669" name="楕円 668"/>
        <xdr:cNvSpPr/>
      </xdr:nvSpPr>
      <xdr:spPr>
        <a:xfrm>
          <a:off x="15430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22861</xdr:rowOff>
    </xdr:from>
    <xdr:to>
      <xdr:col>85</xdr:col>
      <xdr:colOff>127000</xdr:colOff>
      <xdr:row>80</xdr:row>
      <xdr:rowOff>102870</xdr:rowOff>
    </xdr:to>
    <xdr:cxnSp macro="">
      <xdr:nvCxnSpPr>
        <xdr:cNvPr id="670" name="直線コネクタ 669"/>
        <xdr:cNvCxnSpPr/>
      </xdr:nvCxnSpPr>
      <xdr:spPr>
        <a:xfrm flipV="1">
          <a:off x="15481300" y="13738861"/>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6350</xdr:rowOff>
    </xdr:from>
    <xdr:to>
      <xdr:col>76</xdr:col>
      <xdr:colOff>165100</xdr:colOff>
      <xdr:row>80</xdr:row>
      <xdr:rowOff>107950</xdr:rowOff>
    </xdr:to>
    <xdr:sp macro="" textlink="">
      <xdr:nvSpPr>
        <xdr:cNvPr id="671" name="楕円 670"/>
        <xdr:cNvSpPr/>
      </xdr:nvSpPr>
      <xdr:spPr>
        <a:xfrm>
          <a:off x="14541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57150</xdr:rowOff>
    </xdr:from>
    <xdr:to>
      <xdr:col>81</xdr:col>
      <xdr:colOff>50800</xdr:colOff>
      <xdr:row>80</xdr:row>
      <xdr:rowOff>102870</xdr:rowOff>
    </xdr:to>
    <xdr:cxnSp macro="">
      <xdr:nvCxnSpPr>
        <xdr:cNvPr id="672" name="直線コネクタ 671"/>
        <xdr:cNvCxnSpPr/>
      </xdr:nvCxnSpPr>
      <xdr:spPr>
        <a:xfrm>
          <a:off x="14592300" y="137731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21589</xdr:rowOff>
    </xdr:from>
    <xdr:to>
      <xdr:col>72</xdr:col>
      <xdr:colOff>38100</xdr:colOff>
      <xdr:row>85</xdr:row>
      <xdr:rowOff>123189</xdr:rowOff>
    </xdr:to>
    <xdr:sp macro="" textlink="">
      <xdr:nvSpPr>
        <xdr:cNvPr id="673" name="楕円 672"/>
        <xdr:cNvSpPr/>
      </xdr:nvSpPr>
      <xdr:spPr>
        <a:xfrm>
          <a:off x="1365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57150</xdr:rowOff>
    </xdr:from>
    <xdr:to>
      <xdr:col>76</xdr:col>
      <xdr:colOff>114300</xdr:colOff>
      <xdr:row>85</xdr:row>
      <xdr:rowOff>72389</xdr:rowOff>
    </xdr:to>
    <xdr:cxnSp macro="">
      <xdr:nvCxnSpPr>
        <xdr:cNvPr id="674" name="直線コネクタ 673"/>
        <xdr:cNvCxnSpPr/>
      </xdr:nvCxnSpPr>
      <xdr:spPr>
        <a:xfrm flipV="1">
          <a:off x="13703300" y="13773150"/>
          <a:ext cx="889000" cy="87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166370</xdr:rowOff>
    </xdr:from>
    <xdr:to>
      <xdr:col>67</xdr:col>
      <xdr:colOff>101600</xdr:colOff>
      <xdr:row>85</xdr:row>
      <xdr:rowOff>96520</xdr:rowOff>
    </xdr:to>
    <xdr:sp macro="" textlink="">
      <xdr:nvSpPr>
        <xdr:cNvPr id="675" name="楕円 674"/>
        <xdr:cNvSpPr/>
      </xdr:nvSpPr>
      <xdr:spPr>
        <a:xfrm>
          <a:off x="12763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45720</xdr:rowOff>
    </xdr:from>
    <xdr:to>
      <xdr:col>71</xdr:col>
      <xdr:colOff>177800</xdr:colOff>
      <xdr:row>85</xdr:row>
      <xdr:rowOff>72389</xdr:rowOff>
    </xdr:to>
    <xdr:cxnSp macro="">
      <xdr:nvCxnSpPr>
        <xdr:cNvPr id="676" name="直線コネクタ 675"/>
        <xdr:cNvCxnSpPr/>
      </xdr:nvCxnSpPr>
      <xdr:spPr>
        <a:xfrm>
          <a:off x="12814300" y="146189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146702</xdr:rowOff>
    </xdr:from>
    <xdr:ext cx="405111" cy="259045"/>
    <xdr:sp macro="" textlink="">
      <xdr:nvSpPr>
        <xdr:cNvPr id="677" name="n_1aveValue【消防施設】&#10;有形固定資産減価償却率"/>
        <xdr:cNvSpPr txBox="1"/>
      </xdr:nvSpPr>
      <xdr:spPr>
        <a:xfrm>
          <a:off x="15266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112413</xdr:rowOff>
    </xdr:from>
    <xdr:ext cx="405111" cy="259045"/>
    <xdr:sp macro="" textlink="">
      <xdr:nvSpPr>
        <xdr:cNvPr id="678" name="n_2aveValue【消防施設】&#10;有形固定資産減価償却率"/>
        <xdr:cNvSpPr txBox="1"/>
      </xdr:nvSpPr>
      <xdr:spPr>
        <a:xfrm>
          <a:off x="143897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122572</xdr:rowOff>
    </xdr:from>
    <xdr:ext cx="405111" cy="259045"/>
    <xdr:sp macro="" textlink="">
      <xdr:nvSpPr>
        <xdr:cNvPr id="679" name="n_3aveValue【消防施設】&#10;有形固定資産減価償却率"/>
        <xdr:cNvSpPr txBox="1"/>
      </xdr:nvSpPr>
      <xdr:spPr>
        <a:xfrm>
          <a:off x="13500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107332</xdr:rowOff>
    </xdr:from>
    <xdr:ext cx="405111" cy="259045"/>
    <xdr:sp macro="" textlink="">
      <xdr:nvSpPr>
        <xdr:cNvPr id="680" name="n_4aveValue【消防施設】&#10;有形固定資産減価償却率"/>
        <xdr:cNvSpPr txBox="1"/>
      </xdr:nvSpPr>
      <xdr:spPr>
        <a:xfrm>
          <a:off x="12611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170197</xdr:rowOff>
    </xdr:from>
    <xdr:ext cx="405111" cy="259045"/>
    <xdr:sp macro="" textlink="">
      <xdr:nvSpPr>
        <xdr:cNvPr id="681" name="n_1mainValue【消防施設】&#10;有形固定資産減価償却率"/>
        <xdr:cNvSpPr txBox="1"/>
      </xdr:nvSpPr>
      <xdr:spPr>
        <a:xfrm>
          <a:off x="152660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124477</xdr:rowOff>
    </xdr:from>
    <xdr:ext cx="405111" cy="259045"/>
    <xdr:sp macro="" textlink="">
      <xdr:nvSpPr>
        <xdr:cNvPr id="682" name="n_2mainValue【消防施設】&#10;有形固定資産減価償却率"/>
        <xdr:cNvSpPr txBox="1"/>
      </xdr:nvSpPr>
      <xdr:spPr>
        <a:xfrm>
          <a:off x="143897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114316</xdr:rowOff>
    </xdr:from>
    <xdr:ext cx="405111" cy="259045"/>
    <xdr:sp macro="" textlink="">
      <xdr:nvSpPr>
        <xdr:cNvPr id="683" name="n_3mainValue【消防施設】&#10;有形固定資産減価償却率"/>
        <xdr:cNvSpPr txBox="1"/>
      </xdr:nvSpPr>
      <xdr:spPr>
        <a:xfrm>
          <a:off x="13500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87647</xdr:rowOff>
    </xdr:from>
    <xdr:ext cx="405111" cy="259045"/>
    <xdr:sp macro="" textlink="">
      <xdr:nvSpPr>
        <xdr:cNvPr id="684" name="n_4mainValue【消防施設】&#10;有形固定資産減価償却率"/>
        <xdr:cNvSpPr txBox="1"/>
      </xdr:nvSpPr>
      <xdr:spPr>
        <a:xfrm>
          <a:off x="12611744"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95" name="直線コネクタ 694"/>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6" name="テキスト ボックス 695"/>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99" name="直線コネクタ 698"/>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00" name="テキスト ボックス 699"/>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xdr:rowOff>
    </xdr:from>
    <xdr:to>
      <xdr:col>116</xdr:col>
      <xdr:colOff>62864</xdr:colOff>
      <xdr:row>85</xdr:row>
      <xdr:rowOff>55245</xdr:rowOff>
    </xdr:to>
    <xdr:cxnSp macro="">
      <xdr:nvCxnSpPr>
        <xdr:cNvPr id="704" name="直線コネクタ 703"/>
        <xdr:cNvCxnSpPr/>
      </xdr:nvCxnSpPr>
      <xdr:spPr>
        <a:xfrm flipV="1">
          <a:off x="22160864" y="133826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705" name="【消防施設】&#10;一人当たり面積最小値テキスト"/>
        <xdr:cNvSpPr txBox="1"/>
      </xdr:nvSpPr>
      <xdr:spPr>
        <a:xfrm>
          <a:off x="22199600"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706" name="直線コネクタ 705"/>
        <xdr:cNvCxnSpPr/>
      </xdr:nvCxnSpPr>
      <xdr:spPr>
        <a:xfrm>
          <a:off x="22072600" y="146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127652</xdr:rowOff>
    </xdr:from>
    <xdr:ext cx="469744" cy="259045"/>
    <xdr:sp macro="" textlink="">
      <xdr:nvSpPr>
        <xdr:cNvPr id="707" name="【消防施設】&#10;一人当たり面積最大値テキスト"/>
        <xdr:cNvSpPr txBox="1"/>
      </xdr:nvSpPr>
      <xdr:spPr>
        <a:xfrm>
          <a:off x="22199600" y="1315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xdr:rowOff>
    </xdr:from>
    <xdr:to>
      <xdr:col>116</xdr:col>
      <xdr:colOff>152400</xdr:colOff>
      <xdr:row>78</xdr:row>
      <xdr:rowOff>9525</xdr:rowOff>
    </xdr:to>
    <xdr:cxnSp macro="">
      <xdr:nvCxnSpPr>
        <xdr:cNvPr id="708" name="直線コネクタ 707"/>
        <xdr:cNvCxnSpPr/>
      </xdr:nvCxnSpPr>
      <xdr:spPr>
        <a:xfrm>
          <a:off x="22072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51452</xdr:rowOff>
    </xdr:from>
    <xdr:ext cx="469744" cy="259045"/>
    <xdr:sp macro="" textlink="">
      <xdr:nvSpPr>
        <xdr:cNvPr id="709" name="【消防施設】&#10;一人当たり面積平均値テキスト"/>
        <xdr:cNvSpPr txBox="1"/>
      </xdr:nvSpPr>
      <xdr:spPr>
        <a:xfrm>
          <a:off x="22199600" y="14110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73025</xdr:rowOff>
    </xdr:from>
    <xdr:to>
      <xdr:col>116</xdr:col>
      <xdr:colOff>114300</xdr:colOff>
      <xdr:row>83</xdr:row>
      <xdr:rowOff>3175</xdr:rowOff>
    </xdr:to>
    <xdr:sp macro="" textlink="">
      <xdr:nvSpPr>
        <xdr:cNvPr id="710" name="フローチャート: 判断 709"/>
        <xdr:cNvSpPr/>
      </xdr:nvSpPr>
      <xdr:spPr>
        <a:xfrm>
          <a:off x="22110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11" name="フローチャート: 判断 710"/>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38736</xdr:rowOff>
    </xdr:from>
    <xdr:to>
      <xdr:col>107</xdr:col>
      <xdr:colOff>101600</xdr:colOff>
      <xdr:row>82</xdr:row>
      <xdr:rowOff>140336</xdr:rowOff>
    </xdr:to>
    <xdr:sp macro="" textlink="">
      <xdr:nvSpPr>
        <xdr:cNvPr id="712" name="フローチャート: 判断 711"/>
        <xdr:cNvSpPr/>
      </xdr:nvSpPr>
      <xdr:spPr>
        <a:xfrm>
          <a:off x="203835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90170</xdr:rowOff>
    </xdr:from>
    <xdr:to>
      <xdr:col>102</xdr:col>
      <xdr:colOff>165100</xdr:colOff>
      <xdr:row>83</xdr:row>
      <xdr:rowOff>20320</xdr:rowOff>
    </xdr:to>
    <xdr:sp macro="" textlink="">
      <xdr:nvSpPr>
        <xdr:cNvPr id="713" name="フローチャート: 判断 712"/>
        <xdr:cNvSpPr/>
      </xdr:nvSpPr>
      <xdr:spPr>
        <a:xfrm>
          <a:off x="19494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44450</xdr:rowOff>
    </xdr:from>
    <xdr:to>
      <xdr:col>98</xdr:col>
      <xdr:colOff>38100</xdr:colOff>
      <xdr:row>82</xdr:row>
      <xdr:rowOff>146050</xdr:rowOff>
    </xdr:to>
    <xdr:sp macro="" textlink="">
      <xdr:nvSpPr>
        <xdr:cNvPr id="714" name="フローチャート: 判断 713"/>
        <xdr:cNvSpPr/>
      </xdr:nvSpPr>
      <xdr:spPr>
        <a:xfrm>
          <a:off x="18605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38736</xdr:rowOff>
    </xdr:from>
    <xdr:to>
      <xdr:col>116</xdr:col>
      <xdr:colOff>114300</xdr:colOff>
      <xdr:row>82</xdr:row>
      <xdr:rowOff>140336</xdr:rowOff>
    </xdr:to>
    <xdr:sp macro="" textlink="">
      <xdr:nvSpPr>
        <xdr:cNvPr id="720" name="楕円 719"/>
        <xdr:cNvSpPr/>
      </xdr:nvSpPr>
      <xdr:spPr>
        <a:xfrm>
          <a:off x="221107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61613</xdr:rowOff>
    </xdr:from>
    <xdr:ext cx="469744" cy="259045"/>
    <xdr:sp macro="" textlink="">
      <xdr:nvSpPr>
        <xdr:cNvPr id="721" name="【消防施設】&#10;一人当たり面積該当値テキスト"/>
        <xdr:cNvSpPr txBox="1"/>
      </xdr:nvSpPr>
      <xdr:spPr>
        <a:xfrm>
          <a:off x="22199600" y="139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4445</xdr:rowOff>
    </xdr:from>
    <xdr:to>
      <xdr:col>112</xdr:col>
      <xdr:colOff>38100</xdr:colOff>
      <xdr:row>81</xdr:row>
      <xdr:rowOff>106045</xdr:rowOff>
    </xdr:to>
    <xdr:sp macro="" textlink="">
      <xdr:nvSpPr>
        <xdr:cNvPr id="722" name="楕円 721"/>
        <xdr:cNvSpPr/>
      </xdr:nvSpPr>
      <xdr:spPr>
        <a:xfrm>
          <a:off x="21272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55245</xdr:rowOff>
    </xdr:from>
    <xdr:to>
      <xdr:col>116</xdr:col>
      <xdr:colOff>63500</xdr:colOff>
      <xdr:row>82</xdr:row>
      <xdr:rowOff>89536</xdr:rowOff>
    </xdr:to>
    <xdr:cxnSp macro="">
      <xdr:nvCxnSpPr>
        <xdr:cNvPr id="723" name="直線コネクタ 722"/>
        <xdr:cNvCxnSpPr/>
      </xdr:nvCxnSpPr>
      <xdr:spPr>
        <a:xfrm>
          <a:off x="21323300" y="13942695"/>
          <a:ext cx="8382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158750</xdr:rowOff>
    </xdr:from>
    <xdr:to>
      <xdr:col>107</xdr:col>
      <xdr:colOff>101600</xdr:colOff>
      <xdr:row>81</xdr:row>
      <xdr:rowOff>88900</xdr:rowOff>
    </xdr:to>
    <xdr:sp macro="" textlink="">
      <xdr:nvSpPr>
        <xdr:cNvPr id="724" name="楕円 723"/>
        <xdr:cNvSpPr/>
      </xdr:nvSpPr>
      <xdr:spPr>
        <a:xfrm>
          <a:off x="20383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38100</xdr:rowOff>
    </xdr:from>
    <xdr:to>
      <xdr:col>111</xdr:col>
      <xdr:colOff>177800</xdr:colOff>
      <xdr:row>81</xdr:row>
      <xdr:rowOff>55245</xdr:rowOff>
    </xdr:to>
    <xdr:cxnSp macro="">
      <xdr:nvCxnSpPr>
        <xdr:cNvPr id="725" name="直線コネクタ 724"/>
        <xdr:cNvCxnSpPr/>
      </xdr:nvCxnSpPr>
      <xdr:spPr>
        <a:xfrm>
          <a:off x="20434300" y="139255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xdr:rowOff>
    </xdr:from>
    <xdr:to>
      <xdr:col>102</xdr:col>
      <xdr:colOff>165100</xdr:colOff>
      <xdr:row>83</xdr:row>
      <xdr:rowOff>106045</xdr:rowOff>
    </xdr:to>
    <xdr:sp macro="" textlink="">
      <xdr:nvSpPr>
        <xdr:cNvPr id="726" name="楕円 725"/>
        <xdr:cNvSpPr/>
      </xdr:nvSpPr>
      <xdr:spPr>
        <a:xfrm>
          <a:off x="19494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38100</xdr:rowOff>
    </xdr:from>
    <xdr:to>
      <xdr:col>107</xdr:col>
      <xdr:colOff>50800</xdr:colOff>
      <xdr:row>83</xdr:row>
      <xdr:rowOff>55245</xdr:rowOff>
    </xdr:to>
    <xdr:cxnSp macro="">
      <xdr:nvCxnSpPr>
        <xdr:cNvPr id="727" name="直線コネクタ 726"/>
        <xdr:cNvCxnSpPr/>
      </xdr:nvCxnSpPr>
      <xdr:spPr>
        <a:xfrm flipV="1">
          <a:off x="19545300" y="13925550"/>
          <a:ext cx="889000" cy="36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10161</xdr:rowOff>
    </xdr:from>
    <xdr:to>
      <xdr:col>98</xdr:col>
      <xdr:colOff>38100</xdr:colOff>
      <xdr:row>83</xdr:row>
      <xdr:rowOff>111761</xdr:rowOff>
    </xdr:to>
    <xdr:sp macro="" textlink="">
      <xdr:nvSpPr>
        <xdr:cNvPr id="728" name="楕円 727"/>
        <xdr:cNvSpPr/>
      </xdr:nvSpPr>
      <xdr:spPr>
        <a:xfrm>
          <a:off x="18605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55245</xdr:rowOff>
    </xdr:from>
    <xdr:to>
      <xdr:col>102</xdr:col>
      <xdr:colOff>114300</xdr:colOff>
      <xdr:row>83</xdr:row>
      <xdr:rowOff>60961</xdr:rowOff>
    </xdr:to>
    <xdr:cxnSp macro="">
      <xdr:nvCxnSpPr>
        <xdr:cNvPr id="729" name="直線コネクタ 728"/>
        <xdr:cNvCxnSpPr/>
      </xdr:nvCxnSpPr>
      <xdr:spPr>
        <a:xfrm flipV="1">
          <a:off x="18656300" y="142855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148607</xdr:rowOff>
    </xdr:from>
    <xdr:ext cx="469744" cy="259045"/>
    <xdr:sp macro="" textlink="">
      <xdr:nvSpPr>
        <xdr:cNvPr id="730" name="n_1aveValue【消防施設】&#10;一人当たり面積"/>
        <xdr:cNvSpPr txBox="1"/>
      </xdr:nvSpPr>
      <xdr:spPr>
        <a:xfrm>
          <a:off x="21075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131463</xdr:rowOff>
    </xdr:from>
    <xdr:ext cx="469744" cy="259045"/>
    <xdr:sp macro="" textlink="">
      <xdr:nvSpPr>
        <xdr:cNvPr id="731" name="n_2aveValue【消防施設】&#10;一人当たり面積"/>
        <xdr:cNvSpPr txBox="1"/>
      </xdr:nvSpPr>
      <xdr:spPr>
        <a:xfrm>
          <a:off x="20199427" y="141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36847</xdr:rowOff>
    </xdr:from>
    <xdr:ext cx="469744" cy="259045"/>
    <xdr:sp macro="" textlink="">
      <xdr:nvSpPr>
        <xdr:cNvPr id="732" name="n_3aveValue【消防施設】&#10;一人当たり面積"/>
        <xdr:cNvSpPr txBox="1"/>
      </xdr:nvSpPr>
      <xdr:spPr>
        <a:xfrm>
          <a:off x="193104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162577</xdr:rowOff>
    </xdr:from>
    <xdr:ext cx="469744" cy="259045"/>
    <xdr:sp macro="" textlink="">
      <xdr:nvSpPr>
        <xdr:cNvPr id="733" name="n_4aveValue【消防施設】&#10;一人当たり面積"/>
        <xdr:cNvSpPr txBox="1"/>
      </xdr:nvSpPr>
      <xdr:spPr>
        <a:xfrm>
          <a:off x="18421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122572</xdr:rowOff>
    </xdr:from>
    <xdr:ext cx="469744" cy="259045"/>
    <xdr:sp macro="" textlink="">
      <xdr:nvSpPr>
        <xdr:cNvPr id="734" name="n_1mainValue【消防施設】&#10;一人当たり面積"/>
        <xdr:cNvSpPr txBox="1"/>
      </xdr:nvSpPr>
      <xdr:spPr>
        <a:xfrm>
          <a:off x="21075727" y="1366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105427</xdr:rowOff>
    </xdr:from>
    <xdr:ext cx="469744" cy="259045"/>
    <xdr:sp macro="" textlink="">
      <xdr:nvSpPr>
        <xdr:cNvPr id="735" name="n_2mainValue【消防施設】&#10;一人当たり面積"/>
        <xdr:cNvSpPr txBox="1"/>
      </xdr:nvSpPr>
      <xdr:spPr>
        <a:xfrm>
          <a:off x="201994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97172</xdr:rowOff>
    </xdr:from>
    <xdr:ext cx="469744" cy="259045"/>
    <xdr:sp macro="" textlink="">
      <xdr:nvSpPr>
        <xdr:cNvPr id="736" name="n_3mainValue【消防施設】&#10;一人当たり面積"/>
        <xdr:cNvSpPr txBox="1"/>
      </xdr:nvSpPr>
      <xdr:spPr>
        <a:xfrm>
          <a:off x="19310427" y="1432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102888</xdr:rowOff>
    </xdr:from>
    <xdr:ext cx="469744" cy="259045"/>
    <xdr:sp macro="" textlink="">
      <xdr:nvSpPr>
        <xdr:cNvPr id="737" name="n_4mainValue【消防施設】&#10;一人当たり面積"/>
        <xdr:cNvSpPr txBox="1"/>
      </xdr:nvSpPr>
      <xdr:spPr>
        <a:xfrm>
          <a:off x="18421427" y="143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109</xdr:row>
      <xdr:rowOff>33745</xdr:rowOff>
    </xdr:to>
    <xdr:cxnSp macro="">
      <xdr:nvCxnSpPr>
        <xdr:cNvPr id="763" name="直線コネクタ 762"/>
        <xdr:cNvCxnSpPr/>
      </xdr:nvCxnSpPr>
      <xdr:spPr>
        <a:xfrm flipV="1">
          <a:off x="16318864" y="17281616"/>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64"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65" name="直線コネクタ 764"/>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766"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767" name="直線コネクタ 766"/>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768" name="【庁舎】&#10;有形固定資産減価償却率平均値テキスト"/>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69" name="フローチャート: 判断 768"/>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17236</xdr:rowOff>
    </xdr:from>
    <xdr:to>
      <xdr:col>81</xdr:col>
      <xdr:colOff>101600</xdr:colOff>
      <xdr:row>104</xdr:row>
      <xdr:rowOff>118836</xdr:rowOff>
    </xdr:to>
    <xdr:sp macro="" textlink="">
      <xdr:nvSpPr>
        <xdr:cNvPr id="770" name="フローチャート: 判断 769"/>
        <xdr:cNvSpPr/>
      </xdr:nvSpPr>
      <xdr:spPr>
        <a:xfrm>
          <a:off x="15430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771" name="フローチャート: 判断 770"/>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772" name="フローチャート: 判断 771"/>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73" name="フローチャート: 判断 772"/>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154395</xdr:rowOff>
    </xdr:from>
    <xdr:to>
      <xdr:col>85</xdr:col>
      <xdr:colOff>177800</xdr:colOff>
      <xdr:row>109</xdr:row>
      <xdr:rowOff>84545</xdr:rowOff>
    </xdr:to>
    <xdr:sp macro="" textlink="">
      <xdr:nvSpPr>
        <xdr:cNvPr id="779" name="楕円 778"/>
        <xdr:cNvSpPr/>
      </xdr:nvSpPr>
      <xdr:spPr>
        <a:xfrm>
          <a:off x="16268700"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69322</xdr:rowOff>
    </xdr:from>
    <xdr:ext cx="405111" cy="259045"/>
    <xdr:sp macro="" textlink="">
      <xdr:nvSpPr>
        <xdr:cNvPr id="780" name="【庁舎】&#10;有形固定資産減価償却率該当値テキスト"/>
        <xdr:cNvSpPr txBox="1"/>
      </xdr:nvSpPr>
      <xdr:spPr>
        <a:xfrm>
          <a:off x="16357600" y="18585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154395</xdr:rowOff>
    </xdr:from>
    <xdr:to>
      <xdr:col>81</xdr:col>
      <xdr:colOff>101600</xdr:colOff>
      <xdr:row>109</xdr:row>
      <xdr:rowOff>84545</xdr:rowOff>
    </xdr:to>
    <xdr:sp macro="" textlink="">
      <xdr:nvSpPr>
        <xdr:cNvPr id="781" name="楕円 780"/>
        <xdr:cNvSpPr/>
      </xdr:nvSpPr>
      <xdr:spPr>
        <a:xfrm>
          <a:off x="15430500"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33745</xdr:rowOff>
    </xdr:from>
    <xdr:to>
      <xdr:col>85</xdr:col>
      <xdr:colOff>127000</xdr:colOff>
      <xdr:row>109</xdr:row>
      <xdr:rowOff>33745</xdr:rowOff>
    </xdr:to>
    <xdr:cxnSp macro="">
      <xdr:nvCxnSpPr>
        <xdr:cNvPr id="782" name="直線コネクタ 781"/>
        <xdr:cNvCxnSpPr/>
      </xdr:nvCxnSpPr>
      <xdr:spPr>
        <a:xfrm>
          <a:off x="15481300" y="18721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154395</xdr:rowOff>
    </xdr:from>
    <xdr:to>
      <xdr:col>76</xdr:col>
      <xdr:colOff>165100</xdr:colOff>
      <xdr:row>109</xdr:row>
      <xdr:rowOff>84545</xdr:rowOff>
    </xdr:to>
    <xdr:sp macro="" textlink="">
      <xdr:nvSpPr>
        <xdr:cNvPr id="783" name="楕円 782"/>
        <xdr:cNvSpPr/>
      </xdr:nvSpPr>
      <xdr:spPr>
        <a:xfrm>
          <a:off x="14541500"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33745</xdr:rowOff>
    </xdr:from>
    <xdr:to>
      <xdr:col>81</xdr:col>
      <xdr:colOff>50800</xdr:colOff>
      <xdr:row>109</xdr:row>
      <xdr:rowOff>33745</xdr:rowOff>
    </xdr:to>
    <xdr:cxnSp macro="">
      <xdr:nvCxnSpPr>
        <xdr:cNvPr id="784" name="直線コネクタ 783"/>
        <xdr:cNvCxnSpPr/>
      </xdr:nvCxnSpPr>
      <xdr:spPr>
        <a:xfrm>
          <a:off x="14592300" y="18721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785" name="楕円 784"/>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33745</xdr:rowOff>
    </xdr:from>
    <xdr:to>
      <xdr:col>76</xdr:col>
      <xdr:colOff>114300</xdr:colOff>
      <xdr:row>109</xdr:row>
      <xdr:rowOff>35379</xdr:rowOff>
    </xdr:to>
    <xdr:cxnSp macro="">
      <xdr:nvCxnSpPr>
        <xdr:cNvPr id="786" name="直線コネクタ 785"/>
        <xdr:cNvCxnSpPr/>
      </xdr:nvCxnSpPr>
      <xdr:spPr>
        <a:xfrm flipV="1">
          <a:off x="13703300" y="1872179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154395</xdr:rowOff>
    </xdr:from>
    <xdr:to>
      <xdr:col>67</xdr:col>
      <xdr:colOff>101600</xdr:colOff>
      <xdr:row>109</xdr:row>
      <xdr:rowOff>84545</xdr:rowOff>
    </xdr:to>
    <xdr:sp macro="" textlink="">
      <xdr:nvSpPr>
        <xdr:cNvPr id="787" name="楕円 786"/>
        <xdr:cNvSpPr/>
      </xdr:nvSpPr>
      <xdr:spPr>
        <a:xfrm>
          <a:off x="12763500"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33745</xdr:rowOff>
    </xdr:from>
    <xdr:to>
      <xdr:col>71</xdr:col>
      <xdr:colOff>177800</xdr:colOff>
      <xdr:row>109</xdr:row>
      <xdr:rowOff>35379</xdr:rowOff>
    </xdr:to>
    <xdr:cxnSp macro="">
      <xdr:nvCxnSpPr>
        <xdr:cNvPr id="788" name="直線コネクタ 787"/>
        <xdr:cNvCxnSpPr/>
      </xdr:nvCxnSpPr>
      <xdr:spPr>
        <a:xfrm>
          <a:off x="12814300" y="1872179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135363</xdr:rowOff>
    </xdr:from>
    <xdr:ext cx="405111" cy="259045"/>
    <xdr:sp macro="" textlink="">
      <xdr:nvSpPr>
        <xdr:cNvPr id="789" name="n_1aveValue【庁舎】&#10;有形固定資産減価償却率"/>
        <xdr:cNvSpPr txBox="1"/>
      </xdr:nvSpPr>
      <xdr:spPr>
        <a:xfrm>
          <a:off x="152660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132097</xdr:rowOff>
    </xdr:from>
    <xdr:ext cx="405111" cy="259045"/>
    <xdr:sp macro="" textlink="">
      <xdr:nvSpPr>
        <xdr:cNvPr id="790" name="n_2aveValue【庁舎】&#10;有形固定資産減価償却率"/>
        <xdr:cNvSpPr txBox="1"/>
      </xdr:nvSpPr>
      <xdr:spPr>
        <a:xfrm>
          <a:off x="14389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791" name="n_3aveValue【庁舎】&#10;有形固定資産減価償却率"/>
        <xdr:cNvSpPr txBox="1"/>
      </xdr:nvSpPr>
      <xdr:spPr>
        <a:xfrm>
          <a:off x="13500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792" name="n_4aveValue【庁舎】&#10;有形固定資産減価償却率"/>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75672</xdr:rowOff>
    </xdr:from>
    <xdr:ext cx="405111" cy="259045"/>
    <xdr:sp macro="" textlink="">
      <xdr:nvSpPr>
        <xdr:cNvPr id="793" name="n_1mainValue【庁舎】&#10;有形固定資産減価償却率"/>
        <xdr:cNvSpPr txBox="1"/>
      </xdr:nvSpPr>
      <xdr:spPr>
        <a:xfrm>
          <a:off x="15266044" y="1876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75672</xdr:rowOff>
    </xdr:from>
    <xdr:ext cx="405111" cy="259045"/>
    <xdr:sp macro="" textlink="">
      <xdr:nvSpPr>
        <xdr:cNvPr id="794" name="n_2mainValue【庁舎】&#10;有形固定資産減価償却率"/>
        <xdr:cNvSpPr txBox="1"/>
      </xdr:nvSpPr>
      <xdr:spPr>
        <a:xfrm>
          <a:off x="14389744" y="1876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795" name="n_3mainValue【庁舎】&#10;有形固定資産減価償却率"/>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75672</xdr:rowOff>
    </xdr:from>
    <xdr:ext cx="405111" cy="259045"/>
    <xdr:sp macro="" textlink="">
      <xdr:nvSpPr>
        <xdr:cNvPr id="796" name="n_4mainValue【庁舎】&#10;有形固定資産減価償却率"/>
        <xdr:cNvSpPr txBox="1"/>
      </xdr:nvSpPr>
      <xdr:spPr>
        <a:xfrm>
          <a:off x="12611744" y="1876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7" name="テキスト ボックス 80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32113</xdr:rowOff>
    </xdr:to>
    <xdr:cxnSp macro="">
      <xdr:nvCxnSpPr>
        <xdr:cNvPr id="823" name="直線コネクタ 822"/>
        <xdr:cNvCxnSpPr/>
      </xdr:nvCxnSpPr>
      <xdr:spPr>
        <a:xfrm flipV="1">
          <a:off x="22160864" y="17168949"/>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4" name="【庁舎】&#10;一人当たり面積最小値テキスト"/>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5" name="直線コネクタ 824"/>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826" name="【庁舎】&#10;一人当たり面積最大値テキスト"/>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827" name="直線コネクタ 826"/>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64606</xdr:rowOff>
    </xdr:from>
    <xdr:ext cx="469744" cy="259045"/>
    <xdr:sp macro="" textlink="">
      <xdr:nvSpPr>
        <xdr:cNvPr id="828" name="【庁舎】&#10;一人当たり面積平均値テキスト"/>
        <xdr:cNvSpPr txBox="1"/>
      </xdr:nvSpPr>
      <xdr:spPr>
        <a:xfrm>
          <a:off x="22199600" y="18066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829" name="フローチャート: 判断 828"/>
        <xdr:cNvSpPr/>
      </xdr:nvSpPr>
      <xdr:spPr>
        <a:xfrm>
          <a:off x="221107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74386</xdr:rowOff>
    </xdr:from>
    <xdr:to>
      <xdr:col>112</xdr:col>
      <xdr:colOff>38100</xdr:colOff>
      <xdr:row>107</xdr:row>
      <xdr:rowOff>4536</xdr:rowOff>
    </xdr:to>
    <xdr:sp macro="" textlink="">
      <xdr:nvSpPr>
        <xdr:cNvPr id="830" name="フローチャート: 判断 829"/>
        <xdr:cNvSpPr/>
      </xdr:nvSpPr>
      <xdr:spPr>
        <a:xfrm>
          <a:off x="21272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77651</xdr:rowOff>
    </xdr:from>
    <xdr:to>
      <xdr:col>107</xdr:col>
      <xdr:colOff>101600</xdr:colOff>
      <xdr:row>107</xdr:row>
      <xdr:rowOff>7801</xdr:rowOff>
    </xdr:to>
    <xdr:sp macro="" textlink="">
      <xdr:nvSpPr>
        <xdr:cNvPr id="831" name="フローチャート: 判断 830"/>
        <xdr:cNvSpPr/>
      </xdr:nvSpPr>
      <xdr:spPr>
        <a:xfrm>
          <a:off x="20383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32" name="フローチャート: 判断 831"/>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833" name="フローチャート: 判断 832"/>
        <xdr:cNvSpPr/>
      </xdr:nvSpPr>
      <xdr:spPr>
        <a:xfrm>
          <a:off x="18605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152763</xdr:rowOff>
    </xdr:from>
    <xdr:to>
      <xdr:col>116</xdr:col>
      <xdr:colOff>114300</xdr:colOff>
      <xdr:row>109</xdr:row>
      <xdr:rowOff>82913</xdr:rowOff>
    </xdr:to>
    <xdr:sp macro="" textlink="">
      <xdr:nvSpPr>
        <xdr:cNvPr id="839" name="楕円 838"/>
        <xdr:cNvSpPr/>
      </xdr:nvSpPr>
      <xdr:spPr>
        <a:xfrm>
          <a:off x="22110700" y="186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67690</xdr:rowOff>
    </xdr:from>
    <xdr:ext cx="469744" cy="259045"/>
    <xdr:sp macro="" textlink="">
      <xdr:nvSpPr>
        <xdr:cNvPr id="840" name="【庁舎】&#10;一人当たり面積該当値テキスト"/>
        <xdr:cNvSpPr txBox="1"/>
      </xdr:nvSpPr>
      <xdr:spPr>
        <a:xfrm>
          <a:off x="22199600" y="1858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159294</xdr:rowOff>
    </xdr:from>
    <xdr:to>
      <xdr:col>112</xdr:col>
      <xdr:colOff>38100</xdr:colOff>
      <xdr:row>109</xdr:row>
      <xdr:rowOff>89444</xdr:rowOff>
    </xdr:to>
    <xdr:sp macro="" textlink="">
      <xdr:nvSpPr>
        <xdr:cNvPr id="841" name="楕円 840"/>
        <xdr:cNvSpPr/>
      </xdr:nvSpPr>
      <xdr:spPr>
        <a:xfrm>
          <a:off x="21272500" y="1867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32113</xdr:rowOff>
    </xdr:from>
    <xdr:to>
      <xdr:col>116</xdr:col>
      <xdr:colOff>63500</xdr:colOff>
      <xdr:row>109</xdr:row>
      <xdr:rowOff>38644</xdr:rowOff>
    </xdr:to>
    <xdr:cxnSp macro="">
      <xdr:nvCxnSpPr>
        <xdr:cNvPr id="842" name="直線コネクタ 841"/>
        <xdr:cNvCxnSpPr/>
      </xdr:nvCxnSpPr>
      <xdr:spPr>
        <a:xfrm flipV="1">
          <a:off x="21323300" y="1872016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162561</xdr:rowOff>
    </xdr:from>
    <xdr:to>
      <xdr:col>107</xdr:col>
      <xdr:colOff>101600</xdr:colOff>
      <xdr:row>109</xdr:row>
      <xdr:rowOff>92711</xdr:rowOff>
    </xdr:to>
    <xdr:sp macro="" textlink="">
      <xdr:nvSpPr>
        <xdr:cNvPr id="843" name="楕円 842"/>
        <xdr:cNvSpPr/>
      </xdr:nvSpPr>
      <xdr:spPr>
        <a:xfrm>
          <a:off x="20383500" y="1867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38644</xdr:rowOff>
    </xdr:from>
    <xdr:to>
      <xdr:col>111</xdr:col>
      <xdr:colOff>177800</xdr:colOff>
      <xdr:row>109</xdr:row>
      <xdr:rowOff>41911</xdr:rowOff>
    </xdr:to>
    <xdr:cxnSp macro="">
      <xdr:nvCxnSpPr>
        <xdr:cNvPr id="844" name="直線コネクタ 843"/>
        <xdr:cNvCxnSpPr/>
      </xdr:nvCxnSpPr>
      <xdr:spPr>
        <a:xfrm flipV="1">
          <a:off x="20434300" y="187266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35198</xdr:rowOff>
    </xdr:from>
    <xdr:to>
      <xdr:col>102</xdr:col>
      <xdr:colOff>165100</xdr:colOff>
      <xdr:row>108</xdr:row>
      <xdr:rowOff>136798</xdr:rowOff>
    </xdr:to>
    <xdr:sp macro="" textlink="">
      <xdr:nvSpPr>
        <xdr:cNvPr id="845" name="楕円 844"/>
        <xdr:cNvSpPr/>
      </xdr:nvSpPr>
      <xdr:spPr>
        <a:xfrm>
          <a:off x="19494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85998</xdr:rowOff>
    </xdr:from>
    <xdr:to>
      <xdr:col>107</xdr:col>
      <xdr:colOff>50800</xdr:colOff>
      <xdr:row>109</xdr:row>
      <xdr:rowOff>41911</xdr:rowOff>
    </xdr:to>
    <xdr:cxnSp macro="">
      <xdr:nvCxnSpPr>
        <xdr:cNvPr id="846" name="直線コネクタ 845"/>
        <xdr:cNvCxnSpPr/>
      </xdr:nvCxnSpPr>
      <xdr:spPr>
        <a:xfrm>
          <a:off x="19545300" y="18602598"/>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41729</xdr:rowOff>
    </xdr:from>
    <xdr:to>
      <xdr:col>98</xdr:col>
      <xdr:colOff>38100</xdr:colOff>
      <xdr:row>108</xdr:row>
      <xdr:rowOff>143329</xdr:rowOff>
    </xdr:to>
    <xdr:sp macro="" textlink="">
      <xdr:nvSpPr>
        <xdr:cNvPr id="847" name="楕円 846"/>
        <xdr:cNvSpPr/>
      </xdr:nvSpPr>
      <xdr:spPr>
        <a:xfrm>
          <a:off x="18605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85998</xdr:rowOff>
    </xdr:from>
    <xdr:to>
      <xdr:col>102</xdr:col>
      <xdr:colOff>114300</xdr:colOff>
      <xdr:row>108</xdr:row>
      <xdr:rowOff>92529</xdr:rowOff>
    </xdr:to>
    <xdr:cxnSp macro="">
      <xdr:nvCxnSpPr>
        <xdr:cNvPr id="848" name="直線コネクタ 847"/>
        <xdr:cNvCxnSpPr/>
      </xdr:nvCxnSpPr>
      <xdr:spPr>
        <a:xfrm flipV="1">
          <a:off x="18656300" y="186025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21063</xdr:rowOff>
    </xdr:from>
    <xdr:ext cx="469744" cy="259045"/>
    <xdr:sp macro="" textlink="">
      <xdr:nvSpPr>
        <xdr:cNvPr id="849" name="n_1aveValue【庁舎】&#10;一人当たり面積"/>
        <xdr:cNvSpPr txBox="1"/>
      </xdr:nvSpPr>
      <xdr:spPr>
        <a:xfrm>
          <a:off x="210757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24328</xdr:rowOff>
    </xdr:from>
    <xdr:ext cx="469744" cy="259045"/>
    <xdr:sp macro="" textlink="">
      <xdr:nvSpPr>
        <xdr:cNvPr id="850" name="n_2aveValue【庁舎】&#10;一人当たり面積"/>
        <xdr:cNvSpPr txBox="1"/>
      </xdr:nvSpPr>
      <xdr:spPr>
        <a:xfrm>
          <a:off x="20199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851" name="n_3aveValue【庁舎】&#10;一人当たり面積"/>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34126</xdr:rowOff>
    </xdr:from>
    <xdr:ext cx="469744" cy="259045"/>
    <xdr:sp macro="" textlink="">
      <xdr:nvSpPr>
        <xdr:cNvPr id="852" name="n_4aveValue【庁舎】&#10;一人当たり面積"/>
        <xdr:cNvSpPr txBox="1"/>
      </xdr:nvSpPr>
      <xdr:spPr>
        <a:xfrm>
          <a:off x="18421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80571</xdr:rowOff>
    </xdr:from>
    <xdr:ext cx="469744" cy="259045"/>
    <xdr:sp macro="" textlink="">
      <xdr:nvSpPr>
        <xdr:cNvPr id="853" name="n_1mainValue【庁舎】&#10;一人当たり面積"/>
        <xdr:cNvSpPr txBox="1"/>
      </xdr:nvSpPr>
      <xdr:spPr>
        <a:xfrm>
          <a:off x="21075727" y="1876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83838</xdr:rowOff>
    </xdr:from>
    <xdr:ext cx="469744" cy="259045"/>
    <xdr:sp macro="" textlink="">
      <xdr:nvSpPr>
        <xdr:cNvPr id="854" name="n_2mainValue【庁舎】&#10;一人当たり面積"/>
        <xdr:cNvSpPr txBox="1"/>
      </xdr:nvSpPr>
      <xdr:spPr>
        <a:xfrm>
          <a:off x="20199427" y="1877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127925</xdr:rowOff>
    </xdr:from>
    <xdr:ext cx="469744" cy="259045"/>
    <xdr:sp macro="" textlink="">
      <xdr:nvSpPr>
        <xdr:cNvPr id="855" name="n_3mainValue【庁舎】&#10;一人当たり面積"/>
        <xdr:cNvSpPr txBox="1"/>
      </xdr:nvSpPr>
      <xdr:spPr>
        <a:xfrm>
          <a:off x="193104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134456</xdr:rowOff>
    </xdr:from>
    <xdr:ext cx="469744" cy="259045"/>
    <xdr:sp macro="" textlink="">
      <xdr:nvSpPr>
        <xdr:cNvPr id="856" name="n_4mainValue【庁舎】&#10;一人当たり面積"/>
        <xdr:cNvSpPr txBox="1"/>
      </xdr:nvSpPr>
      <xdr:spPr>
        <a:xfrm>
          <a:off x="184214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年に移転、消防施設は令和３年に再編整備を行ったため、有形固定資産減価償却率において類似団体平均値を下回っているが、その他の施設類型においては、類似団体平均値を上回っている。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これの公共施設については、老朽化が進行しており、庁舎・一般廃棄物処理施設については、すでに整備事業を開始しているところである。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また、保健センター・保健所、消防施設以外は、類似団体平均と比べて、一人当たりの面積が小さくなっている。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したがって、これらの公共施設は、類似団体と比較して、概ね効率的な配置と適正な規模による運営が行えていると考えられる。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627" t="s">
        <v>76</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77</v>
      </c>
      <c r="C2" s="182"/>
      <c r="D2" s="183"/>
    </row>
    <row r="3" spans="1:119" ht="18.75" customHeight="1" thickBot="1" x14ac:dyDescent="0.25">
      <c r="A3" s="181"/>
      <c r="B3" s="628" t="s">
        <v>78</v>
      </c>
      <c r="C3" s="629"/>
      <c r="D3" s="629"/>
      <c r="E3" s="630"/>
      <c r="F3" s="630"/>
      <c r="G3" s="630"/>
      <c r="H3" s="630"/>
      <c r="I3" s="630"/>
      <c r="J3" s="630"/>
      <c r="K3" s="630"/>
      <c r="L3" s="630" t="s">
        <v>79</v>
      </c>
      <c r="M3" s="630"/>
      <c r="N3" s="630"/>
      <c r="O3" s="630"/>
      <c r="P3" s="630"/>
      <c r="Q3" s="630"/>
      <c r="R3" s="633"/>
      <c r="S3" s="633"/>
      <c r="T3" s="633"/>
      <c r="U3" s="633"/>
      <c r="V3" s="634"/>
      <c r="W3" s="524" t="s">
        <v>80</v>
      </c>
      <c r="X3" s="525"/>
      <c r="Y3" s="525"/>
      <c r="Z3" s="525"/>
      <c r="AA3" s="525"/>
      <c r="AB3" s="629"/>
      <c r="AC3" s="633" t="s">
        <v>81</v>
      </c>
      <c r="AD3" s="525"/>
      <c r="AE3" s="525"/>
      <c r="AF3" s="525"/>
      <c r="AG3" s="525"/>
      <c r="AH3" s="525"/>
      <c r="AI3" s="525"/>
      <c r="AJ3" s="525"/>
      <c r="AK3" s="525"/>
      <c r="AL3" s="595"/>
      <c r="AM3" s="524" t="s">
        <v>82</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83</v>
      </c>
      <c r="BO3" s="525"/>
      <c r="BP3" s="525"/>
      <c r="BQ3" s="525"/>
      <c r="BR3" s="525"/>
      <c r="BS3" s="525"/>
      <c r="BT3" s="525"/>
      <c r="BU3" s="595"/>
      <c r="BV3" s="524" t="s">
        <v>84</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85</v>
      </c>
      <c r="CU3" s="525"/>
      <c r="CV3" s="525"/>
      <c r="CW3" s="525"/>
      <c r="CX3" s="525"/>
      <c r="CY3" s="525"/>
      <c r="CZ3" s="525"/>
      <c r="DA3" s="595"/>
      <c r="DB3" s="524" t="s">
        <v>86</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87</v>
      </c>
      <c r="AZ4" s="482"/>
      <c r="BA4" s="482"/>
      <c r="BB4" s="482"/>
      <c r="BC4" s="482"/>
      <c r="BD4" s="482"/>
      <c r="BE4" s="482"/>
      <c r="BF4" s="482"/>
      <c r="BG4" s="482"/>
      <c r="BH4" s="482"/>
      <c r="BI4" s="482"/>
      <c r="BJ4" s="482"/>
      <c r="BK4" s="482"/>
      <c r="BL4" s="482"/>
      <c r="BM4" s="483"/>
      <c r="BN4" s="484">
        <v>27845579</v>
      </c>
      <c r="BO4" s="485"/>
      <c r="BP4" s="485"/>
      <c r="BQ4" s="485"/>
      <c r="BR4" s="485"/>
      <c r="BS4" s="485"/>
      <c r="BT4" s="485"/>
      <c r="BU4" s="486"/>
      <c r="BV4" s="484">
        <v>29080225</v>
      </c>
      <c r="BW4" s="485"/>
      <c r="BX4" s="485"/>
      <c r="BY4" s="485"/>
      <c r="BZ4" s="485"/>
      <c r="CA4" s="485"/>
      <c r="CB4" s="485"/>
      <c r="CC4" s="486"/>
      <c r="CD4" s="621" t="s">
        <v>88</v>
      </c>
      <c r="CE4" s="622"/>
      <c r="CF4" s="622"/>
      <c r="CG4" s="622"/>
      <c r="CH4" s="622"/>
      <c r="CI4" s="622"/>
      <c r="CJ4" s="622"/>
      <c r="CK4" s="622"/>
      <c r="CL4" s="622"/>
      <c r="CM4" s="622"/>
      <c r="CN4" s="622"/>
      <c r="CO4" s="622"/>
      <c r="CP4" s="622"/>
      <c r="CQ4" s="622"/>
      <c r="CR4" s="622"/>
      <c r="CS4" s="623"/>
      <c r="CT4" s="624">
        <v>11.7</v>
      </c>
      <c r="CU4" s="625"/>
      <c r="CV4" s="625"/>
      <c r="CW4" s="625"/>
      <c r="CX4" s="625"/>
      <c r="CY4" s="625"/>
      <c r="CZ4" s="625"/>
      <c r="DA4" s="626"/>
      <c r="DB4" s="624">
        <v>15.7</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89</v>
      </c>
      <c r="AN5" s="412"/>
      <c r="AO5" s="412"/>
      <c r="AP5" s="412"/>
      <c r="AQ5" s="412"/>
      <c r="AR5" s="412"/>
      <c r="AS5" s="412"/>
      <c r="AT5" s="413"/>
      <c r="AU5" s="513" t="s">
        <v>90</v>
      </c>
      <c r="AV5" s="514"/>
      <c r="AW5" s="514"/>
      <c r="AX5" s="514"/>
      <c r="AY5" s="469" t="s">
        <v>91</v>
      </c>
      <c r="AZ5" s="470"/>
      <c r="BA5" s="470"/>
      <c r="BB5" s="470"/>
      <c r="BC5" s="470"/>
      <c r="BD5" s="470"/>
      <c r="BE5" s="470"/>
      <c r="BF5" s="470"/>
      <c r="BG5" s="470"/>
      <c r="BH5" s="470"/>
      <c r="BI5" s="470"/>
      <c r="BJ5" s="470"/>
      <c r="BK5" s="470"/>
      <c r="BL5" s="470"/>
      <c r="BM5" s="471"/>
      <c r="BN5" s="455">
        <v>25980850</v>
      </c>
      <c r="BO5" s="456"/>
      <c r="BP5" s="456"/>
      <c r="BQ5" s="456"/>
      <c r="BR5" s="456"/>
      <c r="BS5" s="456"/>
      <c r="BT5" s="456"/>
      <c r="BU5" s="457"/>
      <c r="BV5" s="455">
        <v>26604532</v>
      </c>
      <c r="BW5" s="456"/>
      <c r="BX5" s="456"/>
      <c r="BY5" s="456"/>
      <c r="BZ5" s="456"/>
      <c r="CA5" s="456"/>
      <c r="CB5" s="456"/>
      <c r="CC5" s="457"/>
      <c r="CD5" s="495" t="s">
        <v>92</v>
      </c>
      <c r="CE5" s="415"/>
      <c r="CF5" s="415"/>
      <c r="CG5" s="415"/>
      <c r="CH5" s="415"/>
      <c r="CI5" s="415"/>
      <c r="CJ5" s="415"/>
      <c r="CK5" s="415"/>
      <c r="CL5" s="415"/>
      <c r="CM5" s="415"/>
      <c r="CN5" s="415"/>
      <c r="CO5" s="415"/>
      <c r="CP5" s="415"/>
      <c r="CQ5" s="415"/>
      <c r="CR5" s="415"/>
      <c r="CS5" s="496"/>
      <c r="CT5" s="452">
        <v>95.1</v>
      </c>
      <c r="CU5" s="453"/>
      <c r="CV5" s="453"/>
      <c r="CW5" s="453"/>
      <c r="CX5" s="453"/>
      <c r="CY5" s="453"/>
      <c r="CZ5" s="453"/>
      <c r="DA5" s="454"/>
      <c r="DB5" s="452">
        <v>90.7</v>
      </c>
      <c r="DC5" s="453"/>
      <c r="DD5" s="453"/>
      <c r="DE5" s="453"/>
      <c r="DF5" s="453"/>
      <c r="DG5" s="453"/>
      <c r="DH5" s="453"/>
      <c r="DI5" s="454"/>
    </row>
    <row r="6" spans="1:119" ht="18.75" customHeight="1" x14ac:dyDescent="0.2">
      <c r="A6" s="181"/>
      <c r="B6" s="601" t="s">
        <v>93</v>
      </c>
      <c r="C6" s="442"/>
      <c r="D6" s="442"/>
      <c r="E6" s="602"/>
      <c r="F6" s="602"/>
      <c r="G6" s="602"/>
      <c r="H6" s="602"/>
      <c r="I6" s="602"/>
      <c r="J6" s="602"/>
      <c r="K6" s="602"/>
      <c r="L6" s="602" t="s">
        <v>94</v>
      </c>
      <c r="M6" s="602"/>
      <c r="N6" s="602"/>
      <c r="O6" s="602"/>
      <c r="P6" s="602"/>
      <c r="Q6" s="602"/>
      <c r="R6" s="440"/>
      <c r="S6" s="440"/>
      <c r="T6" s="440"/>
      <c r="U6" s="440"/>
      <c r="V6" s="608"/>
      <c r="W6" s="545" t="s">
        <v>95</v>
      </c>
      <c r="X6" s="441"/>
      <c r="Y6" s="441"/>
      <c r="Z6" s="441"/>
      <c r="AA6" s="441"/>
      <c r="AB6" s="442"/>
      <c r="AC6" s="613" t="s">
        <v>96</v>
      </c>
      <c r="AD6" s="614"/>
      <c r="AE6" s="614"/>
      <c r="AF6" s="614"/>
      <c r="AG6" s="614"/>
      <c r="AH6" s="614"/>
      <c r="AI6" s="614"/>
      <c r="AJ6" s="614"/>
      <c r="AK6" s="614"/>
      <c r="AL6" s="615"/>
      <c r="AM6" s="512" t="s">
        <v>97</v>
      </c>
      <c r="AN6" s="412"/>
      <c r="AO6" s="412"/>
      <c r="AP6" s="412"/>
      <c r="AQ6" s="412"/>
      <c r="AR6" s="412"/>
      <c r="AS6" s="412"/>
      <c r="AT6" s="413"/>
      <c r="AU6" s="513" t="s">
        <v>90</v>
      </c>
      <c r="AV6" s="514"/>
      <c r="AW6" s="514"/>
      <c r="AX6" s="514"/>
      <c r="AY6" s="469" t="s">
        <v>98</v>
      </c>
      <c r="AZ6" s="470"/>
      <c r="BA6" s="470"/>
      <c r="BB6" s="470"/>
      <c r="BC6" s="470"/>
      <c r="BD6" s="470"/>
      <c r="BE6" s="470"/>
      <c r="BF6" s="470"/>
      <c r="BG6" s="470"/>
      <c r="BH6" s="470"/>
      <c r="BI6" s="470"/>
      <c r="BJ6" s="470"/>
      <c r="BK6" s="470"/>
      <c r="BL6" s="470"/>
      <c r="BM6" s="471"/>
      <c r="BN6" s="455">
        <v>1864729</v>
      </c>
      <c r="BO6" s="456"/>
      <c r="BP6" s="456"/>
      <c r="BQ6" s="456"/>
      <c r="BR6" s="456"/>
      <c r="BS6" s="456"/>
      <c r="BT6" s="456"/>
      <c r="BU6" s="457"/>
      <c r="BV6" s="455">
        <v>2475693</v>
      </c>
      <c r="BW6" s="456"/>
      <c r="BX6" s="456"/>
      <c r="BY6" s="456"/>
      <c r="BZ6" s="456"/>
      <c r="CA6" s="456"/>
      <c r="CB6" s="456"/>
      <c r="CC6" s="457"/>
      <c r="CD6" s="495" t="s">
        <v>99</v>
      </c>
      <c r="CE6" s="415"/>
      <c r="CF6" s="415"/>
      <c r="CG6" s="415"/>
      <c r="CH6" s="415"/>
      <c r="CI6" s="415"/>
      <c r="CJ6" s="415"/>
      <c r="CK6" s="415"/>
      <c r="CL6" s="415"/>
      <c r="CM6" s="415"/>
      <c r="CN6" s="415"/>
      <c r="CO6" s="415"/>
      <c r="CP6" s="415"/>
      <c r="CQ6" s="415"/>
      <c r="CR6" s="415"/>
      <c r="CS6" s="496"/>
      <c r="CT6" s="598">
        <v>95.9</v>
      </c>
      <c r="CU6" s="599"/>
      <c r="CV6" s="599"/>
      <c r="CW6" s="599"/>
      <c r="CX6" s="599"/>
      <c r="CY6" s="599"/>
      <c r="CZ6" s="599"/>
      <c r="DA6" s="600"/>
      <c r="DB6" s="598">
        <v>92.5</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100</v>
      </c>
      <c r="AN7" s="412"/>
      <c r="AO7" s="412"/>
      <c r="AP7" s="412"/>
      <c r="AQ7" s="412"/>
      <c r="AR7" s="412"/>
      <c r="AS7" s="412"/>
      <c r="AT7" s="413"/>
      <c r="AU7" s="513" t="s">
        <v>90</v>
      </c>
      <c r="AV7" s="514"/>
      <c r="AW7" s="514"/>
      <c r="AX7" s="514"/>
      <c r="AY7" s="469" t="s">
        <v>101</v>
      </c>
      <c r="AZ7" s="470"/>
      <c r="BA7" s="470"/>
      <c r="BB7" s="470"/>
      <c r="BC7" s="470"/>
      <c r="BD7" s="470"/>
      <c r="BE7" s="470"/>
      <c r="BF7" s="470"/>
      <c r="BG7" s="470"/>
      <c r="BH7" s="470"/>
      <c r="BI7" s="470"/>
      <c r="BJ7" s="470"/>
      <c r="BK7" s="470"/>
      <c r="BL7" s="470"/>
      <c r="BM7" s="471"/>
      <c r="BN7" s="455">
        <v>46336</v>
      </c>
      <c r="BO7" s="456"/>
      <c r="BP7" s="456"/>
      <c r="BQ7" s="456"/>
      <c r="BR7" s="456"/>
      <c r="BS7" s="456"/>
      <c r="BT7" s="456"/>
      <c r="BU7" s="457"/>
      <c r="BV7" s="455">
        <v>58187</v>
      </c>
      <c r="BW7" s="456"/>
      <c r="BX7" s="456"/>
      <c r="BY7" s="456"/>
      <c r="BZ7" s="456"/>
      <c r="CA7" s="456"/>
      <c r="CB7" s="456"/>
      <c r="CC7" s="457"/>
      <c r="CD7" s="495" t="s">
        <v>102</v>
      </c>
      <c r="CE7" s="415"/>
      <c r="CF7" s="415"/>
      <c r="CG7" s="415"/>
      <c r="CH7" s="415"/>
      <c r="CI7" s="415"/>
      <c r="CJ7" s="415"/>
      <c r="CK7" s="415"/>
      <c r="CL7" s="415"/>
      <c r="CM7" s="415"/>
      <c r="CN7" s="415"/>
      <c r="CO7" s="415"/>
      <c r="CP7" s="415"/>
      <c r="CQ7" s="415"/>
      <c r="CR7" s="415"/>
      <c r="CS7" s="496"/>
      <c r="CT7" s="455">
        <v>15555103</v>
      </c>
      <c r="CU7" s="456"/>
      <c r="CV7" s="456"/>
      <c r="CW7" s="456"/>
      <c r="CX7" s="456"/>
      <c r="CY7" s="456"/>
      <c r="CZ7" s="456"/>
      <c r="DA7" s="457"/>
      <c r="DB7" s="455">
        <v>15386536</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103</v>
      </c>
      <c r="AN8" s="412"/>
      <c r="AO8" s="412"/>
      <c r="AP8" s="412"/>
      <c r="AQ8" s="412"/>
      <c r="AR8" s="412"/>
      <c r="AS8" s="412"/>
      <c r="AT8" s="413"/>
      <c r="AU8" s="513" t="s">
        <v>90</v>
      </c>
      <c r="AV8" s="514"/>
      <c r="AW8" s="514"/>
      <c r="AX8" s="514"/>
      <c r="AY8" s="469" t="s">
        <v>104</v>
      </c>
      <c r="AZ8" s="470"/>
      <c r="BA8" s="470"/>
      <c r="BB8" s="470"/>
      <c r="BC8" s="470"/>
      <c r="BD8" s="470"/>
      <c r="BE8" s="470"/>
      <c r="BF8" s="470"/>
      <c r="BG8" s="470"/>
      <c r="BH8" s="470"/>
      <c r="BI8" s="470"/>
      <c r="BJ8" s="470"/>
      <c r="BK8" s="470"/>
      <c r="BL8" s="470"/>
      <c r="BM8" s="471"/>
      <c r="BN8" s="455">
        <v>1818393</v>
      </c>
      <c r="BO8" s="456"/>
      <c r="BP8" s="456"/>
      <c r="BQ8" s="456"/>
      <c r="BR8" s="456"/>
      <c r="BS8" s="456"/>
      <c r="BT8" s="456"/>
      <c r="BU8" s="457"/>
      <c r="BV8" s="455">
        <v>2417506</v>
      </c>
      <c r="BW8" s="456"/>
      <c r="BX8" s="456"/>
      <c r="BY8" s="456"/>
      <c r="BZ8" s="456"/>
      <c r="CA8" s="456"/>
      <c r="CB8" s="456"/>
      <c r="CC8" s="457"/>
      <c r="CD8" s="495" t="s">
        <v>105</v>
      </c>
      <c r="CE8" s="415"/>
      <c r="CF8" s="415"/>
      <c r="CG8" s="415"/>
      <c r="CH8" s="415"/>
      <c r="CI8" s="415"/>
      <c r="CJ8" s="415"/>
      <c r="CK8" s="415"/>
      <c r="CL8" s="415"/>
      <c r="CM8" s="415"/>
      <c r="CN8" s="415"/>
      <c r="CO8" s="415"/>
      <c r="CP8" s="415"/>
      <c r="CQ8" s="415"/>
      <c r="CR8" s="415"/>
      <c r="CS8" s="496"/>
      <c r="CT8" s="558">
        <v>0.52</v>
      </c>
      <c r="CU8" s="559"/>
      <c r="CV8" s="559"/>
      <c r="CW8" s="559"/>
      <c r="CX8" s="559"/>
      <c r="CY8" s="559"/>
      <c r="CZ8" s="559"/>
      <c r="DA8" s="560"/>
      <c r="DB8" s="558">
        <v>0.55000000000000004</v>
      </c>
      <c r="DC8" s="559"/>
      <c r="DD8" s="559"/>
      <c r="DE8" s="559"/>
      <c r="DF8" s="559"/>
      <c r="DG8" s="559"/>
      <c r="DH8" s="559"/>
      <c r="DI8" s="560"/>
    </row>
    <row r="9" spans="1:119" ht="18.75" customHeight="1" thickBot="1" x14ac:dyDescent="0.25">
      <c r="A9" s="181"/>
      <c r="B9" s="587" t="s">
        <v>106</v>
      </c>
      <c r="C9" s="588"/>
      <c r="D9" s="588"/>
      <c r="E9" s="588"/>
      <c r="F9" s="588"/>
      <c r="G9" s="588"/>
      <c r="H9" s="588"/>
      <c r="I9" s="588"/>
      <c r="J9" s="588"/>
      <c r="K9" s="506"/>
      <c r="L9" s="589" t="s">
        <v>107</v>
      </c>
      <c r="M9" s="590"/>
      <c r="N9" s="590"/>
      <c r="O9" s="590"/>
      <c r="P9" s="590"/>
      <c r="Q9" s="591"/>
      <c r="R9" s="592">
        <v>56531</v>
      </c>
      <c r="S9" s="593"/>
      <c r="T9" s="593"/>
      <c r="U9" s="593"/>
      <c r="V9" s="594"/>
      <c r="W9" s="524" t="s">
        <v>108</v>
      </c>
      <c r="X9" s="525"/>
      <c r="Y9" s="525"/>
      <c r="Z9" s="525"/>
      <c r="AA9" s="525"/>
      <c r="AB9" s="525"/>
      <c r="AC9" s="525"/>
      <c r="AD9" s="525"/>
      <c r="AE9" s="525"/>
      <c r="AF9" s="525"/>
      <c r="AG9" s="525"/>
      <c r="AH9" s="525"/>
      <c r="AI9" s="525"/>
      <c r="AJ9" s="525"/>
      <c r="AK9" s="525"/>
      <c r="AL9" s="595"/>
      <c r="AM9" s="512" t="s">
        <v>109</v>
      </c>
      <c r="AN9" s="412"/>
      <c r="AO9" s="412"/>
      <c r="AP9" s="412"/>
      <c r="AQ9" s="412"/>
      <c r="AR9" s="412"/>
      <c r="AS9" s="412"/>
      <c r="AT9" s="413"/>
      <c r="AU9" s="513" t="s">
        <v>90</v>
      </c>
      <c r="AV9" s="514"/>
      <c r="AW9" s="514"/>
      <c r="AX9" s="514"/>
      <c r="AY9" s="469" t="s">
        <v>110</v>
      </c>
      <c r="AZ9" s="470"/>
      <c r="BA9" s="470"/>
      <c r="BB9" s="470"/>
      <c r="BC9" s="470"/>
      <c r="BD9" s="470"/>
      <c r="BE9" s="470"/>
      <c r="BF9" s="470"/>
      <c r="BG9" s="470"/>
      <c r="BH9" s="470"/>
      <c r="BI9" s="470"/>
      <c r="BJ9" s="470"/>
      <c r="BK9" s="470"/>
      <c r="BL9" s="470"/>
      <c r="BM9" s="471"/>
      <c r="BN9" s="455">
        <v>-599113</v>
      </c>
      <c r="BO9" s="456"/>
      <c r="BP9" s="456"/>
      <c r="BQ9" s="456"/>
      <c r="BR9" s="456"/>
      <c r="BS9" s="456"/>
      <c r="BT9" s="456"/>
      <c r="BU9" s="457"/>
      <c r="BV9" s="455">
        <v>423940</v>
      </c>
      <c r="BW9" s="456"/>
      <c r="BX9" s="456"/>
      <c r="BY9" s="456"/>
      <c r="BZ9" s="456"/>
      <c r="CA9" s="456"/>
      <c r="CB9" s="456"/>
      <c r="CC9" s="457"/>
      <c r="CD9" s="495" t="s">
        <v>111</v>
      </c>
      <c r="CE9" s="415"/>
      <c r="CF9" s="415"/>
      <c r="CG9" s="415"/>
      <c r="CH9" s="415"/>
      <c r="CI9" s="415"/>
      <c r="CJ9" s="415"/>
      <c r="CK9" s="415"/>
      <c r="CL9" s="415"/>
      <c r="CM9" s="415"/>
      <c r="CN9" s="415"/>
      <c r="CO9" s="415"/>
      <c r="CP9" s="415"/>
      <c r="CQ9" s="415"/>
      <c r="CR9" s="415"/>
      <c r="CS9" s="496"/>
      <c r="CT9" s="452">
        <v>10.5</v>
      </c>
      <c r="CU9" s="453"/>
      <c r="CV9" s="453"/>
      <c r="CW9" s="453"/>
      <c r="CX9" s="453"/>
      <c r="CY9" s="453"/>
      <c r="CZ9" s="453"/>
      <c r="DA9" s="454"/>
      <c r="DB9" s="452">
        <v>10.7</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112</v>
      </c>
      <c r="M10" s="412"/>
      <c r="N10" s="412"/>
      <c r="O10" s="412"/>
      <c r="P10" s="412"/>
      <c r="Q10" s="413"/>
      <c r="R10" s="408">
        <v>60736</v>
      </c>
      <c r="S10" s="409"/>
      <c r="T10" s="409"/>
      <c r="U10" s="409"/>
      <c r="V10" s="468"/>
      <c r="W10" s="596"/>
      <c r="X10" s="406"/>
      <c r="Y10" s="406"/>
      <c r="Z10" s="406"/>
      <c r="AA10" s="406"/>
      <c r="AB10" s="406"/>
      <c r="AC10" s="406"/>
      <c r="AD10" s="406"/>
      <c r="AE10" s="406"/>
      <c r="AF10" s="406"/>
      <c r="AG10" s="406"/>
      <c r="AH10" s="406"/>
      <c r="AI10" s="406"/>
      <c r="AJ10" s="406"/>
      <c r="AK10" s="406"/>
      <c r="AL10" s="597"/>
      <c r="AM10" s="512" t="s">
        <v>113</v>
      </c>
      <c r="AN10" s="412"/>
      <c r="AO10" s="412"/>
      <c r="AP10" s="412"/>
      <c r="AQ10" s="412"/>
      <c r="AR10" s="412"/>
      <c r="AS10" s="412"/>
      <c r="AT10" s="413"/>
      <c r="AU10" s="513" t="s">
        <v>90</v>
      </c>
      <c r="AV10" s="514"/>
      <c r="AW10" s="514"/>
      <c r="AX10" s="514"/>
      <c r="AY10" s="469" t="s">
        <v>114</v>
      </c>
      <c r="AZ10" s="470"/>
      <c r="BA10" s="470"/>
      <c r="BB10" s="470"/>
      <c r="BC10" s="470"/>
      <c r="BD10" s="470"/>
      <c r="BE10" s="470"/>
      <c r="BF10" s="470"/>
      <c r="BG10" s="470"/>
      <c r="BH10" s="470"/>
      <c r="BI10" s="470"/>
      <c r="BJ10" s="470"/>
      <c r="BK10" s="470"/>
      <c r="BL10" s="470"/>
      <c r="BM10" s="471"/>
      <c r="BN10" s="455">
        <v>1210519</v>
      </c>
      <c r="BO10" s="456"/>
      <c r="BP10" s="456"/>
      <c r="BQ10" s="456"/>
      <c r="BR10" s="456"/>
      <c r="BS10" s="456"/>
      <c r="BT10" s="456"/>
      <c r="BU10" s="457"/>
      <c r="BV10" s="455">
        <v>1000415</v>
      </c>
      <c r="BW10" s="456"/>
      <c r="BX10" s="456"/>
      <c r="BY10" s="456"/>
      <c r="BZ10" s="456"/>
      <c r="CA10" s="456"/>
      <c r="CB10" s="456"/>
      <c r="CC10" s="457"/>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116</v>
      </c>
      <c r="M11" s="417"/>
      <c r="N11" s="417"/>
      <c r="O11" s="417"/>
      <c r="P11" s="417"/>
      <c r="Q11" s="418"/>
      <c r="R11" s="584" t="s">
        <v>117</v>
      </c>
      <c r="S11" s="585"/>
      <c r="T11" s="585"/>
      <c r="U11" s="585"/>
      <c r="V11" s="586"/>
      <c r="W11" s="596"/>
      <c r="X11" s="406"/>
      <c r="Y11" s="406"/>
      <c r="Z11" s="406"/>
      <c r="AA11" s="406"/>
      <c r="AB11" s="406"/>
      <c r="AC11" s="406"/>
      <c r="AD11" s="406"/>
      <c r="AE11" s="406"/>
      <c r="AF11" s="406"/>
      <c r="AG11" s="406"/>
      <c r="AH11" s="406"/>
      <c r="AI11" s="406"/>
      <c r="AJ11" s="406"/>
      <c r="AK11" s="406"/>
      <c r="AL11" s="597"/>
      <c r="AM11" s="512" t="s">
        <v>118</v>
      </c>
      <c r="AN11" s="412"/>
      <c r="AO11" s="412"/>
      <c r="AP11" s="412"/>
      <c r="AQ11" s="412"/>
      <c r="AR11" s="412"/>
      <c r="AS11" s="412"/>
      <c r="AT11" s="413"/>
      <c r="AU11" s="513" t="s">
        <v>90</v>
      </c>
      <c r="AV11" s="514"/>
      <c r="AW11" s="514"/>
      <c r="AX11" s="514"/>
      <c r="AY11" s="469" t="s">
        <v>119</v>
      </c>
      <c r="AZ11" s="470"/>
      <c r="BA11" s="470"/>
      <c r="BB11" s="470"/>
      <c r="BC11" s="470"/>
      <c r="BD11" s="470"/>
      <c r="BE11" s="470"/>
      <c r="BF11" s="470"/>
      <c r="BG11" s="470"/>
      <c r="BH11" s="470"/>
      <c r="BI11" s="470"/>
      <c r="BJ11" s="470"/>
      <c r="BK11" s="470"/>
      <c r="BL11" s="470"/>
      <c r="BM11" s="471"/>
      <c r="BN11" s="455">
        <v>115702</v>
      </c>
      <c r="BO11" s="456"/>
      <c r="BP11" s="456"/>
      <c r="BQ11" s="456"/>
      <c r="BR11" s="456"/>
      <c r="BS11" s="456"/>
      <c r="BT11" s="456"/>
      <c r="BU11" s="457"/>
      <c r="BV11" s="455">
        <v>98142</v>
      </c>
      <c r="BW11" s="456"/>
      <c r="BX11" s="456"/>
      <c r="BY11" s="456"/>
      <c r="BZ11" s="456"/>
      <c r="CA11" s="456"/>
      <c r="CB11" s="456"/>
      <c r="CC11" s="457"/>
      <c r="CD11" s="495" t="s">
        <v>120</v>
      </c>
      <c r="CE11" s="415"/>
      <c r="CF11" s="415"/>
      <c r="CG11" s="415"/>
      <c r="CH11" s="415"/>
      <c r="CI11" s="415"/>
      <c r="CJ11" s="415"/>
      <c r="CK11" s="415"/>
      <c r="CL11" s="415"/>
      <c r="CM11" s="415"/>
      <c r="CN11" s="415"/>
      <c r="CO11" s="415"/>
      <c r="CP11" s="415"/>
      <c r="CQ11" s="415"/>
      <c r="CR11" s="415"/>
      <c r="CS11" s="496"/>
      <c r="CT11" s="558" t="s">
        <v>121</v>
      </c>
      <c r="CU11" s="559"/>
      <c r="CV11" s="559"/>
      <c r="CW11" s="559"/>
      <c r="CX11" s="559"/>
      <c r="CY11" s="559"/>
      <c r="CZ11" s="559"/>
      <c r="DA11" s="560"/>
      <c r="DB11" s="558" t="s">
        <v>121</v>
      </c>
      <c r="DC11" s="559"/>
      <c r="DD11" s="559"/>
      <c r="DE11" s="559"/>
      <c r="DF11" s="559"/>
      <c r="DG11" s="559"/>
      <c r="DH11" s="559"/>
      <c r="DI11" s="560"/>
    </row>
    <row r="12" spans="1:119" ht="18.75" customHeight="1" x14ac:dyDescent="0.2">
      <c r="A12" s="181"/>
      <c r="B12" s="561" t="s">
        <v>122</v>
      </c>
      <c r="C12" s="562"/>
      <c r="D12" s="562"/>
      <c r="E12" s="562"/>
      <c r="F12" s="562"/>
      <c r="G12" s="562"/>
      <c r="H12" s="562"/>
      <c r="I12" s="562"/>
      <c r="J12" s="562"/>
      <c r="K12" s="563"/>
      <c r="L12" s="570" t="s">
        <v>123</v>
      </c>
      <c r="M12" s="571"/>
      <c r="N12" s="571"/>
      <c r="O12" s="571"/>
      <c r="P12" s="571"/>
      <c r="Q12" s="572"/>
      <c r="R12" s="573">
        <v>54946</v>
      </c>
      <c r="S12" s="574"/>
      <c r="T12" s="574"/>
      <c r="U12" s="574"/>
      <c r="V12" s="575"/>
      <c r="W12" s="576" t="s">
        <v>1</v>
      </c>
      <c r="X12" s="514"/>
      <c r="Y12" s="514"/>
      <c r="Z12" s="514"/>
      <c r="AA12" s="514"/>
      <c r="AB12" s="577"/>
      <c r="AC12" s="578" t="s">
        <v>124</v>
      </c>
      <c r="AD12" s="579"/>
      <c r="AE12" s="579"/>
      <c r="AF12" s="579"/>
      <c r="AG12" s="580"/>
      <c r="AH12" s="578" t="s">
        <v>125</v>
      </c>
      <c r="AI12" s="579"/>
      <c r="AJ12" s="579"/>
      <c r="AK12" s="579"/>
      <c r="AL12" s="581"/>
      <c r="AM12" s="512" t="s">
        <v>126</v>
      </c>
      <c r="AN12" s="412"/>
      <c r="AO12" s="412"/>
      <c r="AP12" s="412"/>
      <c r="AQ12" s="412"/>
      <c r="AR12" s="412"/>
      <c r="AS12" s="412"/>
      <c r="AT12" s="413"/>
      <c r="AU12" s="513" t="s">
        <v>90</v>
      </c>
      <c r="AV12" s="514"/>
      <c r="AW12" s="514"/>
      <c r="AX12" s="514"/>
      <c r="AY12" s="469" t="s">
        <v>127</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128</v>
      </c>
      <c r="CE12" s="415"/>
      <c r="CF12" s="415"/>
      <c r="CG12" s="415"/>
      <c r="CH12" s="415"/>
      <c r="CI12" s="415"/>
      <c r="CJ12" s="415"/>
      <c r="CK12" s="415"/>
      <c r="CL12" s="415"/>
      <c r="CM12" s="415"/>
      <c r="CN12" s="415"/>
      <c r="CO12" s="415"/>
      <c r="CP12" s="415"/>
      <c r="CQ12" s="415"/>
      <c r="CR12" s="415"/>
      <c r="CS12" s="496"/>
      <c r="CT12" s="558" t="s">
        <v>121</v>
      </c>
      <c r="CU12" s="559"/>
      <c r="CV12" s="559"/>
      <c r="CW12" s="559"/>
      <c r="CX12" s="559"/>
      <c r="CY12" s="559"/>
      <c r="CZ12" s="559"/>
      <c r="DA12" s="560"/>
      <c r="DB12" s="558" t="s">
        <v>121</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129</v>
      </c>
      <c r="N13" s="540"/>
      <c r="O13" s="540"/>
      <c r="P13" s="540"/>
      <c r="Q13" s="541"/>
      <c r="R13" s="542">
        <v>54168</v>
      </c>
      <c r="S13" s="543"/>
      <c r="T13" s="543"/>
      <c r="U13" s="543"/>
      <c r="V13" s="544"/>
      <c r="W13" s="545" t="s">
        <v>130</v>
      </c>
      <c r="X13" s="441"/>
      <c r="Y13" s="441"/>
      <c r="Z13" s="441"/>
      <c r="AA13" s="441"/>
      <c r="AB13" s="442"/>
      <c r="AC13" s="408">
        <v>645</v>
      </c>
      <c r="AD13" s="409"/>
      <c r="AE13" s="409"/>
      <c r="AF13" s="409"/>
      <c r="AG13" s="410"/>
      <c r="AH13" s="408">
        <v>722</v>
      </c>
      <c r="AI13" s="409"/>
      <c r="AJ13" s="409"/>
      <c r="AK13" s="409"/>
      <c r="AL13" s="468"/>
      <c r="AM13" s="512" t="s">
        <v>131</v>
      </c>
      <c r="AN13" s="412"/>
      <c r="AO13" s="412"/>
      <c r="AP13" s="412"/>
      <c r="AQ13" s="412"/>
      <c r="AR13" s="412"/>
      <c r="AS13" s="412"/>
      <c r="AT13" s="413"/>
      <c r="AU13" s="513" t="s">
        <v>132</v>
      </c>
      <c r="AV13" s="514"/>
      <c r="AW13" s="514"/>
      <c r="AX13" s="514"/>
      <c r="AY13" s="469" t="s">
        <v>133</v>
      </c>
      <c r="AZ13" s="470"/>
      <c r="BA13" s="470"/>
      <c r="BB13" s="470"/>
      <c r="BC13" s="470"/>
      <c r="BD13" s="470"/>
      <c r="BE13" s="470"/>
      <c r="BF13" s="470"/>
      <c r="BG13" s="470"/>
      <c r="BH13" s="470"/>
      <c r="BI13" s="470"/>
      <c r="BJ13" s="470"/>
      <c r="BK13" s="470"/>
      <c r="BL13" s="470"/>
      <c r="BM13" s="471"/>
      <c r="BN13" s="455">
        <v>727108</v>
      </c>
      <c r="BO13" s="456"/>
      <c r="BP13" s="456"/>
      <c r="BQ13" s="456"/>
      <c r="BR13" s="456"/>
      <c r="BS13" s="456"/>
      <c r="BT13" s="456"/>
      <c r="BU13" s="457"/>
      <c r="BV13" s="455">
        <v>1522497</v>
      </c>
      <c r="BW13" s="456"/>
      <c r="BX13" s="456"/>
      <c r="BY13" s="456"/>
      <c r="BZ13" s="456"/>
      <c r="CA13" s="456"/>
      <c r="CB13" s="456"/>
      <c r="CC13" s="457"/>
      <c r="CD13" s="495" t="s">
        <v>134</v>
      </c>
      <c r="CE13" s="415"/>
      <c r="CF13" s="415"/>
      <c r="CG13" s="415"/>
      <c r="CH13" s="415"/>
      <c r="CI13" s="415"/>
      <c r="CJ13" s="415"/>
      <c r="CK13" s="415"/>
      <c r="CL13" s="415"/>
      <c r="CM13" s="415"/>
      <c r="CN13" s="415"/>
      <c r="CO13" s="415"/>
      <c r="CP13" s="415"/>
      <c r="CQ13" s="415"/>
      <c r="CR13" s="415"/>
      <c r="CS13" s="496"/>
      <c r="CT13" s="452">
        <v>4.3</v>
      </c>
      <c r="CU13" s="453"/>
      <c r="CV13" s="453"/>
      <c r="CW13" s="453"/>
      <c r="CX13" s="453"/>
      <c r="CY13" s="453"/>
      <c r="CZ13" s="453"/>
      <c r="DA13" s="454"/>
      <c r="DB13" s="452">
        <v>4</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135</v>
      </c>
      <c r="M14" s="582"/>
      <c r="N14" s="582"/>
      <c r="O14" s="582"/>
      <c r="P14" s="582"/>
      <c r="Q14" s="583"/>
      <c r="R14" s="542">
        <v>55721</v>
      </c>
      <c r="S14" s="543"/>
      <c r="T14" s="543"/>
      <c r="U14" s="543"/>
      <c r="V14" s="544"/>
      <c r="W14" s="546"/>
      <c r="X14" s="444"/>
      <c r="Y14" s="444"/>
      <c r="Z14" s="444"/>
      <c r="AA14" s="444"/>
      <c r="AB14" s="445"/>
      <c r="AC14" s="535">
        <v>2.7</v>
      </c>
      <c r="AD14" s="536"/>
      <c r="AE14" s="536"/>
      <c r="AF14" s="536"/>
      <c r="AG14" s="537"/>
      <c r="AH14" s="535">
        <v>2.8</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136</v>
      </c>
      <c r="CE14" s="493"/>
      <c r="CF14" s="493"/>
      <c r="CG14" s="493"/>
      <c r="CH14" s="493"/>
      <c r="CI14" s="493"/>
      <c r="CJ14" s="493"/>
      <c r="CK14" s="493"/>
      <c r="CL14" s="493"/>
      <c r="CM14" s="493"/>
      <c r="CN14" s="493"/>
      <c r="CO14" s="493"/>
      <c r="CP14" s="493"/>
      <c r="CQ14" s="493"/>
      <c r="CR14" s="493"/>
      <c r="CS14" s="494"/>
      <c r="CT14" s="552" t="s">
        <v>121</v>
      </c>
      <c r="CU14" s="553"/>
      <c r="CV14" s="553"/>
      <c r="CW14" s="553"/>
      <c r="CX14" s="553"/>
      <c r="CY14" s="553"/>
      <c r="CZ14" s="553"/>
      <c r="DA14" s="554"/>
      <c r="DB14" s="552" t="s">
        <v>121</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129</v>
      </c>
      <c r="N15" s="540"/>
      <c r="O15" s="540"/>
      <c r="P15" s="540"/>
      <c r="Q15" s="541"/>
      <c r="R15" s="542">
        <v>55078</v>
      </c>
      <c r="S15" s="543"/>
      <c r="T15" s="543"/>
      <c r="U15" s="543"/>
      <c r="V15" s="544"/>
      <c r="W15" s="545" t="s">
        <v>137</v>
      </c>
      <c r="X15" s="441"/>
      <c r="Y15" s="441"/>
      <c r="Z15" s="441"/>
      <c r="AA15" s="441"/>
      <c r="AB15" s="442"/>
      <c r="AC15" s="408">
        <v>7615</v>
      </c>
      <c r="AD15" s="409"/>
      <c r="AE15" s="409"/>
      <c r="AF15" s="409"/>
      <c r="AG15" s="410"/>
      <c r="AH15" s="408">
        <v>8272</v>
      </c>
      <c r="AI15" s="409"/>
      <c r="AJ15" s="409"/>
      <c r="AK15" s="409"/>
      <c r="AL15" s="468"/>
      <c r="AM15" s="512"/>
      <c r="AN15" s="412"/>
      <c r="AO15" s="412"/>
      <c r="AP15" s="412"/>
      <c r="AQ15" s="412"/>
      <c r="AR15" s="412"/>
      <c r="AS15" s="412"/>
      <c r="AT15" s="413"/>
      <c r="AU15" s="513"/>
      <c r="AV15" s="514"/>
      <c r="AW15" s="514"/>
      <c r="AX15" s="514"/>
      <c r="AY15" s="481" t="s">
        <v>138</v>
      </c>
      <c r="AZ15" s="482"/>
      <c r="BA15" s="482"/>
      <c r="BB15" s="482"/>
      <c r="BC15" s="482"/>
      <c r="BD15" s="482"/>
      <c r="BE15" s="482"/>
      <c r="BF15" s="482"/>
      <c r="BG15" s="482"/>
      <c r="BH15" s="482"/>
      <c r="BI15" s="482"/>
      <c r="BJ15" s="482"/>
      <c r="BK15" s="482"/>
      <c r="BL15" s="482"/>
      <c r="BM15" s="483"/>
      <c r="BN15" s="484">
        <v>7054975</v>
      </c>
      <c r="BO15" s="485"/>
      <c r="BP15" s="485"/>
      <c r="BQ15" s="485"/>
      <c r="BR15" s="485"/>
      <c r="BS15" s="485"/>
      <c r="BT15" s="485"/>
      <c r="BU15" s="486"/>
      <c r="BV15" s="484">
        <v>6882704</v>
      </c>
      <c r="BW15" s="485"/>
      <c r="BX15" s="485"/>
      <c r="BY15" s="485"/>
      <c r="BZ15" s="485"/>
      <c r="CA15" s="485"/>
      <c r="CB15" s="485"/>
      <c r="CC15" s="486"/>
      <c r="CD15" s="555" t="s">
        <v>139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140</v>
      </c>
      <c r="M16" s="530"/>
      <c r="N16" s="530"/>
      <c r="O16" s="530"/>
      <c r="P16" s="530"/>
      <c r="Q16" s="531"/>
      <c r="R16" s="532" t="s">
        <v>141</v>
      </c>
      <c r="S16" s="533"/>
      <c r="T16" s="533"/>
      <c r="U16" s="533"/>
      <c r="V16" s="534"/>
      <c r="W16" s="546"/>
      <c r="X16" s="444"/>
      <c r="Y16" s="444"/>
      <c r="Z16" s="444"/>
      <c r="AA16" s="444"/>
      <c r="AB16" s="445"/>
      <c r="AC16" s="535">
        <v>32</v>
      </c>
      <c r="AD16" s="536"/>
      <c r="AE16" s="536"/>
      <c r="AF16" s="536"/>
      <c r="AG16" s="537"/>
      <c r="AH16" s="535">
        <v>32.5</v>
      </c>
      <c r="AI16" s="536"/>
      <c r="AJ16" s="536"/>
      <c r="AK16" s="536"/>
      <c r="AL16" s="538"/>
      <c r="AM16" s="512"/>
      <c r="AN16" s="412"/>
      <c r="AO16" s="412"/>
      <c r="AP16" s="412"/>
      <c r="AQ16" s="412"/>
      <c r="AR16" s="412"/>
      <c r="AS16" s="412"/>
      <c r="AT16" s="413"/>
      <c r="AU16" s="513"/>
      <c r="AV16" s="514"/>
      <c r="AW16" s="514"/>
      <c r="AX16" s="514"/>
      <c r="AY16" s="469" t="s">
        <v>142</v>
      </c>
      <c r="AZ16" s="470"/>
      <c r="BA16" s="470"/>
      <c r="BB16" s="470"/>
      <c r="BC16" s="470"/>
      <c r="BD16" s="470"/>
      <c r="BE16" s="470"/>
      <c r="BF16" s="470"/>
      <c r="BG16" s="470"/>
      <c r="BH16" s="470"/>
      <c r="BI16" s="470"/>
      <c r="BJ16" s="470"/>
      <c r="BK16" s="470"/>
      <c r="BL16" s="470"/>
      <c r="BM16" s="471"/>
      <c r="BN16" s="455">
        <v>13524689</v>
      </c>
      <c r="BO16" s="456"/>
      <c r="BP16" s="456"/>
      <c r="BQ16" s="456"/>
      <c r="BR16" s="456"/>
      <c r="BS16" s="456"/>
      <c r="BT16" s="456"/>
      <c r="BU16" s="457"/>
      <c r="BV16" s="455">
        <v>13285681</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143</v>
      </c>
      <c r="N17" s="549"/>
      <c r="O17" s="549"/>
      <c r="P17" s="549"/>
      <c r="Q17" s="550"/>
      <c r="R17" s="532" t="s">
        <v>144</v>
      </c>
      <c r="S17" s="533"/>
      <c r="T17" s="533"/>
      <c r="U17" s="533"/>
      <c r="V17" s="534"/>
      <c r="W17" s="545" t="s">
        <v>145</v>
      </c>
      <c r="X17" s="441"/>
      <c r="Y17" s="441"/>
      <c r="Z17" s="441"/>
      <c r="AA17" s="441"/>
      <c r="AB17" s="442"/>
      <c r="AC17" s="408">
        <v>15546</v>
      </c>
      <c r="AD17" s="409"/>
      <c r="AE17" s="409"/>
      <c r="AF17" s="409"/>
      <c r="AG17" s="410"/>
      <c r="AH17" s="408">
        <v>16484</v>
      </c>
      <c r="AI17" s="409"/>
      <c r="AJ17" s="409"/>
      <c r="AK17" s="409"/>
      <c r="AL17" s="468"/>
      <c r="AM17" s="512"/>
      <c r="AN17" s="412"/>
      <c r="AO17" s="412"/>
      <c r="AP17" s="412"/>
      <c r="AQ17" s="412"/>
      <c r="AR17" s="412"/>
      <c r="AS17" s="412"/>
      <c r="AT17" s="413"/>
      <c r="AU17" s="513"/>
      <c r="AV17" s="514"/>
      <c r="AW17" s="514"/>
      <c r="AX17" s="514"/>
      <c r="AY17" s="469" t="s">
        <v>146</v>
      </c>
      <c r="AZ17" s="470"/>
      <c r="BA17" s="470"/>
      <c r="BB17" s="470"/>
      <c r="BC17" s="470"/>
      <c r="BD17" s="470"/>
      <c r="BE17" s="470"/>
      <c r="BF17" s="470"/>
      <c r="BG17" s="470"/>
      <c r="BH17" s="470"/>
      <c r="BI17" s="470"/>
      <c r="BJ17" s="470"/>
      <c r="BK17" s="470"/>
      <c r="BL17" s="470"/>
      <c r="BM17" s="471"/>
      <c r="BN17" s="455">
        <v>8901451</v>
      </c>
      <c r="BO17" s="456"/>
      <c r="BP17" s="456"/>
      <c r="BQ17" s="456"/>
      <c r="BR17" s="456"/>
      <c r="BS17" s="456"/>
      <c r="BT17" s="456"/>
      <c r="BU17" s="457"/>
      <c r="BV17" s="455">
        <v>8686765</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147</v>
      </c>
      <c r="C18" s="506"/>
      <c r="D18" s="506"/>
      <c r="E18" s="507"/>
      <c r="F18" s="507"/>
      <c r="G18" s="507"/>
      <c r="H18" s="507"/>
      <c r="I18" s="507"/>
      <c r="J18" s="507"/>
      <c r="K18" s="507"/>
      <c r="L18" s="508">
        <v>103.44</v>
      </c>
      <c r="M18" s="508"/>
      <c r="N18" s="508"/>
      <c r="O18" s="508"/>
      <c r="P18" s="508"/>
      <c r="Q18" s="508"/>
      <c r="R18" s="509"/>
      <c r="S18" s="509"/>
      <c r="T18" s="509"/>
      <c r="U18" s="509"/>
      <c r="V18" s="510"/>
      <c r="W18" s="526"/>
      <c r="X18" s="527"/>
      <c r="Y18" s="527"/>
      <c r="Z18" s="527"/>
      <c r="AA18" s="527"/>
      <c r="AB18" s="551"/>
      <c r="AC18" s="425">
        <v>65.3</v>
      </c>
      <c r="AD18" s="426"/>
      <c r="AE18" s="426"/>
      <c r="AF18" s="426"/>
      <c r="AG18" s="511"/>
      <c r="AH18" s="425">
        <v>64.7</v>
      </c>
      <c r="AI18" s="426"/>
      <c r="AJ18" s="426"/>
      <c r="AK18" s="426"/>
      <c r="AL18" s="427"/>
      <c r="AM18" s="512"/>
      <c r="AN18" s="412"/>
      <c r="AO18" s="412"/>
      <c r="AP18" s="412"/>
      <c r="AQ18" s="412"/>
      <c r="AR18" s="412"/>
      <c r="AS18" s="412"/>
      <c r="AT18" s="413"/>
      <c r="AU18" s="513"/>
      <c r="AV18" s="514"/>
      <c r="AW18" s="514"/>
      <c r="AX18" s="514"/>
      <c r="AY18" s="469" t="s">
        <v>148</v>
      </c>
      <c r="AZ18" s="470"/>
      <c r="BA18" s="470"/>
      <c r="BB18" s="470"/>
      <c r="BC18" s="470"/>
      <c r="BD18" s="470"/>
      <c r="BE18" s="470"/>
      <c r="BF18" s="470"/>
      <c r="BG18" s="470"/>
      <c r="BH18" s="470"/>
      <c r="BI18" s="470"/>
      <c r="BJ18" s="470"/>
      <c r="BK18" s="470"/>
      <c r="BL18" s="470"/>
      <c r="BM18" s="471"/>
      <c r="BN18" s="455">
        <v>14850789</v>
      </c>
      <c r="BO18" s="456"/>
      <c r="BP18" s="456"/>
      <c r="BQ18" s="456"/>
      <c r="BR18" s="456"/>
      <c r="BS18" s="456"/>
      <c r="BT18" s="456"/>
      <c r="BU18" s="457"/>
      <c r="BV18" s="455">
        <v>14403428</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149</v>
      </c>
      <c r="C19" s="506"/>
      <c r="D19" s="506"/>
      <c r="E19" s="507"/>
      <c r="F19" s="507"/>
      <c r="G19" s="507"/>
      <c r="H19" s="507"/>
      <c r="I19" s="507"/>
      <c r="J19" s="507"/>
      <c r="K19" s="507"/>
      <c r="L19" s="515">
        <v>547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150</v>
      </c>
      <c r="AZ19" s="470"/>
      <c r="BA19" s="470"/>
      <c r="BB19" s="470"/>
      <c r="BC19" s="470"/>
      <c r="BD19" s="470"/>
      <c r="BE19" s="470"/>
      <c r="BF19" s="470"/>
      <c r="BG19" s="470"/>
      <c r="BH19" s="470"/>
      <c r="BI19" s="470"/>
      <c r="BJ19" s="470"/>
      <c r="BK19" s="470"/>
      <c r="BL19" s="470"/>
      <c r="BM19" s="471"/>
      <c r="BN19" s="455">
        <v>21299325</v>
      </c>
      <c r="BO19" s="456"/>
      <c r="BP19" s="456"/>
      <c r="BQ19" s="456"/>
      <c r="BR19" s="456"/>
      <c r="BS19" s="456"/>
      <c r="BT19" s="456"/>
      <c r="BU19" s="457"/>
      <c r="BV19" s="455">
        <v>20814175</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151</v>
      </c>
      <c r="C20" s="506"/>
      <c r="D20" s="506"/>
      <c r="E20" s="507"/>
      <c r="F20" s="507"/>
      <c r="G20" s="507"/>
      <c r="H20" s="507"/>
      <c r="I20" s="507"/>
      <c r="J20" s="507"/>
      <c r="K20" s="507"/>
      <c r="L20" s="515">
        <v>24090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152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153</v>
      </c>
      <c r="C22" s="432"/>
      <c r="D22" s="433"/>
      <c r="E22" s="440" t="s">
        <v>1</v>
      </c>
      <c r="F22" s="441"/>
      <c r="G22" s="441"/>
      <c r="H22" s="441"/>
      <c r="I22" s="441"/>
      <c r="J22" s="441"/>
      <c r="K22" s="442"/>
      <c r="L22" s="440" t="s">
        <v>154</v>
      </c>
      <c r="M22" s="441"/>
      <c r="N22" s="441"/>
      <c r="O22" s="441"/>
      <c r="P22" s="442"/>
      <c r="Q22" s="446" t="s">
        <v>155</v>
      </c>
      <c r="R22" s="447"/>
      <c r="S22" s="447"/>
      <c r="T22" s="447"/>
      <c r="U22" s="447"/>
      <c r="V22" s="448"/>
      <c r="W22" s="497" t="s">
        <v>156</v>
      </c>
      <c r="X22" s="432"/>
      <c r="Y22" s="433"/>
      <c r="Z22" s="440" t="s">
        <v>1</v>
      </c>
      <c r="AA22" s="441"/>
      <c r="AB22" s="441"/>
      <c r="AC22" s="441"/>
      <c r="AD22" s="441"/>
      <c r="AE22" s="441"/>
      <c r="AF22" s="441"/>
      <c r="AG22" s="442"/>
      <c r="AH22" s="458" t="s">
        <v>157</v>
      </c>
      <c r="AI22" s="441"/>
      <c r="AJ22" s="441"/>
      <c r="AK22" s="441"/>
      <c r="AL22" s="442"/>
      <c r="AM22" s="458" t="s">
        <v>158</v>
      </c>
      <c r="AN22" s="459"/>
      <c r="AO22" s="459"/>
      <c r="AP22" s="459"/>
      <c r="AQ22" s="459"/>
      <c r="AR22" s="460"/>
      <c r="AS22" s="446" t="s">
        <v>155</v>
      </c>
      <c r="AT22" s="447"/>
      <c r="AU22" s="447"/>
      <c r="AV22" s="447"/>
      <c r="AW22" s="447"/>
      <c r="AX22" s="464"/>
      <c r="AY22" s="481" t="s">
        <v>159</v>
      </c>
      <c r="AZ22" s="482"/>
      <c r="BA22" s="482"/>
      <c r="BB22" s="482"/>
      <c r="BC22" s="482"/>
      <c r="BD22" s="482"/>
      <c r="BE22" s="482"/>
      <c r="BF22" s="482"/>
      <c r="BG22" s="482"/>
      <c r="BH22" s="482"/>
      <c r="BI22" s="482"/>
      <c r="BJ22" s="482"/>
      <c r="BK22" s="482"/>
      <c r="BL22" s="482"/>
      <c r="BM22" s="483"/>
      <c r="BN22" s="484">
        <v>18511042</v>
      </c>
      <c r="BO22" s="485"/>
      <c r="BP22" s="485"/>
      <c r="BQ22" s="485"/>
      <c r="BR22" s="485"/>
      <c r="BS22" s="485"/>
      <c r="BT22" s="485"/>
      <c r="BU22" s="486"/>
      <c r="BV22" s="484">
        <v>19849149</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160</v>
      </c>
      <c r="AZ23" s="470"/>
      <c r="BA23" s="470"/>
      <c r="BB23" s="470"/>
      <c r="BC23" s="470"/>
      <c r="BD23" s="470"/>
      <c r="BE23" s="470"/>
      <c r="BF23" s="470"/>
      <c r="BG23" s="470"/>
      <c r="BH23" s="470"/>
      <c r="BI23" s="470"/>
      <c r="BJ23" s="470"/>
      <c r="BK23" s="470"/>
      <c r="BL23" s="470"/>
      <c r="BM23" s="471"/>
      <c r="BN23" s="455">
        <v>16880836</v>
      </c>
      <c r="BO23" s="456"/>
      <c r="BP23" s="456"/>
      <c r="BQ23" s="456"/>
      <c r="BR23" s="456"/>
      <c r="BS23" s="456"/>
      <c r="BT23" s="456"/>
      <c r="BU23" s="457"/>
      <c r="BV23" s="455">
        <v>17767444</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161</v>
      </c>
      <c r="F24" s="412"/>
      <c r="G24" s="412"/>
      <c r="H24" s="412"/>
      <c r="I24" s="412"/>
      <c r="J24" s="412"/>
      <c r="K24" s="413"/>
      <c r="L24" s="408">
        <v>1</v>
      </c>
      <c r="M24" s="409"/>
      <c r="N24" s="409"/>
      <c r="O24" s="409"/>
      <c r="P24" s="410"/>
      <c r="Q24" s="408">
        <v>7520</v>
      </c>
      <c r="R24" s="409"/>
      <c r="S24" s="409"/>
      <c r="T24" s="409"/>
      <c r="U24" s="409"/>
      <c r="V24" s="410"/>
      <c r="W24" s="498"/>
      <c r="X24" s="435"/>
      <c r="Y24" s="436"/>
      <c r="Z24" s="411" t="s">
        <v>162</v>
      </c>
      <c r="AA24" s="412"/>
      <c r="AB24" s="412"/>
      <c r="AC24" s="412"/>
      <c r="AD24" s="412"/>
      <c r="AE24" s="412"/>
      <c r="AF24" s="412"/>
      <c r="AG24" s="413"/>
      <c r="AH24" s="408">
        <v>510</v>
      </c>
      <c r="AI24" s="409"/>
      <c r="AJ24" s="409"/>
      <c r="AK24" s="409"/>
      <c r="AL24" s="410"/>
      <c r="AM24" s="408">
        <v>1617210</v>
      </c>
      <c r="AN24" s="409"/>
      <c r="AO24" s="409"/>
      <c r="AP24" s="409"/>
      <c r="AQ24" s="409"/>
      <c r="AR24" s="410"/>
      <c r="AS24" s="408">
        <v>3171</v>
      </c>
      <c r="AT24" s="409"/>
      <c r="AU24" s="409"/>
      <c r="AV24" s="409"/>
      <c r="AW24" s="409"/>
      <c r="AX24" s="468"/>
      <c r="AY24" s="428" t="s">
        <v>163</v>
      </c>
      <c r="AZ24" s="429"/>
      <c r="BA24" s="429"/>
      <c r="BB24" s="429"/>
      <c r="BC24" s="429"/>
      <c r="BD24" s="429"/>
      <c r="BE24" s="429"/>
      <c r="BF24" s="429"/>
      <c r="BG24" s="429"/>
      <c r="BH24" s="429"/>
      <c r="BI24" s="429"/>
      <c r="BJ24" s="429"/>
      <c r="BK24" s="429"/>
      <c r="BL24" s="429"/>
      <c r="BM24" s="430"/>
      <c r="BN24" s="455">
        <v>8417690</v>
      </c>
      <c r="BO24" s="456"/>
      <c r="BP24" s="456"/>
      <c r="BQ24" s="456"/>
      <c r="BR24" s="456"/>
      <c r="BS24" s="456"/>
      <c r="BT24" s="456"/>
      <c r="BU24" s="457"/>
      <c r="BV24" s="455">
        <v>8886884</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164</v>
      </c>
      <c r="F25" s="412"/>
      <c r="G25" s="412"/>
      <c r="H25" s="412"/>
      <c r="I25" s="412"/>
      <c r="J25" s="412"/>
      <c r="K25" s="413"/>
      <c r="L25" s="408">
        <v>1</v>
      </c>
      <c r="M25" s="409"/>
      <c r="N25" s="409"/>
      <c r="O25" s="409"/>
      <c r="P25" s="410"/>
      <c r="Q25" s="408">
        <v>6795</v>
      </c>
      <c r="R25" s="409"/>
      <c r="S25" s="409"/>
      <c r="T25" s="409"/>
      <c r="U25" s="409"/>
      <c r="V25" s="410"/>
      <c r="W25" s="498"/>
      <c r="X25" s="435"/>
      <c r="Y25" s="436"/>
      <c r="Z25" s="411" t="s">
        <v>165</v>
      </c>
      <c r="AA25" s="412"/>
      <c r="AB25" s="412"/>
      <c r="AC25" s="412"/>
      <c r="AD25" s="412"/>
      <c r="AE25" s="412"/>
      <c r="AF25" s="412"/>
      <c r="AG25" s="413"/>
      <c r="AH25" s="408">
        <v>110</v>
      </c>
      <c r="AI25" s="409"/>
      <c r="AJ25" s="409"/>
      <c r="AK25" s="409"/>
      <c r="AL25" s="410"/>
      <c r="AM25" s="408">
        <v>341000</v>
      </c>
      <c r="AN25" s="409"/>
      <c r="AO25" s="409"/>
      <c r="AP25" s="409"/>
      <c r="AQ25" s="409"/>
      <c r="AR25" s="410"/>
      <c r="AS25" s="408">
        <v>3100</v>
      </c>
      <c r="AT25" s="409"/>
      <c r="AU25" s="409"/>
      <c r="AV25" s="409"/>
      <c r="AW25" s="409"/>
      <c r="AX25" s="468"/>
      <c r="AY25" s="481" t="s">
        <v>166</v>
      </c>
      <c r="AZ25" s="482"/>
      <c r="BA25" s="482"/>
      <c r="BB25" s="482"/>
      <c r="BC25" s="482"/>
      <c r="BD25" s="482"/>
      <c r="BE25" s="482"/>
      <c r="BF25" s="482"/>
      <c r="BG25" s="482"/>
      <c r="BH25" s="482"/>
      <c r="BI25" s="482"/>
      <c r="BJ25" s="482"/>
      <c r="BK25" s="482"/>
      <c r="BL25" s="482"/>
      <c r="BM25" s="483"/>
      <c r="BN25" s="484">
        <v>8820361</v>
      </c>
      <c r="BO25" s="485"/>
      <c r="BP25" s="485"/>
      <c r="BQ25" s="485"/>
      <c r="BR25" s="485"/>
      <c r="BS25" s="485"/>
      <c r="BT25" s="485"/>
      <c r="BU25" s="486"/>
      <c r="BV25" s="484">
        <v>3716403</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167</v>
      </c>
      <c r="F26" s="412"/>
      <c r="G26" s="412"/>
      <c r="H26" s="412"/>
      <c r="I26" s="412"/>
      <c r="J26" s="412"/>
      <c r="K26" s="413"/>
      <c r="L26" s="408">
        <v>1</v>
      </c>
      <c r="M26" s="409"/>
      <c r="N26" s="409"/>
      <c r="O26" s="409"/>
      <c r="P26" s="410"/>
      <c r="Q26" s="408">
        <v>5985</v>
      </c>
      <c r="R26" s="409"/>
      <c r="S26" s="409"/>
      <c r="T26" s="409"/>
      <c r="U26" s="409"/>
      <c r="V26" s="410"/>
      <c r="W26" s="498"/>
      <c r="X26" s="435"/>
      <c r="Y26" s="436"/>
      <c r="Z26" s="411" t="s">
        <v>168</v>
      </c>
      <c r="AA26" s="466"/>
      <c r="AB26" s="466"/>
      <c r="AC26" s="466"/>
      <c r="AD26" s="466"/>
      <c r="AE26" s="466"/>
      <c r="AF26" s="466"/>
      <c r="AG26" s="467"/>
      <c r="AH26" s="408">
        <v>10</v>
      </c>
      <c r="AI26" s="409"/>
      <c r="AJ26" s="409"/>
      <c r="AK26" s="409"/>
      <c r="AL26" s="410"/>
      <c r="AM26" s="408">
        <v>33740</v>
      </c>
      <c r="AN26" s="409"/>
      <c r="AO26" s="409"/>
      <c r="AP26" s="409"/>
      <c r="AQ26" s="409"/>
      <c r="AR26" s="410"/>
      <c r="AS26" s="408">
        <v>3374</v>
      </c>
      <c r="AT26" s="409"/>
      <c r="AU26" s="409"/>
      <c r="AV26" s="409"/>
      <c r="AW26" s="409"/>
      <c r="AX26" s="468"/>
      <c r="AY26" s="495" t="s">
        <v>169</v>
      </c>
      <c r="AZ26" s="415"/>
      <c r="BA26" s="415"/>
      <c r="BB26" s="415"/>
      <c r="BC26" s="415"/>
      <c r="BD26" s="415"/>
      <c r="BE26" s="415"/>
      <c r="BF26" s="415"/>
      <c r="BG26" s="415"/>
      <c r="BH26" s="415"/>
      <c r="BI26" s="415"/>
      <c r="BJ26" s="415"/>
      <c r="BK26" s="415"/>
      <c r="BL26" s="415"/>
      <c r="BM26" s="496"/>
      <c r="BN26" s="455">
        <v>430000</v>
      </c>
      <c r="BO26" s="456"/>
      <c r="BP26" s="456"/>
      <c r="BQ26" s="456"/>
      <c r="BR26" s="456"/>
      <c r="BS26" s="456"/>
      <c r="BT26" s="456"/>
      <c r="BU26" s="457"/>
      <c r="BV26" s="455">
        <v>500000</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170</v>
      </c>
      <c r="F27" s="412"/>
      <c r="G27" s="412"/>
      <c r="H27" s="412"/>
      <c r="I27" s="412"/>
      <c r="J27" s="412"/>
      <c r="K27" s="413"/>
      <c r="L27" s="408">
        <v>1</v>
      </c>
      <c r="M27" s="409"/>
      <c r="N27" s="409"/>
      <c r="O27" s="409"/>
      <c r="P27" s="410"/>
      <c r="Q27" s="408">
        <v>5350</v>
      </c>
      <c r="R27" s="409"/>
      <c r="S27" s="409"/>
      <c r="T27" s="409"/>
      <c r="U27" s="409"/>
      <c r="V27" s="410"/>
      <c r="W27" s="498"/>
      <c r="X27" s="435"/>
      <c r="Y27" s="436"/>
      <c r="Z27" s="411" t="s">
        <v>171</v>
      </c>
      <c r="AA27" s="412"/>
      <c r="AB27" s="412"/>
      <c r="AC27" s="412"/>
      <c r="AD27" s="412"/>
      <c r="AE27" s="412"/>
      <c r="AF27" s="412"/>
      <c r="AG27" s="413"/>
      <c r="AH27" s="408">
        <v>60</v>
      </c>
      <c r="AI27" s="409"/>
      <c r="AJ27" s="409"/>
      <c r="AK27" s="409"/>
      <c r="AL27" s="410"/>
      <c r="AM27" s="408">
        <v>227354</v>
      </c>
      <c r="AN27" s="409"/>
      <c r="AO27" s="409"/>
      <c r="AP27" s="409"/>
      <c r="AQ27" s="409"/>
      <c r="AR27" s="410"/>
      <c r="AS27" s="408">
        <v>3789</v>
      </c>
      <c r="AT27" s="409"/>
      <c r="AU27" s="409"/>
      <c r="AV27" s="409"/>
      <c r="AW27" s="409"/>
      <c r="AX27" s="468"/>
      <c r="AY27" s="492" t="s">
        <v>172</v>
      </c>
      <c r="AZ27" s="493"/>
      <c r="BA27" s="493"/>
      <c r="BB27" s="493"/>
      <c r="BC27" s="493"/>
      <c r="BD27" s="493"/>
      <c r="BE27" s="493"/>
      <c r="BF27" s="493"/>
      <c r="BG27" s="493"/>
      <c r="BH27" s="493"/>
      <c r="BI27" s="493"/>
      <c r="BJ27" s="493"/>
      <c r="BK27" s="493"/>
      <c r="BL27" s="493"/>
      <c r="BM27" s="494"/>
      <c r="BN27" s="489">
        <v>768000</v>
      </c>
      <c r="BO27" s="490"/>
      <c r="BP27" s="490"/>
      <c r="BQ27" s="490"/>
      <c r="BR27" s="490"/>
      <c r="BS27" s="490"/>
      <c r="BT27" s="490"/>
      <c r="BU27" s="491"/>
      <c r="BV27" s="489">
        <v>768000</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173</v>
      </c>
      <c r="F28" s="412"/>
      <c r="G28" s="412"/>
      <c r="H28" s="412"/>
      <c r="I28" s="412"/>
      <c r="J28" s="412"/>
      <c r="K28" s="413"/>
      <c r="L28" s="408">
        <v>1</v>
      </c>
      <c r="M28" s="409"/>
      <c r="N28" s="409"/>
      <c r="O28" s="409"/>
      <c r="P28" s="410"/>
      <c r="Q28" s="408">
        <v>4750</v>
      </c>
      <c r="R28" s="409"/>
      <c r="S28" s="409"/>
      <c r="T28" s="409"/>
      <c r="U28" s="409"/>
      <c r="V28" s="410"/>
      <c r="W28" s="498"/>
      <c r="X28" s="435"/>
      <c r="Y28" s="436"/>
      <c r="Z28" s="411" t="s">
        <v>174</v>
      </c>
      <c r="AA28" s="412"/>
      <c r="AB28" s="412"/>
      <c r="AC28" s="412"/>
      <c r="AD28" s="412"/>
      <c r="AE28" s="412"/>
      <c r="AF28" s="412"/>
      <c r="AG28" s="413"/>
      <c r="AH28" s="408">
        <v>7</v>
      </c>
      <c r="AI28" s="409"/>
      <c r="AJ28" s="409"/>
      <c r="AK28" s="409"/>
      <c r="AL28" s="410"/>
      <c r="AM28" s="408">
        <v>18739</v>
      </c>
      <c r="AN28" s="409"/>
      <c r="AO28" s="409"/>
      <c r="AP28" s="409"/>
      <c r="AQ28" s="409"/>
      <c r="AR28" s="410"/>
      <c r="AS28" s="408">
        <v>2677</v>
      </c>
      <c r="AT28" s="409"/>
      <c r="AU28" s="409"/>
      <c r="AV28" s="409"/>
      <c r="AW28" s="409"/>
      <c r="AX28" s="468"/>
      <c r="AY28" s="472" t="s">
        <v>175</v>
      </c>
      <c r="AZ28" s="473"/>
      <c r="BA28" s="473"/>
      <c r="BB28" s="474"/>
      <c r="BC28" s="481" t="s">
        <v>46</v>
      </c>
      <c r="BD28" s="482"/>
      <c r="BE28" s="482"/>
      <c r="BF28" s="482"/>
      <c r="BG28" s="482"/>
      <c r="BH28" s="482"/>
      <c r="BI28" s="482"/>
      <c r="BJ28" s="482"/>
      <c r="BK28" s="482"/>
      <c r="BL28" s="482"/>
      <c r="BM28" s="483"/>
      <c r="BN28" s="484">
        <v>7104242</v>
      </c>
      <c r="BO28" s="485"/>
      <c r="BP28" s="485"/>
      <c r="BQ28" s="485"/>
      <c r="BR28" s="485"/>
      <c r="BS28" s="485"/>
      <c r="BT28" s="485"/>
      <c r="BU28" s="486"/>
      <c r="BV28" s="484">
        <v>5893723</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176</v>
      </c>
      <c r="F29" s="412"/>
      <c r="G29" s="412"/>
      <c r="H29" s="412"/>
      <c r="I29" s="412"/>
      <c r="J29" s="412"/>
      <c r="K29" s="413"/>
      <c r="L29" s="408">
        <v>17</v>
      </c>
      <c r="M29" s="409"/>
      <c r="N29" s="409"/>
      <c r="O29" s="409"/>
      <c r="P29" s="410"/>
      <c r="Q29" s="408">
        <v>4500</v>
      </c>
      <c r="R29" s="409"/>
      <c r="S29" s="409"/>
      <c r="T29" s="409"/>
      <c r="U29" s="409"/>
      <c r="V29" s="410"/>
      <c r="W29" s="499"/>
      <c r="X29" s="500"/>
      <c r="Y29" s="501"/>
      <c r="Z29" s="411" t="s">
        <v>177</v>
      </c>
      <c r="AA29" s="412"/>
      <c r="AB29" s="412"/>
      <c r="AC29" s="412"/>
      <c r="AD29" s="412"/>
      <c r="AE29" s="412"/>
      <c r="AF29" s="412"/>
      <c r="AG29" s="413"/>
      <c r="AH29" s="408">
        <v>577</v>
      </c>
      <c r="AI29" s="409"/>
      <c r="AJ29" s="409"/>
      <c r="AK29" s="409"/>
      <c r="AL29" s="410"/>
      <c r="AM29" s="408">
        <v>1863303</v>
      </c>
      <c r="AN29" s="409"/>
      <c r="AO29" s="409"/>
      <c r="AP29" s="409"/>
      <c r="AQ29" s="409"/>
      <c r="AR29" s="410"/>
      <c r="AS29" s="408">
        <v>3229</v>
      </c>
      <c r="AT29" s="409"/>
      <c r="AU29" s="409"/>
      <c r="AV29" s="409"/>
      <c r="AW29" s="409"/>
      <c r="AX29" s="468"/>
      <c r="AY29" s="475"/>
      <c r="AZ29" s="476"/>
      <c r="BA29" s="476"/>
      <c r="BB29" s="477"/>
      <c r="BC29" s="469" t="s">
        <v>178</v>
      </c>
      <c r="BD29" s="470"/>
      <c r="BE29" s="470"/>
      <c r="BF29" s="470"/>
      <c r="BG29" s="470"/>
      <c r="BH29" s="470"/>
      <c r="BI29" s="470"/>
      <c r="BJ29" s="470"/>
      <c r="BK29" s="470"/>
      <c r="BL29" s="470"/>
      <c r="BM29" s="471"/>
      <c r="BN29" s="455">
        <v>83128</v>
      </c>
      <c r="BO29" s="456"/>
      <c r="BP29" s="456"/>
      <c r="BQ29" s="456"/>
      <c r="BR29" s="456"/>
      <c r="BS29" s="456"/>
      <c r="BT29" s="456"/>
      <c r="BU29" s="457"/>
      <c r="BV29" s="455">
        <v>8541</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179</v>
      </c>
      <c r="X30" s="423"/>
      <c r="Y30" s="423"/>
      <c r="Z30" s="423"/>
      <c r="AA30" s="423"/>
      <c r="AB30" s="423"/>
      <c r="AC30" s="423"/>
      <c r="AD30" s="423"/>
      <c r="AE30" s="423"/>
      <c r="AF30" s="423"/>
      <c r="AG30" s="424"/>
      <c r="AH30" s="425">
        <v>98.2</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48</v>
      </c>
      <c r="BD30" s="429"/>
      <c r="BE30" s="429"/>
      <c r="BF30" s="429"/>
      <c r="BG30" s="429"/>
      <c r="BH30" s="429"/>
      <c r="BI30" s="429"/>
      <c r="BJ30" s="429"/>
      <c r="BK30" s="429"/>
      <c r="BL30" s="429"/>
      <c r="BM30" s="430"/>
      <c r="BN30" s="489">
        <v>2610612</v>
      </c>
      <c r="BO30" s="490"/>
      <c r="BP30" s="490"/>
      <c r="BQ30" s="490"/>
      <c r="BR30" s="490"/>
      <c r="BS30" s="490"/>
      <c r="BT30" s="490"/>
      <c r="BU30" s="491"/>
      <c r="BV30" s="489">
        <v>2190223</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180</v>
      </c>
      <c r="D32" s="414"/>
      <c r="E32" s="414"/>
      <c r="F32" s="414"/>
      <c r="G32" s="414"/>
      <c r="H32" s="414"/>
      <c r="I32" s="414"/>
      <c r="J32" s="414"/>
      <c r="K32" s="414"/>
      <c r="L32" s="414"/>
      <c r="M32" s="414"/>
      <c r="N32" s="414"/>
      <c r="O32" s="414"/>
      <c r="P32" s="414"/>
      <c r="Q32" s="414"/>
      <c r="R32" s="414"/>
      <c r="S32" s="414"/>
      <c r="U32" s="415" t="s">
        <v>181</v>
      </c>
      <c r="V32" s="415"/>
      <c r="W32" s="415"/>
      <c r="X32" s="415"/>
      <c r="Y32" s="415"/>
      <c r="Z32" s="415"/>
      <c r="AA32" s="415"/>
      <c r="AB32" s="415"/>
      <c r="AC32" s="415"/>
      <c r="AD32" s="415"/>
      <c r="AE32" s="415"/>
      <c r="AF32" s="415"/>
      <c r="AG32" s="415"/>
      <c r="AH32" s="415"/>
      <c r="AI32" s="415"/>
      <c r="AJ32" s="415"/>
      <c r="AK32" s="415"/>
      <c r="AM32" s="415" t="s">
        <v>182</v>
      </c>
      <c r="AN32" s="415"/>
      <c r="AO32" s="415"/>
      <c r="AP32" s="415"/>
      <c r="AQ32" s="415"/>
      <c r="AR32" s="415"/>
      <c r="AS32" s="415"/>
      <c r="AT32" s="415"/>
      <c r="AU32" s="415"/>
      <c r="AV32" s="415"/>
      <c r="AW32" s="415"/>
      <c r="AX32" s="415"/>
      <c r="AY32" s="415"/>
      <c r="AZ32" s="415"/>
      <c r="BA32" s="415"/>
      <c r="BB32" s="415"/>
      <c r="BC32" s="415"/>
      <c r="BE32" s="415" t="s">
        <v>183</v>
      </c>
      <c r="BF32" s="415"/>
      <c r="BG32" s="415"/>
      <c r="BH32" s="415"/>
      <c r="BI32" s="415"/>
      <c r="BJ32" s="415"/>
      <c r="BK32" s="415"/>
      <c r="BL32" s="415"/>
      <c r="BM32" s="415"/>
      <c r="BN32" s="415"/>
      <c r="BO32" s="415"/>
      <c r="BP32" s="415"/>
      <c r="BQ32" s="415"/>
      <c r="BR32" s="415"/>
      <c r="BS32" s="415"/>
      <c r="BT32" s="415"/>
      <c r="BU32" s="415"/>
      <c r="BW32" s="415" t="s">
        <v>184</v>
      </c>
      <c r="BX32" s="415"/>
      <c r="BY32" s="415"/>
      <c r="BZ32" s="415"/>
      <c r="CA32" s="415"/>
      <c r="CB32" s="415"/>
      <c r="CC32" s="415"/>
      <c r="CD32" s="415"/>
      <c r="CE32" s="415"/>
      <c r="CF32" s="415"/>
      <c r="CG32" s="415"/>
      <c r="CH32" s="415"/>
      <c r="CI32" s="415"/>
      <c r="CJ32" s="415"/>
      <c r="CK32" s="415"/>
      <c r="CL32" s="415"/>
      <c r="CM32" s="415"/>
      <c r="CO32" s="415" t="s">
        <v>185</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186</v>
      </c>
      <c r="D33" s="407"/>
      <c r="E33" s="406" t="s">
        <v>187</v>
      </c>
      <c r="F33" s="406"/>
      <c r="G33" s="406"/>
      <c r="H33" s="406"/>
      <c r="I33" s="406"/>
      <c r="J33" s="406"/>
      <c r="K33" s="406"/>
      <c r="L33" s="406"/>
      <c r="M33" s="406"/>
      <c r="N33" s="406"/>
      <c r="O33" s="406"/>
      <c r="P33" s="406"/>
      <c r="Q33" s="406"/>
      <c r="R33" s="406"/>
      <c r="S33" s="406"/>
      <c r="T33" s="206"/>
      <c r="U33" s="407" t="s">
        <v>186</v>
      </c>
      <c r="V33" s="407"/>
      <c r="W33" s="406" t="s">
        <v>187</v>
      </c>
      <c r="X33" s="406"/>
      <c r="Y33" s="406"/>
      <c r="Z33" s="406"/>
      <c r="AA33" s="406"/>
      <c r="AB33" s="406"/>
      <c r="AC33" s="406"/>
      <c r="AD33" s="406"/>
      <c r="AE33" s="406"/>
      <c r="AF33" s="406"/>
      <c r="AG33" s="406"/>
      <c r="AH33" s="406"/>
      <c r="AI33" s="406"/>
      <c r="AJ33" s="406"/>
      <c r="AK33" s="406"/>
      <c r="AL33" s="206"/>
      <c r="AM33" s="407" t="s">
        <v>186</v>
      </c>
      <c r="AN33" s="407"/>
      <c r="AO33" s="406" t="s">
        <v>187</v>
      </c>
      <c r="AP33" s="406"/>
      <c r="AQ33" s="406"/>
      <c r="AR33" s="406"/>
      <c r="AS33" s="406"/>
      <c r="AT33" s="406"/>
      <c r="AU33" s="406"/>
      <c r="AV33" s="406"/>
      <c r="AW33" s="406"/>
      <c r="AX33" s="406"/>
      <c r="AY33" s="406"/>
      <c r="AZ33" s="406"/>
      <c r="BA33" s="406"/>
      <c r="BB33" s="406"/>
      <c r="BC33" s="406"/>
      <c r="BD33" s="207"/>
      <c r="BE33" s="406" t="s">
        <v>188</v>
      </c>
      <c r="BF33" s="406"/>
      <c r="BG33" s="406" t="s">
        <v>189</v>
      </c>
      <c r="BH33" s="406"/>
      <c r="BI33" s="406"/>
      <c r="BJ33" s="406"/>
      <c r="BK33" s="406"/>
      <c r="BL33" s="406"/>
      <c r="BM33" s="406"/>
      <c r="BN33" s="406"/>
      <c r="BO33" s="406"/>
      <c r="BP33" s="406"/>
      <c r="BQ33" s="406"/>
      <c r="BR33" s="406"/>
      <c r="BS33" s="406"/>
      <c r="BT33" s="406"/>
      <c r="BU33" s="406"/>
      <c r="BV33" s="207"/>
      <c r="BW33" s="407" t="s">
        <v>188</v>
      </c>
      <c r="BX33" s="407"/>
      <c r="BY33" s="406" t="s">
        <v>190</v>
      </c>
      <c r="BZ33" s="406"/>
      <c r="CA33" s="406"/>
      <c r="CB33" s="406"/>
      <c r="CC33" s="406"/>
      <c r="CD33" s="406"/>
      <c r="CE33" s="406"/>
      <c r="CF33" s="406"/>
      <c r="CG33" s="406"/>
      <c r="CH33" s="406"/>
      <c r="CI33" s="406"/>
      <c r="CJ33" s="406"/>
      <c r="CK33" s="406"/>
      <c r="CL33" s="406"/>
      <c r="CM33" s="406"/>
      <c r="CN33" s="206"/>
      <c r="CO33" s="407" t="s">
        <v>186</v>
      </c>
      <c r="CP33" s="407"/>
      <c r="CQ33" s="406" t="s">
        <v>191</v>
      </c>
      <c r="CR33" s="406"/>
      <c r="CS33" s="406"/>
      <c r="CT33" s="406"/>
      <c r="CU33" s="406"/>
      <c r="CV33" s="406"/>
      <c r="CW33" s="406"/>
      <c r="CX33" s="406"/>
      <c r="CY33" s="406"/>
      <c r="CZ33" s="406"/>
      <c r="DA33" s="406"/>
      <c r="DB33" s="406"/>
      <c r="DC33" s="406"/>
      <c r="DD33" s="406"/>
      <c r="DE33" s="406"/>
      <c r="DF33" s="206"/>
      <c r="DG33" s="405" t="s">
        <v>192</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4</v>
      </c>
      <c r="V34" s="403"/>
      <c r="W34" s="404" t="str">
        <f>IF('各会計、関係団体の財政状況及び健全化判断比率'!B28="","",'各会計、関係団体の財政状況及び健全化判断比率'!B28)</f>
        <v>玉野市国民健康保険事業特別会計</v>
      </c>
      <c r="X34" s="404"/>
      <c r="Y34" s="404"/>
      <c r="Z34" s="404"/>
      <c r="AA34" s="404"/>
      <c r="AB34" s="404"/>
      <c r="AC34" s="404"/>
      <c r="AD34" s="404"/>
      <c r="AE34" s="404"/>
      <c r="AF34" s="404"/>
      <c r="AG34" s="404"/>
      <c r="AH34" s="404"/>
      <c r="AI34" s="404"/>
      <c r="AJ34" s="404"/>
      <c r="AK34" s="404"/>
      <c r="AL34" s="181"/>
      <c r="AM34" s="403">
        <f>IF(AO34="","",MAX(C34:D43,U34:V43)+1)</f>
        <v>8</v>
      </c>
      <c r="AN34" s="403"/>
      <c r="AO34" s="404" t="str">
        <f>IF('各会計、関係団体の財政状況及び健全化判断比率'!B32="","",'各会計、関係団体の財政状況及び健全化判断比率'!B32)</f>
        <v>玉野市水道事業会計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10</v>
      </c>
      <c r="BX34" s="403"/>
      <c r="BY34" s="404" t="str">
        <f>IF('各会計、関係団体の財政状況及び健全化判断比率'!B68="","",'各会計、関係団体の財政状況及び健全化判断比率'!B68)</f>
        <v>岡山県南部水道企業団水道事業会計</v>
      </c>
      <c r="BZ34" s="404"/>
      <c r="CA34" s="404"/>
      <c r="CB34" s="404"/>
      <c r="CC34" s="404"/>
      <c r="CD34" s="404"/>
      <c r="CE34" s="404"/>
      <c r="CF34" s="404"/>
      <c r="CG34" s="404"/>
      <c r="CH34" s="404"/>
      <c r="CI34" s="404"/>
      <c r="CJ34" s="404"/>
      <c r="CK34" s="404"/>
      <c r="CL34" s="404"/>
      <c r="CM34" s="404"/>
      <c r="CN34" s="181"/>
      <c r="CO34" s="403">
        <f>IF(CQ34="","",MAX(C34:D43,U34:V43,AM34:AN43,BE34:BF43,BW34:BX43)+1)</f>
        <v>17</v>
      </c>
      <c r="CP34" s="403"/>
      <c r="CQ34" s="404" t="str">
        <f>IF('各会計、関係団体の財政状況及び健全化判断比率'!BS7="","",'各会計、関係団体の財政状況及び健全化判断比率'!BS7)</f>
        <v>（公財）玉野市スポーツ振興財団</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玉野市市立玉野海洋博物館事業特別会計</v>
      </c>
      <c r="F35" s="404"/>
      <c r="G35" s="404"/>
      <c r="H35" s="404"/>
      <c r="I35" s="404"/>
      <c r="J35" s="404"/>
      <c r="K35" s="404"/>
      <c r="L35" s="404"/>
      <c r="M35" s="404"/>
      <c r="N35" s="404"/>
      <c r="O35" s="404"/>
      <c r="P35" s="404"/>
      <c r="Q35" s="404"/>
      <c r="R35" s="404"/>
      <c r="S35" s="404"/>
      <c r="T35" s="181"/>
      <c r="U35" s="403">
        <f>IF(W35="","",U34+1)</f>
        <v>5</v>
      </c>
      <c r="V35" s="403"/>
      <c r="W35" s="404" t="str">
        <f>IF('各会計、関係団体の財政状況及び健全化判断比率'!B29="","",'各会計、関係団体の財政状況及び健全化判断比率'!B29)</f>
        <v>玉野市介護保険事業特別会計</v>
      </c>
      <c r="X35" s="404"/>
      <c r="Y35" s="404"/>
      <c r="Z35" s="404"/>
      <c r="AA35" s="404"/>
      <c r="AB35" s="404"/>
      <c r="AC35" s="404"/>
      <c r="AD35" s="404"/>
      <c r="AE35" s="404"/>
      <c r="AF35" s="404"/>
      <c r="AG35" s="404"/>
      <c r="AH35" s="404"/>
      <c r="AI35" s="404"/>
      <c r="AJ35" s="404"/>
      <c r="AK35" s="404"/>
      <c r="AL35" s="181"/>
      <c r="AM35" s="403">
        <f t="shared" ref="AM35:AM43" si="0">IF(AO35="","",AM34+1)</f>
        <v>9</v>
      </c>
      <c r="AN35" s="403"/>
      <c r="AO35" s="404" t="str">
        <f>IF('各会計、関係団体の財政状況及び健全化判断比率'!B33="","",'各会計、関係団体の財政状況及び健全化判断比率'!B33)</f>
        <v>玉野市下水道事業会計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11</v>
      </c>
      <c r="BX35" s="403"/>
      <c r="BY35" s="404" t="str">
        <f>IF('各会計、関係団体の財政状況及び健全化判断比率'!B69="","",'各会計、関係団体の財政状況及び健全化判断比率'!B69)</f>
        <v>岡山県市町村総合事務組合一般会計</v>
      </c>
      <c r="BZ35" s="404"/>
      <c r="CA35" s="404"/>
      <c r="CB35" s="404"/>
      <c r="CC35" s="404"/>
      <c r="CD35" s="404"/>
      <c r="CE35" s="404"/>
      <c r="CF35" s="404"/>
      <c r="CG35" s="404"/>
      <c r="CH35" s="404"/>
      <c r="CI35" s="404"/>
      <c r="CJ35" s="404"/>
      <c r="CK35" s="404"/>
      <c r="CL35" s="404"/>
      <c r="CM35" s="404"/>
      <c r="CN35" s="181"/>
      <c r="CO35" s="403">
        <f t="shared" ref="CO35:CO43" si="3">IF(CQ35="","",CO34+1)</f>
        <v>18</v>
      </c>
      <c r="CP35" s="403"/>
      <c r="CQ35" s="404" t="str">
        <f>IF('各会計、関係団体の財政状況及び健全化判断比率'!BS8="","",'各会計、関係団体の財政状況及び健全化判断比率'!BS8)</f>
        <v>（公財）玉野市公園緑化協会</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f>IF(E36="","",C35+1)</f>
        <v>3</v>
      </c>
      <c r="D36" s="403"/>
      <c r="E36" s="404" t="str">
        <f>IF('各会計、関係団体の財政状況及び健全化判断比率'!B9="","",'各会計、関係団体の財政状況及び健全化判断比率'!B9)</f>
        <v>玉野市病院事業債管理特別会計</v>
      </c>
      <c r="F36" s="404"/>
      <c r="G36" s="404"/>
      <c r="H36" s="404"/>
      <c r="I36" s="404"/>
      <c r="J36" s="404"/>
      <c r="K36" s="404"/>
      <c r="L36" s="404"/>
      <c r="M36" s="404"/>
      <c r="N36" s="404"/>
      <c r="O36" s="404"/>
      <c r="P36" s="404"/>
      <c r="Q36" s="404"/>
      <c r="R36" s="404"/>
      <c r="S36" s="404"/>
      <c r="T36" s="181"/>
      <c r="U36" s="403">
        <f t="shared" ref="U36:U43" si="4">IF(W36="","",U35+1)</f>
        <v>6</v>
      </c>
      <c r="V36" s="403"/>
      <c r="W36" s="404" t="str">
        <f>IF('各会計、関係団体の財政状況及び健全化判断比率'!B30="","",'各会計、関係団体の財政状況及び健全化判断比率'!B30)</f>
        <v>玉野市後期高齢者医療事業特別会計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12</v>
      </c>
      <c r="BX36" s="403"/>
      <c r="BY36" s="404" t="str">
        <f>IF('各会計、関係団体の財政状況及び健全化判断比率'!B70="","",'各会計、関係団体の財政状況及び健全化判断比率'!B70)</f>
        <v>岡山県市町村総合事務組合貸付金特別会計</v>
      </c>
      <c r="BZ36" s="404"/>
      <c r="CA36" s="404"/>
      <c r="CB36" s="404"/>
      <c r="CC36" s="404"/>
      <c r="CD36" s="404"/>
      <c r="CE36" s="404"/>
      <c r="CF36" s="404"/>
      <c r="CG36" s="404"/>
      <c r="CH36" s="404"/>
      <c r="CI36" s="404"/>
      <c r="CJ36" s="404"/>
      <c r="CK36" s="404"/>
      <c r="CL36" s="404"/>
      <c r="CM36" s="404"/>
      <c r="CN36" s="181"/>
      <c r="CO36" s="403">
        <f t="shared" si="3"/>
        <v>19</v>
      </c>
      <c r="CP36" s="403"/>
      <c r="CQ36" s="404" t="str">
        <f>IF('各会計、関係団体の財政状況及び健全化判断比率'!BS9="","",'各会計、関係団体の財政状況及び健全化判断比率'!BS9)</f>
        <v>（一財）玉野産業振興公社</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7</v>
      </c>
      <c r="V37" s="403"/>
      <c r="W37" s="404" t="str">
        <f>IF('各会計、関係団体の財政状況及び健全化判断比率'!B31="","",'各会計、関係団体の財政状況及び健全化判断比率'!B31)</f>
        <v>玉野市競輪事業特別会計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13</v>
      </c>
      <c r="BX37" s="403"/>
      <c r="BY37" s="404" t="str">
        <f>IF('各会計、関係団体の財政状況及び健全化判断比率'!B71="","",'各会計、関係団体の財政状況及び健全化判断比率'!B71)</f>
        <v>岡山県市町村総合事務組合拠出金特別会計</v>
      </c>
      <c r="BZ37" s="404"/>
      <c r="CA37" s="404"/>
      <c r="CB37" s="404"/>
      <c r="CC37" s="404"/>
      <c r="CD37" s="404"/>
      <c r="CE37" s="404"/>
      <c r="CF37" s="404"/>
      <c r="CG37" s="404"/>
      <c r="CH37" s="404"/>
      <c r="CI37" s="404"/>
      <c r="CJ37" s="404"/>
      <c r="CK37" s="404"/>
      <c r="CL37" s="404"/>
      <c r="CM37" s="404"/>
      <c r="CN37" s="181"/>
      <c r="CO37" s="403">
        <f t="shared" si="3"/>
        <v>20</v>
      </c>
      <c r="CP37" s="403"/>
      <c r="CQ37" s="404" t="str">
        <f>IF('各会計、関係団体の財政状況及び健全化判断比率'!BS10="","",'各会計、関係団体の財政状況及び健全化判断比率'!BS10)</f>
        <v>玉野レクリエーション総合開発（株）</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14</v>
      </c>
      <c r="BX38" s="403"/>
      <c r="BY38" s="404" t="str">
        <f>IF('各会計、関係団体の財政状況及び健全化判断比率'!B72="","",'各会計、関係団体の財政状況及び健全化判断比率'!B72)</f>
        <v>岡山県市町村税整理組合一般会計</v>
      </c>
      <c r="BZ38" s="404"/>
      <c r="CA38" s="404"/>
      <c r="CB38" s="404"/>
      <c r="CC38" s="404"/>
      <c r="CD38" s="404"/>
      <c r="CE38" s="404"/>
      <c r="CF38" s="404"/>
      <c r="CG38" s="404"/>
      <c r="CH38" s="404"/>
      <c r="CI38" s="404"/>
      <c r="CJ38" s="404"/>
      <c r="CK38" s="404"/>
      <c r="CL38" s="404"/>
      <c r="CM38" s="404"/>
      <c r="CN38" s="181"/>
      <c r="CO38" s="403">
        <f t="shared" si="3"/>
        <v>21</v>
      </c>
      <c r="CP38" s="403"/>
      <c r="CQ38" s="404" t="str">
        <f>IF('各会計、関係団体の財政状況及び健全化判断比率'!BS11="","",'各会計、関係団体の財政状況及び健全化判断比率'!BS11)</f>
        <v>（有）みどりの館みやま</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15</v>
      </c>
      <c r="BX39" s="403"/>
      <c r="BY39" s="404" t="str">
        <f>IF('各会計、関係団体の財政状況及び健全化判断比率'!B73="","",'各会計、関係団体の財政状況及び健全化判断比率'!B73)</f>
        <v>岡山県後期高齢者医療広域連合一般会計</v>
      </c>
      <c r="BZ39" s="404"/>
      <c r="CA39" s="404"/>
      <c r="CB39" s="404"/>
      <c r="CC39" s="404"/>
      <c r="CD39" s="404"/>
      <c r="CE39" s="404"/>
      <c r="CF39" s="404"/>
      <c r="CG39" s="404"/>
      <c r="CH39" s="404"/>
      <c r="CI39" s="404"/>
      <c r="CJ39" s="404"/>
      <c r="CK39" s="404"/>
      <c r="CL39" s="404"/>
      <c r="CM39" s="404"/>
      <c r="CN39" s="181"/>
      <c r="CO39" s="403">
        <f t="shared" si="3"/>
        <v>22</v>
      </c>
      <c r="CP39" s="403"/>
      <c r="CQ39" s="404" t="str">
        <f>IF('各会計、関係団体の財政状況及び健全化判断比率'!BS12="","",'各会計、関係団体の財政状況及び健全化判断比率'!BS12)</f>
        <v>ダイヤモンド瀬戸内観光（株）</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16</v>
      </c>
      <c r="BX40" s="403"/>
      <c r="BY40" s="404" t="str">
        <f>IF('各会計、関係団体の財政状況及び健全化判断比率'!B74="","",'各会計、関係団体の財政状況及び健全化判断比率'!B74)</f>
        <v>岡山県後期高齢者医療広域連合後期高齢者医療特別会計</v>
      </c>
      <c r="BZ40" s="404"/>
      <c r="CA40" s="404"/>
      <c r="CB40" s="404"/>
      <c r="CC40" s="404"/>
      <c r="CD40" s="404"/>
      <c r="CE40" s="404"/>
      <c r="CF40" s="404"/>
      <c r="CG40" s="404"/>
      <c r="CH40" s="404"/>
      <c r="CI40" s="404"/>
      <c r="CJ40" s="404"/>
      <c r="CK40" s="404"/>
      <c r="CL40" s="404"/>
      <c r="CM40" s="404"/>
      <c r="CN40" s="181"/>
      <c r="CO40" s="403">
        <f t="shared" si="3"/>
        <v>23</v>
      </c>
      <c r="CP40" s="403"/>
      <c r="CQ40" s="404" t="str">
        <f>IF('各会計、関係団体の財政状況及び健全化判断比率'!BS13="","",'各会計、関係団体の財政状況及び健全化判断比率'!BS13)</f>
        <v>（地独）玉野医療センター</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400" t="s">
        <v>194</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195</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196</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197</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198</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199</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200</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201</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9VCRnPFs0HUJCKT3Bm206OYIA3yxqNxNaIfkYqWjknY93NabnlesRN1dk+Eolld0WOhI5Zy9BcggqOGMNn1nrA==" saltValue="qQF6hjqyNNxWyHvEvhN8r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202</v>
      </c>
      <c r="DI1" s="754"/>
      <c r="DJ1" s="754"/>
      <c r="DK1" s="754"/>
      <c r="DL1" s="754"/>
      <c r="DM1" s="754"/>
      <c r="DN1" s="755"/>
      <c r="DO1" s="214"/>
      <c r="DP1" s="753" t="s">
        <v>203</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205</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206</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207</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208</v>
      </c>
      <c r="S4" s="710"/>
      <c r="T4" s="710"/>
      <c r="U4" s="710"/>
      <c r="V4" s="710"/>
      <c r="W4" s="710"/>
      <c r="X4" s="710"/>
      <c r="Y4" s="711"/>
      <c r="Z4" s="709" t="s">
        <v>209</v>
      </c>
      <c r="AA4" s="710"/>
      <c r="AB4" s="710"/>
      <c r="AC4" s="711"/>
      <c r="AD4" s="709" t="s">
        <v>210</v>
      </c>
      <c r="AE4" s="710"/>
      <c r="AF4" s="710"/>
      <c r="AG4" s="710"/>
      <c r="AH4" s="710"/>
      <c r="AI4" s="710"/>
      <c r="AJ4" s="710"/>
      <c r="AK4" s="711"/>
      <c r="AL4" s="709" t="s">
        <v>209</v>
      </c>
      <c r="AM4" s="710"/>
      <c r="AN4" s="710"/>
      <c r="AO4" s="711"/>
      <c r="AP4" s="756" t="s">
        <v>211</v>
      </c>
      <c r="AQ4" s="756"/>
      <c r="AR4" s="756"/>
      <c r="AS4" s="756"/>
      <c r="AT4" s="756"/>
      <c r="AU4" s="756"/>
      <c r="AV4" s="756"/>
      <c r="AW4" s="756"/>
      <c r="AX4" s="756"/>
      <c r="AY4" s="756"/>
      <c r="AZ4" s="756"/>
      <c r="BA4" s="756"/>
      <c r="BB4" s="756"/>
      <c r="BC4" s="756"/>
      <c r="BD4" s="756"/>
      <c r="BE4" s="756"/>
      <c r="BF4" s="756"/>
      <c r="BG4" s="756" t="s">
        <v>212</v>
      </c>
      <c r="BH4" s="756"/>
      <c r="BI4" s="756"/>
      <c r="BJ4" s="756"/>
      <c r="BK4" s="756"/>
      <c r="BL4" s="756"/>
      <c r="BM4" s="756"/>
      <c r="BN4" s="756"/>
      <c r="BO4" s="756" t="s">
        <v>209</v>
      </c>
      <c r="BP4" s="756"/>
      <c r="BQ4" s="756"/>
      <c r="BR4" s="756"/>
      <c r="BS4" s="756" t="s">
        <v>213</v>
      </c>
      <c r="BT4" s="756"/>
      <c r="BU4" s="756"/>
      <c r="BV4" s="756"/>
      <c r="BW4" s="756"/>
      <c r="BX4" s="756"/>
      <c r="BY4" s="756"/>
      <c r="BZ4" s="756"/>
      <c r="CA4" s="756"/>
      <c r="CB4" s="756"/>
      <c r="CD4" s="709" t="s">
        <v>214</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215</v>
      </c>
      <c r="C5" s="716"/>
      <c r="D5" s="716"/>
      <c r="E5" s="716"/>
      <c r="F5" s="716"/>
      <c r="G5" s="716"/>
      <c r="H5" s="716"/>
      <c r="I5" s="716"/>
      <c r="J5" s="716"/>
      <c r="K5" s="716"/>
      <c r="L5" s="716"/>
      <c r="M5" s="716"/>
      <c r="N5" s="716"/>
      <c r="O5" s="716"/>
      <c r="P5" s="716"/>
      <c r="Q5" s="717"/>
      <c r="R5" s="712">
        <v>7362603</v>
      </c>
      <c r="S5" s="713"/>
      <c r="T5" s="713"/>
      <c r="U5" s="713"/>
      <c r="V5" s="713"/>
      <c r="W5" s="713"/>
      <c r="X5" s="713"/>
      <c r="Y5" s="738"/>
      <c r="Z5" s="751">
        <v>26.4</v>
      </c>
      <c r="AA5" s="751"/>
      <c r="AB5" s="751"/>
      <c r="AC5" s="751"/>
      <c r="AD5" s="752">
        <v>7034111</v>
      </c>
      <c r="AE5" s="752"/>
      <c r="AF5" s="752"/>
      <c r="AG5" s="752"/>
      <c r="AH5" s="752"/>
      <c r="AI5" s="752"/>
      <c r="AJ5" s="752"/>
      <c r="AK5" s="752"/>
      <c r="AL5" s="739">
        <v>45.4</v>
      </c>
      <c r="AM5" s="721"/>
      <c r="AN5" s="721"/>
      <c r="AO5" s="740"/>
      <c r="AP5" s="715" t="s">
        <v>216</v>
      </c>
      <c r="AQ5" s="716"/>
      <c r="AR5" s="716"/>
      <c r="AS5" s="716"/>
      <c r="AT5" s="716"/>
      <c r="AU5" s="716"/>
      <c r="AV5" s="716"/>
      <c r="AW5" s="716"/>
      <c r="AX5" s="716"/>
      <c r="AY5" s="716"/>
      <c r="AZ5" s="716"/>
      <c r="BA5" s="716"/>
      <c r="BB5" s="716"/>
      <c r="BC5" s="716"/>
      <c r="BD5" s="716"/>
      <c r="BE5" s="716"/>
      <c r="BF5" s="717"/>
      <c r="BG5" s="657">
        <v>7018536</v>
      </c>
      <c r="BH5" s="658"/>
      <c r="BI5" s="658"/>
      <c r="BJ5" s="658"/>
      <c r="BK5" s="658"/>
      <c r="BL5" s="658"/>
      <c r="BM5" s="658"/>
      <c r="BN5" s="659"/>
      <c r="BO5" s="695">
        <v>95.3</v>
      </c>
      <c r="BP5" s="695"/>
      <c r="BQ5" s="695"/>
      <c r="BR5" s="695"/>
      <c r="BS5" s="696">
        <v>94748</v>
      </c>
      <c r="BT5" s="696"/>
      <c r="BU5" s="696"/>
      <c r="BV5" s="696"/>
      <c r="BW5" s="696"/>
      <c r="BX5" s="696"/>
      <c r="BY5" s="696"/>
      <c r="BZ5" s="696"/>
      <c r="CA5" s="696"/>
      <c r="CB5" s="734"/>
      <c r="CD5" s="709" t="s">
        <v>211</v>
      </c>
      <c r="CE5" s="710"/>
      <c r="CF5" s="710"/>
      <c r="CG5" s="710"/>
      <c r="CH5" s="710"/>
      <c r="CI5" s="710"/>
      <c r="CJ5" s="710"/>
      <c r="CK5" s="710"/>
      <c r="CL5" s="710"/>
      <c r="CM5" s="710"/>
      <c r="CN5" s="710"/>
      <c r="CO5" s="710"/>
      <c r="CP5" s="710"/>
      <c r="CQ5" s="711"/>
      <c r="CR5" s="709" t="s">
        <v>217</v>
      </c>
      <c r="CS5" s="710"/>
      <c r="CT5" s="710"/>
      <c r="CU5" s="710"/>
      <c r="CV5" s="710"/>
      <c r="CW5" s="710"/>
      <c r="CX5" s="710"/>
      <c r="CY5" s="711"/>
      <c r="CZ5" s="709" t="s">
        <v>209</v>
      </c>
      <c r="DA5" s="710"/>
      <c r="DB5" s="710"/>
      <c r="DC5" s="711"/>
      <c r="DD5" s="709" t="s">
        <v>218</v>
      </c>
      <c r="DE5" s="710"/>
      <c r="DF5" s="710"/>
      <c r="DG5" s="710"/>
      <c r="DH5" s="710"/>
      <c r="DI5" s="710"/>
      <c r="DJ5" s="710"/>
      <c r="DK5" s="710"/>
      <c r="DL5" s="710"/>
      <c r="DM5" s="710"/>
      <c r="DN5" s="710"/>
      <c r="DO5" s="710"/>
      <c r="DP5" s="711"/>
      <c r="DQ5" s="709" t="s">
        <v>219</v>
      </c>
      <c r="DR5" s="710"/>
      <c r="DS5" s="710"/>
      <c r="DT5" s="710"/>
      <c r="DU5" s="710"/>
      <c r="DV5" s="710"/>
      <c r="DW5" s="710"/>
      <c r="DX5" s="710"/>
      <c r="DY5" s="710"/>
      <c r="DZ5" s="710"/>
      <c r="EA5" s="710"/>
      <c r="EB5" s="710"/>
      <c r="EC5" s="711"/>
    </row>
    <row r="6" spans="2:143" ht="11.25" customHeight="1" x14ac:dyDescent="0.2">
      <c r="B6" s="654" t="s">
        <v>220</v>
      </c>
      <c r="C6" s="655"/>
      <c r="D6" s="655"/>
      <c r="E6" s="655"/>
      <c r="F6" s="655"/>
      <c r="G6" s="655"/>
      <c r="H6" s="655"/>
      <c r="I6" s="655"/>
      <c r="J6" s="655"/>
      <c r="K6" s="655"/>
      <c r="L6" s="655"/>
      <c r="M6" s="655"/>
      <c r="N6" s="655"/>
      <c r="O6" s="655"/>
      <c r="P6" s="655"/>
      <c r="Q6" s="656"/>
      <c r="R6" s="657">
        <v>164410</v>
      </c>
      <c r="S6" s="658"/>
      <c r="T6" s="658"/>
      <c r="U6" s="658"/>
      <c r="V6" s="658"/>
      <c r="W6" s="658"/>
      <c r="X6" s="658"/>
      <c r="Y6" s="659"/>
      <c r="Z6" s="695">
        <v>0.6</v>
      </c>
      <c r="AA6" s="695"/>
      <c r="AB6" s="695"/>
      <c r="AC6" s="695"/>
      <c r="AD6" s="696">
        <v>164410</v>
      </c>
      <c r="AE6" s="696"/>
      <c r="AF6" s="696"/>
      <c r="AG6" s="696"/>
      <c r="AH6" s="696"/>
      <c r="AI6" s="696"/>
      <c r="AJ6" s="696"/>
      <c r="AK6" s="696"/>
      <c r="AL6" s="660">
        <v>1.1000000000000001</v>
      </c>
      <c r="AM6" s="661"/>
      <c r="AN6" s="661"/>
      <c r="AO6" s="697"/>
      <c r="AP6" s="654" t="s">
        <v>221</v>
      </c>
      <c r="AQ6" s="655"/>
      <c r="AR6" s="655"/>
      <c r="AS6" s="655"/>
      <c r="AT6" s="655"/>
      <c r="AU6" s="655"/>
      <c r="AV6" s="655"/>
      <c r="AW6" s="655"/>
      <c r="AX6" s="655"/>
      <c r="AY6" s="655"/>
      <c r="AZ6" s="655"/>
      <c r="BA6" s="655"/>
      <c r="BB6" s="655"/>
      <c r="BC6" s="655"/>
      <c r="BD6" s="655"/>
      <c r="BE6" s="655"/>
      <c r="BF6" s="656"/>
      <c r="BG6" s="657">
        <v>7018536</v>
      </c>
      <c r="BH6" s="658"/>
      <c r="BI6" s="658"/>
      <c r="BJ6" s="658"/>
      <c r="BK6" s="658"/>
      <c r="BL6" s="658"/>
      <c r="BM6" s="658"/>
      <c r="BN6" s="659"/>
      <c r="BO6" s="695">
        <v>95.3</v>
      </c>
      <c r="BP6" s="695"/>
      <c r="BQ6" s="695"/>
      <c r="BR6" s="695"/>
      <c r="BS6" s="696">
        <v>94748</v>
      </c>
      <c r="BT6" s="696"/>
      <c r="BU6" s="696"/>
      <c r="BV6" s="696"/>
      <c r="BW6" s="696"/>
      <c r="BX6" s="696"/>
      <c r="BY6" s="696"/>
      <c r="BZ6" s="696"/>
      <c r="CA6" s="696"/>
      <c r="CB6" s="734"/>
      <c r="CD6" s="715" t="s">
        <v>222</v>
      </c>
      <c r="CE6" s="716"/>
      <c r="CF6" s="716"/>
      <c r="CG6" s="716"/>
      <c r="CH6" s="716"/>
      <c r="CI6" s="716"/>
      <c r="CJ6" s="716"/>
      <c r="CK6" s="716"/>
      <c r="CL6" s="716"/>
      <c r="CM6" s="716"/>
      <c r="CN6" s="716"/>
      <c r="CO6" s="716"/>
      <c r="CP6" s="716"/>
      <c r="CQ6" s="717"/>
      <c r="CR6" s="657">
        <v>246504</v>
      </c>
      <c r="CS6" s="658"/>
      <c r="CT6" s="658"/>
      <c r="CU6" s="658"/>
      <c r="CV6" s="658"/>
      <c r="CW6" s="658"/>
      <c r="CX6" s="658"/>
      <c r="CY6" s="659"/>
      <c r="CZ6" s="739">
        <v>0.9</v>
      </c>
      <c r="DA6" s="721"/>
      <c r="DB6" s="721"/>
      <c r="DC6" s="741"/>
      <c r="DD6" s="663" t="s">
        <v>121</v>
      </c>
      <c r="DE6" s="658"/>
      <c r="DF6" s="658"/>
      <c r="DG6" s="658"/>
      <c r="DH6" s="658"/>
      <c r="DI6" s="658"/>
      <c r="DJ6" s="658"/>
      <c r="DK6" s="658"/>
      <c r="DL6" s="658"/>
      <c r="DM6" s="658"/>
      <c r="DN6" s="658"/>
      <c r="DO6" s="658"/>
      <c r="DP6" s="659"/>
      <c r="DQ6" s="663">
        <v>246504</v>
      </c>
      <c r="DR6" s="658"/>
      <c r="DS6" s="658"/>
      <c r="DT6" s="658"/>
      <c r="DU6" s="658"/>
      <c r="DV6" s="658"/>
      <c r="DW6" s="658"/>
      <c r="DX6" s="658"/>
      <c r="DY6" s="658"/>
      <c r="DZ6" s="658"/>
      <c r="EA6" s="658"/>
      <c r="EB6" s="658"/>
      <c r="EC6" s="694"/>
    </row>
    <row r="7" spans="2:143" ht="11.25" customHeight="1" x14ac:dyDescent="0.2">
      <c r="B7" s="654" t="s">
        <v>223</v>
      </c>
      <c r="C7" s="655"/>
      <c r="D7" s="655"/>
      <c r="E7" s="655"/>
      <c r="F7" s="655"/>
      <c r="G7" s="655"/>
      <c r="H7" s="655"/>
      <c r="I7" s="655"/>
      <c r="J7" s="655"/>
      <c r="K7" s="655"/>
      <c r="L7" s="655"/>
      <c r="M7" s="655"/>
      <c r="N7" s="655"/>
      <c r="O7" s="655"/>
      <c r="P7" s="655"/>
      <c r="Q7" s="656"/>
      <c r="R7" s="657">
        <v>2894</v>
      </c>
      <c r="S7" s="658"/>
      <c r="T7" s="658"/>
      <c r="U7" s="658"/>
      <c r="V7" s="658"/>
      <c r="W7" s="658"/>
      <c r="X7" s="658"/>
      <c r="Y7" s="659"/>
      <c r="Z7" s="695">
        <v>0</v>
      </c>
      <c r="AA7" s="695"/>
      <c r="AB7" s="695"/>
      <c r="AC7" s="695"/>
      <c r="AD7" s="696">
        <v>2894</v>
      </c>
      <c r="AE7" s="696"/>
      <c r="AF7" s="696"/>
      <c r="AG7" s="696"/>
      <c r="AH7" s="696"/>
      <c r="AI7" s="696"/>
      <c r="AJ7" s="696"/>
      <c r="AK7" s="696"/>
      <c r="AL7" s="660">
        <v>0</v>
      </c>
      <c r="AM7" s="661"/>
      <c r="AN7" s="661"/>
      <c r="AO7" s="697"/>
      <c r="AP7" s="654" t="s">
        <v>224</v>
      </c>
      <c r="AQ7" s="655"/>
      <c r="AR7" s="655"/>
      <c r="AS7" s="655"/>
      <c r="AT7" s="655"/>
      <c r="AU7" s="655"/>
      <c r="AV7" s="655"/>
      <c r="AW7" s="655"/>
      <c r="AX7" s="655"/>
      <c r="AY7" s="655"/>
      <c r="AZ7" s="655"/>
      <c r="BA7" s="655"/>
      <c r="BB7" s="655"/>
      <c r="BC7" s="655"/>
      <c r="BD7" s="655"/>
      <c r="BE7" s="655"/>
      <c r="BF7" s="656"/>
      <c r="BG7" s="657">
        <v>2908569</v>
      </c>
      <c r="BH7" s="658"/>
      <c r="BI7" s="658"/>
      <c r="BJ7" s="658"/>
      <c r="BK7" s="658"/>
      <c r="BL7" s="658"/>
      <c r="BM7" s="658"/>
      <c r="BN7" s="659"/>
      <c r="BO7" s="695">
        <v>39.5</v>
      </c>
      <c r="BP7" s="695"/>
      <c r="BQ7" s="695"/>
      <c r="BR7" s="695"/>
      <c r="BS7" s="696">
        <v>94748</v>
      </c>
      <c r="BT7" s="696"/>
      <c r="BU7" s="696"/>
      <c r="BV7" s="696"/>
      <c r="BW7" s="696"/>
      <c r="BX7" s="696"/>
      <c r="BY7" s="696"/>
      <c r="BZ7" s="696"/>
      <c r="CA7" s="696"/>
      <c r="CB7" s="734"/>
      <c r="CD7" s="654" t="s">
        <v>225</v>
      </c>
      <c r="CE7" s="655"/>
      <c r="CF7" s="655"/>
      <c r="CG7" s="655"/>
      <c r="CH7" s="655"/>
      <c r="CI7" s="655"/>
      <c r="CJ7" s="655"/>
      <c r="CK7" s="655"/>
      <c r="CL7" s="655"/>
      <c r="CM7" s="655"/>
      <c r="CN7" s="655"/>
      <c r="CO7" s="655"/>
      <c r="CP7" s="655"/>
      <c r="CQ7" s="656"/>
      <c r="CR7" s="657">
        <v>3878045</v>
      </c>
      <c r="CS7" s="658"/>
      <c r="CT7" s="658"/>
      <c r="CU7" s="658"/>
      <c r="CV7" s="658"/>
      <c r="CW7" s="658"/>
      <c r="CX7" s="658"/>
      <c r="CY7" s="659"/>
      <c r="CZ7" s="695">
        <v>14.9</v>
      </c>
      <c r="DA7" s="695"/>
      <c r="DB7" s="695"/>
      <c r="DC7" s="695"/>
      <c r="DD7" s="663">
        <v>164262</v>
      </c>
      <c r="DE7" s="658"/>
      <c r="DF7" s="658"/>
      <c r="DG7" s="658"/>
      <c r="DH7" s="658"/>
      <c r="DI7" s="658"/>
      <c r="DJ7" s="658"/>
      <c r="DK7" s="658"/>
      <c r="DL7" s="658"/>
      <c r="DM7" s="658"/>
      <c r="DN7" s="658"/>
      <c r="DO7" s="658"/>
      <c r="DP7" s="659"/>
      <c r="DQ7" s="663">
        <v>3372215</v>
      </c>
      <c r="DR7" s="658"/>
      <c r="DS7" s="658"/>
      <c r="DT7" s="658"/>
      <c r="DU7" s="658"/>
      <c r="DV7" s="658"/>
      <c r="DW7" s="658"/>
      <c r="DX7" s="658"/>
      <c r="DY7" s="658"/>
      <c r="DZ7" s="658"/>
      <c r="EA7" s="658"/>
      <c r="EB7" s="658"/>
      <c r="EC7" s="694"/>
    </row>
    <row r="8" spans="2:143" ht="11.25" customHeight="1" x14ac:dyDescent="0.2">
      <c r="B8" s="654" t="s">
        <v>226</v>
      </c>
      <c r="C8" s="655"/>
      <c r="D8" s="655"/>
      <c r="E8" s="655"/>
      <c r="F8" s="655"/>
      <c r="G8" s="655"/>
      <c r="H8" s="655"/>
      <c r="I8" s="655"/>
      <c r="J8" s="655"/>
      <c r="K8" s="655"/>
      <c r="L8" s="655"/>
      <c r="M8" s="655"/>
      <c r="N8" s="655"/>
      <c r="O8" s="655"/>
      <c r="P8" s="655"/>
      <c r="Q8" s="656"/>
      <c r="R8" s="657">
        <v>47470</v>
      </c>
      <c r="S8" s="658"/>
      <c r="T8" s="658"/>
      <c r="U8" s="658"/>
      <c r="V8" s="658"/>
      <c r="W8" s="658"/>
      <c r="X8" s="658"/>
      <c r="Y8" s="659"/>
      <c r="Z8" s="695">
        <v>0.2</v>
      </c>
      <c r="AA8" s="695"/>
      <c r="AB8" s="695"/>
      <c r="AC8" s="695"/>
      <c r="AD8" s="696">
        <v>47470</v>
      </c>
      <c r="AE8" s="696"/>
      <c r="AF8" s="696"/>
      <c r="AG8" s="696"/>
      <c r="AH8" s="696"/>
      <c r="AI8" s="696"/>
      <c r="AJ8" s="696"/>
      <c r="AK8" s="696"/>
      <c r="AL8" s="660">
        <v>0.3</v>
      </c>
      <c r="AM8" s="661"/>
      <c r="AN8" s="661"/>
      <c r="AO8" s="697"/>
      <c r="AP8" s="654" t="s">
        <v>227</v>
      </c>
      <c r="AQ8" s="655"/>
      <c r="AR8" s="655"/>
      <c r="AS8" s="655"/>
      <c r="AT8" s="655"/>
      <c r="AU8" s="655"/>
      <c r="AV8" s="655"/>
      <c r="AW8" s="655"/>
      <c r="AX8" s="655"/>
      <c r="AY8" s="655"/>
      <c r="AZ8" s="655"/>
      <c r="BA8" s="655"/>
      <c r="BB8" s="655"/>
      <c r="BC8" s="655"/>
      <c r="BD8" s="655"/>
      <c r="BE8" s="655"/>
      <c r="BF8" s="656"/>
      <c r="BG8" s="657">
        <v>97012</v>
      </c>
      <c r="BH8" s="658"/>
      <c r="BI8" s="658"/>
      <c r="BJ8" s="658"/>
      <c r="BK8" s="658"/>
      <c r="BL8" s="658"/>
      <c r="BM8" s="658"/>
      <c r="BN8" s="659"/>
      <c r="BO8" s="695">
        <v>1.3</v>
      </c>
      <c r="BP8" s="695"/>
      <c r="BQ8" s="695"/>
      <c r="BR8" s="695"/>
      <c r="BS8" s="696" t="s">
        <v>121</v>
      </c>
      <c r="BT8" s="696"/>
      <c r="BU8" s="696"/>
      <c r="BV8" s="696"/>
      <c r="BW8" s="696"/>
      <c r="BX8" s="696"/>
      <c r="BY8" s="696"/>
      <c r="BZ8" s="696"/>
      <c r="CA8" s="696"/>
      <c r="CB8" s="734"/>
      <c r="CD8" s="654" t="s">
        <v>228</v>
      </c>
      <c r="CE8" s="655"/>
      <c r="CF8" s="655"/>
      <c r="CG8" s="655"/>
      <c r="CH8" s="655"/>
      <c r="CI8" s="655"/>
      <c r="CJ8" s="655"/>
      <c r="CK8" s="655"/>
      <c r="CL8" s="655"/>
      <c r="CM8" s="655"/>
      <c r="CN8" s="655"/>
      <c r="CO8" s="655"/>
      <c r="CP8" s="655"/>
      <c r="CQ8" s="656"/>
      <c r="CR8" s="657">
        <v>10099522</v>
      </c>
      <c r="CS8" s="658"/>
      <c r="CT8" s="658"/>
      <c r="CU8" s="658"/>
      <c r="CV8" s="658"/>
      <c r="CW8" s="658"/>
      <c r="CX8" s="658"/>
      <c r="CY8" s="659"/>
      <c r="CZ8" s="695">
        <v>38.9</v>
      </c>
      <c r="DA8" s="695"/>
      <c r="DB8" s="695"/>
      <c r="DC8" s="695"/>
      <c r="DD8" s="663">
        <v>89806</v>
      </c>
      <c r="DE8" s="658"/>
      <c r="DF8" s="658"/>
      <c r="DG8" s="658"/>
      <c r="DH8" s="658"/>
      <c r="DI8" s="658"/>
      <c r="DJ8" s="658"/>
      <c r="DK8" s="658"/>
      <c r="DL8" s="658"/>
      <c r="DM8" s="658"/>
      <c r="DN8" s="658"/>
      <c r="DO8" s="658"/>
      <c r="DP8" s="659"/>
      <c r="DQ8" s="663">
        <v>6011831</v>
      </c>
      <c r="DR8" s="658"/>
      <c r="DS8" s="658"/>
      <c r="DT8" s="658"/>
      <c r="DU8" s="658"/>
      <c r="DV8" s="658"/>
      <c r="DW8" s="658"/>
      <c r="DX8" s="658"/>
      <c r="DY8" s="658"/>
      <c r="DZ8" s="658"/>
      <c r="EA8" s="658"/>
      <c r="EB8" s="658"/>
      <c r="EC8" s="694"/>
    </row>
    <row r="9" spans="2:143" ht="11.25" customHeight="1" x14ac:dyDescent="0.2">
      <c r="B9" s="654" t="s">
        <v>229</v>
      </c>
      <c r="C9" s="655"/>
      <c r="D9" s="655"/>
      <c r="E9" s="655"/>
      <c r="F9" s="655"/>
      <c r="G9" s="655"/>
      <c r="H9" s="655"/>
      <c r="I9" s="655"/>
      <c r="J9" s="655"/>
      <c r="K9" s="655"/>
      <c r="L9" s="655"/>
      <c r="M9" s="655"/>
      <c r="N9" s="655"/>
      <c r="O9" s="655"/>
      <c r="P9" s="655"/>
      <c r="Q9" s="656"/>
      <c r="R9" s="657">
        <v>51783</v>
      </c>
      <c r="S9" s="658"/>
      <c r="T9" s="658"/>
      <c r="U9" s="658"/>
      <c r="V9" s="658"/>
      <c r="W9" s="658"/>
      <c r="X9" s="658"/>
      <c r="Y9" s="659"/>
      <c r="Z9" s="695">
        <v>0.2</v>
      </c>
      <c r="AA9" s="695"/>
      <c r="AB9" s="695"/>
      <c r="AC9" s="695"/>
      <c r="AD9" s="696">
        <v>51783</v>
      </c>
      <c r="AE9" s="696"/>
      <c r="AF9" s="696"/>
      <c r="AG9" s="696"/>
      <c r="AH9" s="696"/>
      <c r="AI9" s="696"/>
      <c r="AJ9" s="696"/>
      <c r="AK9" s="696"/>
      <c r="AL9" s="660">
        <v>0.3</v>
      </c>
      <c r="AM9" s="661"/>
      <c r="AN9" s="661"/>
      <c r="AO9" s="697"/>
      <c r="AP9" s="654" t="s">
        <v>230</v>
      </c>
      <c r="AQ9" s="655"/>
      <c r="AR9" s="655"/>
      <c r="AS9" s="655"/>
      <c r="AT9" s="655"/>
      <c r="AU9" s="655"/>
      <c r="AV9" s="655"/>
      <c r="AW9" s="655"/>
      <c r="AX9" s="655"/>
      <c r="AY9" s="655"/>
      <c r="AZ9" s="655"/>
      <c r="BA9" s="655"/>
      <c r="BB9" s="655"/>
      <c r="BC9" s="655"/>
      <c r="BD9" s="655"/>
      <c r="BE9" s="655"/>
      <c r="BF9" s="656"/>
      <c r="BG9" s="657">
        <v>2357246</v>
      </c>
      <c r="BH9" s="658"/>
      <c r="BI9" s="658"/>
      <c r="BJ9" s="658"/>
      <c r="BK9" s="658"/>
      <c r="BL9" s="658"/>
      <c r="BM9" s="658"/>
      <c r="BN9" s="659"/>
      <c r="BO9" s="695">
        <v>32</v>
      </c>
      <c r="BP9" s="695"/>
      <c r="BQ9" s="695"/>
      <c r="BR9" s="695"/>
      <c r="BS9" s="696" t="s">
        <v>121</v>
      </c>
      <c r="BT9" s="696"/>
      <c r="BU9" s="696"/>
      <c r="BV9" s="696"/>
      <c r="BW9" s="696"/>
      <c r="BX9" s="696"/>
      <c r="BY9" s="696"/>
      <c r="BZ9" s="696"/>
      <c r="CA9" s="696"/>
      <c r="CB9" s="734"/>
      <c r="CD9" s="654" t="s">
        <v>231</v>
      </c>
      <c r="CE9" s="655"/>
      <c r="CF9" s="655"/>
      <c r="CG9" s="655"/>
      <c r="CH9" s="655"/>
      <c r="CI9" s="655"/>
      <c r="CJ9" s="655"/>
      <c r="CK9" s="655"/>
      <c r="CL9" s="655"/>
      <c r="CM9" s="655"/>
      <c r="CN9" s="655"/>
      <c r="CO9" s="655"/>
      <c r="CP9" s="655"/>
      <c r="CQ9" s="656"/>
      <c r="CR9" s="657">
        <v>2757550</v>
      </c>
      <c r="CS9" s="658"/>
      <c r="CT9" s="658"/>
      <c r="CU9" s="658"/>
      <c r="CV9" s="658"/>
      <c r="CW9" s="658"/>
      <c r="CX9" s="658"/>
      <c r="CY9" s="659"/>
      <c r="CZ9" s="695">
        <v>10.6</v>
      </c>
      <c r="DA9" s="695"/>
      <c r="DB9" s="695"/>
      <c r="DC9" s="695"/>
      <c r="DD9" s="663">
        <v>329622</v>
      </c>
      <c r="DE9" s="658"/>
      <c r="DF9" s="658"/>
      <c r="DG9" s="658"/>
      <c r="DH9" s="658"/>
      <c r="DI9" s="658"/>
      <c r="DJ9" s="658"/>
      <c r="DK9" s="658"/>
      <c r="DL9" s="658"/>
      <c r="DM9" s="658"/>
      <c r="DN9" s="658"/>
      <c r="DO9" s="658"/>
      <c r="DP9" s="659"/>
      <c r="DQ9" s="663">
        <v>2132825</v>
      </c>
      <c r="DR9" s="658"/>
      <c r="DS9" s="658"/>
      <c r="DT9" s="658"/>
      <c r="DU9" s="658"/>
      <c r="DV9" s="658"/>
      <c r="DW9" s="658"/>
      <c r="DX9" s="658"/>
      <c r="DY9" s="658"/>
      <c r="DZ9" s="658"/>
      <c r="EA9" s="658"/>
      <c r="EB9" s="658"/>
      <c r="EC9" s="694"/>
    </row>
    <row r="10" spans="2:143" ht="11.25" customHeight="1" x14ac:dyDescent="0.2">
      <c r="B10" s="654" t="s">
        <v>232</v>
      </c>
      <c r="C10" s="655"/>
      <c r="D10" s="655"/>
      <c r="E10" s="655"/>
      <c r="F10" s="655"/>
      <c r="G10" s="655"/>
      <c r="H10" s="655"/>
      <c r="I10" s="655"/>
      <c r="J10" s="655"/>
      <c r="K10" s="655"/>
      <c r="L10" s="655"/>
      <c r="M10" s="655"/>
      <c r="N10" s="655"/>
      <c r="O10" s="655"/>
      <c r="P10" s="655"/>
      <c r="Q10" s="656"/>
      <c r="R10" s="657" t="s">
        <v>121</v>
      </c>
      <c r="S10" s="658"/>
      <c r="T10" s="658"/>
      <c r="U10" s="658"/>
      <c r="V10" s="658"/>
      <c r="W10" s="658"/>
      <c r="X10" s="658"/>
      <c r="Y10" s="659"/>
      <c r="Z10" s="695" t="s">
        <v>121</v>
      </c>
      <c r="AA10" s="695"/>
      <c r="AB10" s="695"/>
      <c r="AC10" s="695"/>
      <c r="AD10" s="696" t="s">
        <v>121</v>
      </c>
      <c r="AE10" s="696"/>
      <c r="AF10" s="696"/>
      <c r="AG10" s="696"/>
      <c r="AH10" s="696"/>
      <c r="AI10" s="696"/>
      <c r="AJ10" s="696"/>
      <c r="AK10" s="696"/>
      <c r="AL10" s="660" t="s">
        <v>121</v>
      </c>
      <c r="AM10" s="661"/>
      <c r="AN10" s="661"/>
      <c r="AO10" s="697"/>
      <c r="AP10" s="654" t="s">
        <v>233</v>
      </c>
      <c r="AQ10" s="655"/>
      <c r="AR10" s="655"/>
      <c r="AS10" s="655"/>
      <c r="AT10" s="655"/>
      <c r="AU10" s="655"/>
      <c r="AV10" s="655"/>
      <c r="AW10" s="655"/>
      <c r="AX10" s="655"/>
      <c r="AY10" s="655"/>
      <c r="AZ10" s="655"/>
      <c r="BA10" s="655"/>
      <c r="BB10" s="655"/>
      <c r="BC10" s="655"/>
      <c r="BD10" s="655"/>
      <c r="BE10" s="655"/>
      <c r="BF10" s="656"/>
      <c r="BG10" s="657">
        <v>121754</v>
      </c>
      <c r="BH10" s="658"/>
      <c r="BI10" s="658"/>
      <c r="BJ10" s="658"/>
      <c r="BK10" s="658"/>
      <c r="BL10" s="658"/>
      <c r="BM10" s="658"/>
      <c r="BN10" s="659"/>
      <c r="BO10" s="695">
        <v>1.7</v>
      </c>
      <c r="BP10" s="695"/>
      <c r="BQ10" s="695"/>
      <c r="BR10" s="695"/>
      <c r="BS10" s="696" t="s">
        <v>121</v>
      </c>
      <c r="BT10" s="696"/>
      <c r="BU10" s="696"/>
      <c r="BV10" s="696"/>
      <c r="BW10" s="696"/>
      <c r="BX10" s="696"/>
      <c r="BY10" s="696"/>
      <c r="BZ10" s="696"/>
      <c r="CA10" s="696"/>
      <c r="CB10" s="734"/>
      <c r="CD10" s="654" t="s">
        <v>234</v>
      </c>
      <c r="CE10" s="655"/>
      <c r="CF10" s="655"/>
      <c r="CG10" s="655"/>
      <c r="CH10" s="655"/>
      <c r="CI10" s="655"/>
      <c r="CJ10" s="655"/>
      <c r="CK10" s="655"/>
      <c r="CL10" s="655"/>
      <c r="CM10" s="655"/>
      <c r="CN10" s="655"/>
      <c r="CO10" s="655"/>
      <c r="CP10" s="655"/>
      <c r="CQ10" s="656"/>
      <c r="CR10" s="657">
        <v>104013</v>
      </c>
      <c r="CS10" s="658"/>
      <c r="CT10" s="658"/>
      <c r="CU10" s="658"/>
      <c r="CV10" s="658"/>
      <c r="CW10" s="658"/>
      <c r="CX10" s="658"/>
      <c r="CY10" s="659"/>
      <c r="CZ10" s="695">
        <v>0.4</v>
      </c>
      <c r="DA10" s="695"/>
      <c r="DB10" s="695"/>
      <c r="DC10" s="695"/>
      <c r="DD10" s="663" t="s">
        <v>121</v>
      </c>
      <c r="DE10" s="658"/>
      <c r="DF10" s="658"/>
      <c r="DG10" s="658"/>
      <c r="DH10" s="658"/>
      <c r="DI10" s="658"/>
      <c r="DJ10" s="658"/>
      <c r="DK10" s="658"/>
      <c r="DL10" s="658"/>
      <c r="DM10" s="658"/>
      <c r="DN10" s="658"/>
      <c r="DO10" s="658"/>
      <c r="DP10" s="659"/>
      <c r="DQ10" s="663">
        <v>24013</v>
      </c>
      <c r="DR10" s="658"/>
      <c r="DS10" s="658"/>
      <c r="DT10" s="658"/>
      <c r="DU10" s="658"/>
      <c r="DV10" s="658"/>
      <c r="DW10" s="658"/>
      <c r="DX10" s="658"/>
      <c r="DY10" s="658"/>
      <c r="DZ10" s="658"/>
      <c r="EA10" s="658"/>
      <c r="EB10" s="658"/>
      <c r="EC10" s="694"/>
    </row>
    <row r="11" spans="2:143" ht="11.25" customHeight="1" x14ac:dyDescent="0.2">
      <c r="B11" s="654" t="s">
        <v>235</v>
      </c>
      <c r="C11" s="655"/>
      <c r="D11" s="655"/>
      <c r="E11" s="655"/>
      <c r="F11" s="655"/>
      <c r="G11" s="655"/>
      <c r="H11" s="655"/>
      <c r="I11" s="655"/>
      <c r="J11" s="655"/>
      <c r="K11" s="655"/>
      <c r="L11" s="655"/>
      <c r="M11" s="655"/>
      <c r="N11" s="655"/>
      <c r="O11" s="655"/>
      <c r="P11" s="655"/>
      <c r="Q11" s="656"/>
      <c r="R11" s="657">
        <v>1353714</v>
      </c>
      <c r="S11" s="658"/>
      <c r="T11" s="658"/>
      <c r="U11" s="658"/>
      <c r="V11" s="658"/>
      <c r="W11" s="658"/>
      <c r="X11" s="658"/>
      <c r="Y11" s="659"/>
      <c r="Z11" s="660">
        <v>4.9000000000000004</v>
      </c>
      <c r="AA11" s="661"/>
      <c r="AB11" s="661"/>
      <c r="AC11" s="662"/>
      <c r="AD11" s="663">
        <v>1353714</v>
      </c>
      <c r="AE11" s="658"/>
      <c r="AF11" s="658"/>
      <c r="AG11" s="658"/>
      <c r="AH11" s="658"/>
      <c r="AI11" s="658"/>
      <c r="AJ11" s="658"/>
      <c r="AK11" s="659"/>
      <c r="AL11" s="660">
        <v>8.6999999999999993</v>
      </c>
      <c r="AM11" s="661"/>
      <c r="AN11" s="661"/>
      <c r="AO11" s="697"/>
      <c r="AP11" s="654" t="s">
        <v>236</v>
      </c>
      <c r="AQ11" s="655"/>
      <c r="AR11" s="655"/>
      <c r="AS11" s="655"/>
      <c r="AT11" s="655"/>
      <c r="AU11" s="655"/>
      <c r="AV11" s="655"/>
      <c r="AW11" s="655"/>
      <c r="AX11" s="655"/>
      <c r="AY11" s="655"/>
      <c r="AZ11" s="655"/>
      <c r="BA11" s="655"/>
      <c r="BB11" s="655"/>
      <c r="BC11" s="655"/>
      <c r="BD11" s="655"/>
      <c r="BE11" s="655"/>
      <c r="BF11" s="656"/>
      <c r="BG11" s="657">
        <v>332557</v>
      </c>
      <c r="BH11" s="658"/>
      <c r="BI11" s="658"/>
      <c r="BJ11" s="658"/>
      <c r="BK11" s="658"/>
      <c r="BL11" s="658"/>
      <c r="BM11" s="658"/>
      <c r="BN11" s="659"/>
      <c r="BO11" s="695">
        <v>4.5</v>
      </c>
      <c r="BP11" s="695"/>
      <c r="BQ11" s="695"/>
      <c r="BR11" s="695"/>
      <c r="BS11" s="696">
        <v>94748</v>
      </c>
      <c r="BT11" s="696"/>
      <c r="BU11" s="696"/>
      <c r="BV11" s="696"/>
      <c r="BW11" s="696"/>
      <c r="BX11" s="696"/>
      <c r="BY11" s="696"/>
      <c r="BZ11" s="696"/>
      <c r="CA11" s="696"/>
      <c r="CB11" s="734"/>
      <c r="CD11" s="654" t="s">
        <v>237</v>
      </c>
      <c r="CE11" s="655"/>
      <c r="CF11" s="655"/>
      <c r="CG11" s="655"/>
      <c r="CH11" s="655"/>
      <c r="CI11" s="655"/>
      <c r="CJ11" s="655"/>
      <c r="CK11" s="655"/>
      <c r="CL11" s="655"/>
      <c r="CM11" s="655"/>
      <c r="CN11" s="655"/>
      <c r="CO11" s="655"/>
      <c r="CP11" s="655"/>
      <c r="CQ11" s="656"/>
      <c r="CR11" s="657">
        <v>605612</v>
      </c>
      <c r="CS11" s="658"/>
      <c r="CT11" s="658"/>
      <c r="CU11" s="658"/>
      <c r="CV11" s="658"/>
      <c r="CW11" s="658"/>
      <c r="CX11" s="658"/>
      <c r="CY11" s="659"/>
      <c r="CZ11" s="695">
        <v>2.2999999999999998</v>
      </c>
      <c r="DA11" s="695"/>
      <c r="DB11" s="695"/>
      <c r="DC11" s="695"/>
      <c r="DD11" s="663">
        <v>277532</v>
      </c>
      <c r="DE11" s="658"/>
      <c r="DF11" s="658"/>
      <c r="DG11" s="658"/>
      <c r="DH11" s="658"/>
      <c r="DI11" s="658"/>
      <c r="DJ11" s="658"/>
      <c r="DK11" s="658"/>
      <c r="DL11" s="658"/>
      <c r="DM11" s="658"/>
      <c r="DN11" s="658"/>
      <c r="DO11" s="658"/>
      <c r="DP11" s="659"/>
      <c r="DQ11" s="663">
        <v>370965</v>
      </c>
      <c r="DR11" s="658"/>
      <c r="DS11" s="658"/>
      <c r="DT11" s="658"/>
      <c r="DU11" s="658"/>
      <c r="DV11" s="658"/>
      <c r="DW11" s="658"/>
      <c r="DX11" s="658"/>
      <c r="DY11" s="658"/>
      <c r="DZ11" s="658"/>
      <c r="EA11" s="658"/>
      <c r="EB11" s="658"/>
      <c r="EC11" s="694"/>
    </row>
    <row r="12" spans="2:143" ht="11.25" customHeight="1" x14ac:dyDescent="0.2">
      <c r="B12" s="654" t="s">
        <v>238</v>
      </c>
      <c r="C12" s="655"/>
      <c r="D12" s="655"/>
      <c r="E12" s="655"/>
      <c r="F12" s="655"/>
      <c r="G12" s="655"/>
      <c r="H12" s="655"/>
      <c r="I12" s="655"/>
      <c r="J12" s="655"/>
      <c r="K12" s="655"/>
      <c r="L12" s="655"/>
      <c r="M12" s="655"/>
      <c r="N12" s="655"/>
      <c r="O12" s="655"/>
      <c r="P12" s="655"/>
      <c r="Q12" s="656"/>
      <c r="R12" s="657">
        <v>39570</v>
      </c>
      <c r="S12" s="658"/>
      <c r="T12" s="658"/>
      <c r="U12" s="658"/>
      <c r="V12" s="658"/>
      <c r="W12" s="658"/>
      <c r="X12" s="658"/>
      <c r="Y12" s="659"/>
      <c r="Z12" s="695">
        <v>0.1</v>
      </c>
      <c r="AA12" s="695"/>
      <c r="AB12" s="695"/>
      <c r="AC12" s="695"/>
      <c r="AD12" s="696">
        <v>39570</v>
      </c>
      <c r="AE12" s="696"/>
      <c r="AF12" s="696"/>
      <c r="AG12" s="696"/>
      <c r="AH12" s="696"/>
      <c r="AI12" s="696"/>
      <c r="AJ12" s="696"/>
      <c r="AK12" s="696"/>
      <c r="AL12" s="660">
        <v>0.3</v>
      </c>
      <c r="AM12" s="661"/>
      <c r="AN12" s="661"/>
      <c r="AO12" s="697"/>
      <c r="AP12" s="654" t="s">
        <v>239</v>
      </c>
      <c r="AQ12" s="655"/>
      <c r="AR12" s="655"/>
      <c r="AS12" s="655"/>
      <c r="AT12" s="655"/>
      <c r="AU12" s="655"/>
      <c r="AV12" s="655"/>
      <c r="AW12" s="655"/>
      <c r="AX12" s="655"/>
      <c r="AY12" s="655"/>
      <c r="AZ12" s="655"/>
      <c r="BA12" s="655"/>
      <c r="BB12" s="655"/>
      <c r="BC12" s="655"/>
      <c r="BD12" s="655"/>
      <c r="BE12" s="655"/>
      <c r="BF12" s="656"/>
      <c r="BG12" s="657">
        <v>3523893</v>
      </c>
      <c r="BH12" s="658"/>
      <c r="BI12" s="658"/>
      <c r="BJ12" s="658"/>
      <c r="BK12" s="658"/>
      <c r="BL12" s="658"/>
      <c r="BM12" s="658"/>
      <c r="BN12" s="659"/>
      <c r="BO12" s="695">
        <v>47.9</v>
      </c>
      <c r="BP12" s="695"/>
      <c r="BQ12" s="695"/>
      <c r="BR12" s="695"/>
      <c r="BS12" s="696" t="s">
        <v>121</v>
      </c>
      <c r="BT12" s="696"/>
      <c r="BU12" s="696"/>
      <c r="BV12" s="696"/>
      <c r="BW12" s="696"/>
      <c r="BX12" s="696"/>
      <c r="BY12" s="696"/>
      <c r="BZ12" s="696"/>
      <c r="CA12" s="696"/>
      <c r="CB12" s="734"/>
      <c r="CD12" s="654" t="s">
        <v>240</v>
      </c>
      <c r="CE12" s="655"/>
      <c r="CF12" s="655"/>
      <c r="CG12" s="655"/>
      <c r="CH12" s="655"/>
      <c r="CI12" s="655"/>
      <c r="CJ12" s="655"/>
      <c r="CK12" s="655"/>
      <c r="CL12" s="655"/>
      <c r="CM12" s="655"/>
      <c r="CN12" s="655"/>
      <c r="CO12" s="655"/>
      <c r="CP12" s="655"/>
      <c r="CQ12" s="656"/>
      <c r="CR12" s="657">
        <v>386053</v>
      </c>
      <c r="CS12" s="658"/>
      <c r="CT12" s="658"/>
      <c r="CU12" s="658"/>
      <c r="CV12" s="658"/>
      <c r="CW12" s="658"/>
      <c r="CX12" s="658"/>
      <c r="CY12" s="659"/>
      <c r="CZ12" s="695">
        <v>1.5</v>
      </c>
      <c r="DA12" s="695"/>
      <c r="DB12" s="695"/>
      <c r="DC12" s="695"/>
      <c r="DD12" s="663" t="s">
        <v>121</v>
      </c>
      <c r="DE12" s="658"/>
      <c r="DF12" s="658"/>
      <c r="DG12" s="658"/>
      <c r="DH12" s="658"/>
      <c r="DI12" s="658"/>
      <c r="DJ12" s="658"/>
      <c r="DK12" s="658"/>
      <c r="DL12" s="658"/>
      <c r="DM12" s="658"/>
      <c r="DN12" s="658"/>
      <c r="DO12" s="658"/>
      <c r="DP12" s="659"/>
      <c r="DQ12" s="663">
        <v>347700</v>
      </c>
      <c r="DR12" s="658"/>
      <c r="DS12" s="658"/>
      <c r="DT12" s="658"/>
      <c r="DU12" s="658"/>
      <c r="DV12" s="658"/>
      <c r="DW12" s="658"/>
      <c r="DX12" s="658"/>
      <c r="DY12" s="658"/>
      <c r="DZ12" s="658"/>
      <c r="EA12" s="658"/>
      <c r="EB12" s="658"/>
      <c r="EC12" s="694"/>
    </row>
    <row r="13" spans="2:143" ht="11.25" customHeight="1" x14ac:dyDescent="0.2">
      <c r="B13" s="654" t="s">
        <v>241</v>
      </c>
      <c r="C13" s="655"/>
      <c r="D13" s="655"/>
      <c r="E13" s="655"/>
      <c r="F13" s="655"/>
      <c r="G13" s="655"/>
      <c r="H13" s="655"/>
      <c r="I13" s="655"/>
      <c r="J13" s="655"/>
      <c r="K13" s="655"/>
      <c r="L13" s="655"/>
      <c r="M13" s="655"/>
      <c r="N13" s="655"/>
      <c r="O13" s="655"/>
      <c r="P13" s="655"/>
      <c r="Q13" s="656"/>
      <c r="R13" s="657" t="s">
        <v>121</v>
      </c>
      <c r="S13" s="658"/>
      <c r="T13" s="658"/>
      <c r="U13" s="658"/>
      <c r="V13" s="658"/>
      <c r="W13" s="658"/>
      <c r="X13" s="658"/>
      <c r="Y13" s="659"/>
      <c r="Z13" s="695" t="s">
        <v>121</v>
      </c>
      <c r="AA13" s="695"/>
      <c r="AB13" s="695"/>
      <c r="AC13" s="695"/>
      <c r="AD13" s="696" t="s">
        <v>121</v>
      </c>
      <c r="AE13" s="696"/>
      <c r="AF13" s="696"/>
      <c r="AG13" s="696"/>
      <c r="AH13" s="696"/>
      <c r="AI13" s="696"/>
      <c r="AJ13" s="696"/>
      <c r="AK13" s="696"/>
      <c r="AL13" s="660" t="s">
        <v>121</v>
      </c>
      <c r="AM13" s="661"/>
      <c r="AN13" s="661"/>
      <c r="AO13" s="697"/>
      <c r="AP13" s="654" t="s">
        <v>242</v>
      </c>
      <c r="AQ13" s="655"/>
      <c r="AR13" s="655"/>
      <c r="AS13" s="655"/>
      <c r="AT13" s="655"/>
      <c r="AU13" s="655"/>
      <c r="AV13" s="655"/>
      <c r="AW13" s="655"/>
      <c r="AX13" s="655"/>
      <c r="AY13" s="655"/>
      <c r="AZ13" s="655"/>
      <c r="BA13" s="655"/>
      <c r="BB13" s="655"/>
      <c r="BC13" s="655"/>
      <c r="BD13" s="655"/>
      <c r="BE13" s="655"/>
      <c r="BF13" s="656"/>
      <c r="BG13" s="657">
        <v>3514506</v>
      </c>
      <c r="BH13" s="658"/>
      <c r="BI13" s="658"/>
      <c r="BJ13" s="658"/>
      <c r="BK13" s="658"/>
      <c r="BL13" s="658"/>
      <c r="BM13" s="658"/>
      <c r="BN13" s="659"/>
      <c r="BO13" s="695">
        <v>47.7</v>
      </c>
      <c r="BP13" s="695"/>
      <c r="BQ13" s="695"/>
      <c r="BR13" s="695"/>
      <c r="BS13" s="696" t="s">
        <v>121</v>
      </c>
      <c r="BT13" s="696"/>
      <c r="BU13" s="696"/>
      <c r="BV13" s="696"/>
      <c r="BW13" s="696"/>
      <c r="BX13" s="696"/>
      <c r="BY13" s="696"/>
      <c r="BZ13" s="696"/>
      <c r="CA13" s="696"/>
      <c r="CB13" s="734"/>
      <c r="CD13" s="654" t="s">
        <v>243</v>
      </c>
      <c r="CE13" s="655"/>
      <c r="CF13" s="655"/>
      <c r="CG13" s="655"/>
      <c r="CH13" s="655"/>
      <c r="CI13" s="655"/>
      <c r="CJ13" s="655"/>
      <c r="CK13" s="655"/>
      <c r="CL13" s="655"/>
      <c r="CM13" s="655"/>
      <c r="CN13" s="655"/>
      <c r="CO13" s="655"/>
      <c r="CP13" s="655"/>
      <c r="CQ13" s="656"/>
      <c r="CR13" s="657">
        <v>1957731</v>
      </c>
      <c r="CS13" s="658"/>
      <c r="CT13" s="658"/>
      <c r="CU13" s="658"/>
      <c r="CV13" s="658"/>
      <c r="CW13" s="658"/>
      <c r="CX13" s="658"/>
      <c r="CY13" s="659"/>
      <c r="CZ13" s="695">
        <v>7.5</v>
      </c>
      <c r="DA13" s="695"/>
      <c r="DB13" s="695"/>
      <c r="DC13" s="695"/>
      <c r="DD13" s="663">
        <v>507507</v>
      </c>
      <c r="DE13" s="658"/>
      <c r="DF13" s="658"/>
      <c r="DG13" s="658"/>
      <c r="DH13" s="658"/>
      <c r="DI13" s="658"/>
      <c r="DJ13" s="658"/>
      <c r="DK13" s="658"/>
      <c r="DL13" s="658"/>
      <c r="DM13" s="658"/>
      <c r="DN13" s="658"/>
      <c r="DO13" s="658"/>
      <c r="DP13" s="659"/>
      <c r="DQ13" s="663">
        <v>1459789</v>
      </c>
      <c r="DR13" s="658"/>
      <c r="DS13" s="658"/>
      <c r="DT13" s="658"/>
      <c r="DU13" s="658"/>
      <c r="DV13" s="658"/>
      <c r="DW13" s="658"/>
      <c r="DX13" s="658"/>
      <c r="DY13" s="658"/>
      <c r="DZ13" s="658"/>
      <c r="EA13" s="658"/>
      <c r="EB13" s="658"/>
      <c r="EC13" s="694"/>
    </row>
    <row r="14" spans="2:143" ht="11.25" customHeight="1" x14ac:dyDescent="0.2">
      <c r="B14" s="654" t="s">
        <v>244</v>
      </c>
      <c r="C14" s="655"/>
      <c r="D14" s="655"/>
      <c r="E14" s="655"/>
      <c r="F14" s="655"/>
      <c r="G14" s="655"/>
      <c r="H14" s="655"/>
      <c r="I14" s="655"/>
      <c r="J14" s="655"/>
      <c r="K14" s="655"/>
      <c r="L14" s="655"/>
      <c r="M14" s="655"/>
      <c r="N14" s="655"/>
      <c r="O14" s="655"/>
      <c r="P14" s="655"/>
      <c r="Q14" s="656"/>
      <c r="R14" s="657">
        <v>1397</v>
      </c>
      <c r="S14" s="658"/>
      <c r="T14" s="658"/>
      <c r="U14" s="658"/>
      <c r="V14" s="658"/>
      <c r="W14" s="658"/>
      <c r="X14" s="658"/>
      <c r="Y14" s="659"/>
      <c r="Z14" s="695">
        <v>0</v>
      </c>
      <c r="AA14" s="695"/>
      <c r="AB14" s="695"/>
      <c r="AC14" s="695"/>
      <c r="AD14" s="696">
        <v>1397</v>
      </c>
      <c r="AE14" s="696"/>
      <c r="AF14" s="696"/>
      <c r="AG14" s="696"/>
      <c r="AH14" s="696"/>
      <c r="AI14" s="696"/>
      <c r="AJ14" s="696"/>
      <c r="AK14" s="696"/>
      <c r="AL14" s="660">
        <v>0</v>
      </c>
      <c r="AM14" s="661"/>
      <c r="AN14" s="661"/>
      <c r="AO14" s="697"/>
      <c r="AP14" s="654" t="s">
        <v>245</v>
      </c>
      <c r="AQ14" s="655"/>
      <c r="AR14" s="655"/>
      <c r="AS14" s="655"/>
      <c r="AT14" s="655"/>
      <c r="AU14" s="655"/>
      <c r="AV14" s="655"/>
      <c r="AW14" s="655"/>
      <c r="AX14" s="655"/>
      <c r="AY14" s="655"/>
      <c r="AZ14" s="655"/>
      <c r="BA14" s="655"/>
      <c r="BB14" s="655"/>
      <c r="BC14" s="655"/>
      <c r="BD14" s="655"/>
      <c r="BE14" s="655"/>
      <c r="BF14" s="656"/>
      <c r="BG14" s="657">
        <v>217622</v>
      </c>
      <c r="BH14" s="658"/>
      <c r="BI14" s="658"/>
      <c r="BJ14" s="658"/>
      <c r="BK14" s="658"/>
      <c r="BL14" s="658"/>
      <c r="BM14" s="658"/>
      <c r="BN14" s="659"/>
      <c r="BO14" s="695">
        <v>3</v>
      </c>
      <c r="BP14" s="695"/>
      <c r="BQ14" s="695"/>
      <c r="BR14" s="695"/>
      <c r="BS14" s="696" t="s">
        <v>121</v>
      </c>
      <c r="BT14" s="696"/>
      <c r="BU14" s="696"/>
      <c r="BV14" s="696"/>
      <c r="BW14" s="696"/>
      <c r="BX14" s="696"/>
      <c r="BY14" s="696"/>
      <c r="BZ14" s="696"/>
      <c r="CA14" s="696"/>
      <c r="CB14" s="734"/>
      <c r="CD14" s="654" t="s">
        <v>246</v>
      </c>
      <c r="CE14" s="655"/>
      <c r="CF14" s="655"/>
      <c r="CG14" s="655"/>
      <c r="CH14" s="655"/>
      <c r="CI14" s="655"/>
      <c r="CJ14" s="655"/>
      <c r="CK14" s="655"/>
      <c r="CL14" s="655"/>
      <c r="CM14" s="655"/>
      <c r="CN14" s="655"/>
      <c r="CO14" s="655"/>
      <c r="CP14" s="655"/>
      <c r="CQ14" s="656"/>
      <c r="CR14" s="657">
        <v>1052307</v>
      </c>
      <c r="CS14" s="658"/>
      <c r="CT14" s="658"/>
      <c r="CU14" s="658"/>
      <c r="CV14" s="658"/>
      <c r="CW14" s="658"/>
      <c r="CX14" s="658"/>
      <c r="CY14" s="659"/>
      <c r="CZ14" s="695">
        <v>4.0999999999999996</v>
      </c>
      <c r="DA14" s="695"/>
      <c r="DB14" s="695"/>
      <c r="DC14" s="695"/>
      <c r="DD14" s="663">
        <v>13799</v>
      </c>
      <c r="DE14" s="658"/>
      <c r="DF14" s="658"/>
      <c r="DG14" s="658"/>
      <c r="DH14" s="658"/>
      <c r="DI14" s="658"/>
      <c r="DJ14" s="658"/>
      <c r="DK14" s="658"/>
      <c r="DL14" s="658"/>
      <c r="DM14" s="658"/>
      <c r="DN14" s="658"/>
      <c r="DO14" s="658"/>
      <c r="DP14" s="659"/>
      <c r="DQ14" s="663">
        <v>1015953</v>
      </c>
      <c r="DR14" s="658"/>
      <c r="DS14" s="658"/>
      <c r="DT14" s="658"/>
      <c r="DU14" s="658"/>
      <c r="DV14" s="658"/>
      <c r="DW14" s="658"/>
      <c r="DX14" s="658"/>
      <c r="DY14" s="658"/>
      <c r="DZ14" s="658"/>
      <c r="EA14" s="658"/>
      <c r="EB14" s="658"/>
      <c r="EC14" s="694"/>
    </row>
    <row r="15" spans="2:143" ht="11.25" customHeight="1" x14ac:dyDescent="0.2">
      <c r="B15" s="654" t="s">
        <v>247</v>
      </c>
      <c r="C15" s="655"/>
      <c r="D15" s="655"/>
      <c r="E15" s="655"/>
      <c r="F15" s="655"/>
      <c r="G15" s="655"/>
      <c r="H15" s="655"/>
      <c r="I15" s="655"/>
      <c r="J15" s="655"/>
      <c r="K15" s="655"/>
      <c r="L15" s="655"/>
      <c r="M15" s="655"/>
      <c r="N15" s="655"/>
      <c r="O15" s="655"/>
      <c r="P15" s="655"/>
      <c r="Q15" s="656"/>
      <c r="R15" s="657" t="s">
        <v>121</v>
      </c>
      <c r="S15" s="658"/>
      <c r="T15" s="658"/>
      <c r="U15" s="658"/>
      <c r="V15" s="658"/>
      <c r="W15" s="658"/>
      <c r="X15" s="658"/>
      <c r="Y15" s="659"/>
      <c r="Z15" s="695" t="s">
        <v>121</v>
      </c>
      <c r="AA15" s="695"/>
      <c r="AB15" s="695"/>
      <c r="AC15" s="695"/>
      <c r="AD15" s="696" t="s">
        <v>121</v>
      </c>
      <c r="AE15" s="696"/>
      <c r="AF15" s="696"/>
      <c r="AG15" s="696"/>
      <c r="AH15" s="696"/>
      <c r="AI15" s="696"/>
      <c r="AJ15" s="696"/>
      <c r="AK15" s="696"/>
      <c r="AL15" s="660" t="s">
        <v>121</v>
      </c>
      <c r="AM15" s="661"/>
      <c r="AN15" s="661"/>
      <c r="AO15" s="697"/>
      <c r="AP15" s="654" t="s">
        <v>248</v>
      </c>
      <c r="AQ15" s="655"/>
      <c r="AR15" s="655"/>
      <c r="AS15" s="655"/>
      <c r="AT15" s="655"/>
      <c r="AU15" s="655"/>
      <c r="AV15" s="655"/>
      <c r="AW15" s="655"/>
      <c r="AX15" s="655"/>
      <c r="AY15" s="655"/>
      <c r="AZ15" s="655"/>
      <c r="BA15" s="655"/>
      <c r="BB15" s="655"/>
      <c r="BC15" s="655"/>
      <c r="BD15" s="655"/>
      <c r="BE15" s="655"/>
      <c r="BF15" s="656"/>
      <c r="BG15" s="657">
        <v>367275</v>
      </c>
      <c r="BH15" s="658"/>
      <c r="BI15" s="658"/>
      <c r="BJ15" s="658"/>
      <c r="BK15" s="658"/>
      <c r="BL15" s="658"/>
      <c r="BM15" s="658"/>
      <c r="BN15" s="659"/>
      <c r="BO15" s="695">
        <v>5</v>
      </c>
      <c r="BP15" s="695"/>
      <c r="BQ15" s="695"/>
      <c r="BR15" s="695"/>
      <c r="BS15" s="696" t="s">
        <v>121</v>
      </c>
      <c r="BT15" s="696"/>
      <c r="BU15" s="696"/>
      <c r="BV15" s="696"/>
      <c r="BW15" s="696"/>
      <c r="BX15" s="696"/>
      <c r="BY15" s="696"/>
      <c r="BZ15" s="696"/>
      <c r="CA15" s="696"/>
      <c r="CB15" s="734"/>
      <c r="CD15" s="654" t="s">
        <v>249</v>
      </c>
      <c r="CE15" s="655"/>
      <c r="CF15" s="655"/>
      <c r="CG15" s="655"/>
      <c r="CH15" s="655"/>
      <c r="CI15" s="655"/>
      <c r="CJ15" s="655"/>
      <c r="CK15" s="655"/>
      <c r="CL15" s="655"/>
      <c r="CM15" s="655"/>
      <c r="CN15" s="655"/>
      <c r="CO15" s="655"/>
      <c r="CP15" s="655"/>
      <c r="CQ15" s="656"/>
      <c r="CR15" s="657">
        <v>2592591</v>
      </c>
      <c r="CS15" s="658"/>
      <c r="CT15" s="658"/>
      <c r="CU15" s="658"/>
      <c r="CV15" s="658"/>
      <c r="CW15" s="658"/>
      <c r="CX15" s="658"/>
      <c r="CY15" s="659"/>
      <c r="CZ15" s="695">
        <v>10</v>
      </c>
      <c r="DA15" s="695"/>
      <c r="DB15" s="695"/>
      <c r="DC15" s="695"/>
      <c r="DD15" s="663">
        <v>299862</v>
      </c>
      <c r="DE15" s="658"/>
      <c r="DF15" s="658"/>
      <c r="DG15" s="658"/>
      <c r="DH15" s="658"/>
      <c r="DI15" s="658"/>
      <c r="DJ15" s="658"/>
      <c r="DK15" s="658"/>
      <c r="DL15" s="658"/>
      <c r="DM15" s="658"/>
      <c r="DN15" s="658"/>
      <c r="DO15" s="658"/>
      <c r="DP15" s="659"/>
      <c r="DQ15" s="663">
        <v>2205145</v>
      </c>
      <c r="DR15" s="658"/>
      <c r="DS15" s="658"/>
      <c r="DT15" s="658"/>
      <c r="DU15" s="658"/>
      <c r="DV15" s="658"/>
      <c r="DW15" s="658"/>
      <c r="DX15" s="658"/>
      <c r="DY15" s="658"/>
      <c r="DZ15" s="658"/>
      <c r="EA15" s="658"/>
      <c r="EB15" s="658"/>
      <c r="EC15" s="694"/>
    </row>
    <row r="16" spans="2:143" ht="11.25" customHeight="1" x14ac:dyDescent="0.2">
      <c r="B16" s="654" t="s">
        <v>250</v>
      </c>
      <c r="C16" s="655"/>
      <c r="D16" s="655"/>
      <c r="E16" s="655"/>
      <c r="F16" s="655"/>
      <c r="G16" s="655"/>
      <c r="H16" s="655"/>
      <c r="I16" s="655"/>
      <c r="J16" s="655"/>
      <c r="K16" s="655"/>
      <c r="L16" s="655"/>
      <c r="M16" s="655"/>
      <c r="N16" s="655"/>
      <c r="O16" s="655"/>
      <c r="P16" s="655"/>
      <c r="Q16" s="656"/>
      <c r="R16" s="657">
        <v>17169</v>
      </c>
      <c r="S16" s="658"/>
      <c r="T16" s="658"/>
      <c r="U16" s="658"/>
      <c r="V16" s="658"/>
      <c r="W16" s="658"/>
      <c r="X16" s="658"/>
      <c r="Y16" s="659"/>
      <c r="Z16" s="695">
        <v>0.1</v>
      </c>
      <c r="AA16" s="695"/>
      <c r="AB16" s="695"/>
      <c r="AC16" s="695"/>
      <c r="AD16" s="696">
        <v>17169</v>
      </c>
      <c r="AE16" s="696"/>
      <c r="AF16" s="696"/>
      <c r="AG16" s="696"/>
      <c r="AH16" s="696"/>
      <c r="AI16" s="696"/>
      <c r="AJ16" s="696"/>
      <c r="AK16" s="696"/>
      <c r="AL16" s="660">
        <v>0.1</v>
      </c>
      <c r="AM16" s="661"/>
      <c r="AN16" s="661"/>
      <c r="AO16" s="697"/>
      <c r="AP16" s="654" t="s">
        <v>251</v>
      </c>
      <c r="AQ16" s="655"/>
      <c r="AR16" s="655"/>
      <c r="AS16" s="655"/>
      <c r="AT16" s="655"/>
      <c r="AU16" s="655"/>
      <c r="AV16" s="655"/>
      <c r="AW16" s="655"/>
      <c r="AX16" s="655"/>
      <c r="AY16" s="655"/>
      <c r="AZ16" s="655"/>
      <c r="BA16" s="655"/>
      <c r="BB16" s="655"/>
      <c r="BC16" s="655"/>
      <c r="BD16" s="655"/>
      <c r="BE16" s="655"/>
      <c r="BF16" s="656"/>
      <c r="BG16" s="657">
        <v>1177</v>
      </c>
      <c r="BH16" s="658"/>
      <c r="BI16" s="658"/>
      <c r="BJ16" s="658"/>
      <c r="BK16" s="658"/>
      <c r="BL16" s="658"/>
      <c r="BM16" s="658"/>
      <c r="BN16" s="659"/>
      <c r="BO16" s="695">
        <v>0</v>
      </c>
      <c r="BP16" s="695"/>
      <c r="BQ16" s="695"/>
      <c r="BR16" s="695"/>
      <c r="BS16" s="696" t="s">
        <v>121</v>
      </c>
      <c r="BT16" s="696"/>
      <c r="BU16" s="696"/>
      <c r="BV16" s="696"/>
      <c r="BW16" s="696"/>
      <c r="BX16" s="696"/>
      <c r="BY16" s="696"/>
      <c r="BZ16" s="696"/>
      <c r="CA16" s="696"/>
      <c r="CB16" s="734"/>
      <c r="CD16" s="654" t="s">
        <v>252</v>
      </c>
      <c r="CE16" s="655"/>
      <c r="CF16" s="655"/>
      <c r="CG16" s="655"/>
      <c r="CH16" s="655"/>
      <c r="CI16" s="655"/>
      <c r="CJ16" s="655"/>
      <c r="CK16" s="655"/>
      <c r="CL16" s="655"/>
      <c r="CM16" s="655"/>
      <c r="CN16" s="655"/>
      <c r="CO16" s="655"/>
      <c r="CP16" s="655"/>
      <c r="CQ16" s="656"/>
      <c r="CR16" s="657">
        <v>2405</v>
      </c>
      <c r="CS16" s="658"/>
      <c r="CT16" s="658"/>
      <c r="CU16" s="658"/>
      <c r="CV16" s="658"/>
      <c r="CW16" s="658"/>
      <c r="CX16" s="658"/>
      <c r="CY16" s="659"/>
      <c r="CZ16" s="695">
        <v>0</v>
      </c>
      <c r="DA16" s="695"/>
      <c r="DB16" s="695"/>
      <c r="DC16" s="695"/>
      <c r="DD16" s="663" t="s">
        <v>121</v>
      </c>
      <c r="DE16" s="658"/>
      <c r="DF16" s="658"/>
      <c r="DG16" s="658"/>
      <c r="DH16" s="658"/>
      <c r="DI16" s="658"/>
      <c r="DJ16" s="658"/>
      <c r="DK16" s="658"/>
      <c r="DL16" s="658"/>
      <c r="DM16" s="658"/>
      <c r="DN16" s="658"/>
      <c r="DO16" s="658"/>
      <c r="DP16" s="659"/>
      <c r="DQ16" s="663">
        <v>2405</v>
      </c>
      <c r="DR16" s="658"/>
      <c r="DS16" s="658"/>
      <c r="DT16" s="658"/>
      <c r="DU16" s="658"/>
      <c r="DV16" s="658"/>
      <c r="DW16" s="658"/>
      <c r="DX16" s="658"/>
      <c r="DY16" s="658"/>
      <c r="DZ16" s="658"/>
      <c r="EA16" s="658"/>
      <c r="EB16" s="658"/>
      <c r="EC16" s="694"/>
    </row>
    <row r="17" spans="2:133" ht="11.25" customHeight="1" x14ac:dyDescent="0.2">
      <c r="B17" s="654" t="s">
        <v>253</v>
      </c>
      <c r="C17" s="655"/>
      <c r="D17" s="655"/>
      <c r="E17" s="655"/>
      <c r="F17" s="655"/>
      <c r="G17" s="655"/>
      <c r="H17" s="655"/>
      <c r="I17" s="655"/>
      <c r="J17" s="655"/>
      <c r="K17" s="655"/>
      <c r="L17" s="655"/>
      <c r="M17" s="655"/>
      <c r="N17" s="655"/>
      <c r="O17" s="655"/>
      <c r="P17" s="655"/>
      <c r="Q17" s="656"/>
      <c r="R17" s="657">
        <v>117277</v>
      </c>
      <c r="S17" s="658"/>
      <c r="T17" s="658"/>
      <c r="U17" s="658"/>
      <c r="V17" s="658"/>
      <c r="W17" s="658"/>
      <c r="X17" s="658"/>
      <c r="Y17" s="659"/>
      <c r="Z17" s="695">
        <v>0.4</v>
      </c>
      <c r="AA17" s="695"/>
      <c r="AB17" s="695"/>
      <c r="AC17" s="695"/>
      <c r="AD17" s="696">
        <v>117277</v>
      </c>
      <c r="AE17" s="696"/>
      <c r="AF17" s="696"/>
      <c r="AG17" s="696"/>
      <c r="AH17" s="696"/>
      <c r="AI17" s="696"/>
      <c r="AJ17" s="696"/>
      <c r="AK17" s="696"/>
      <c r="AL17" s="660">
        <v>0.8</v>
      </c>
      <c r="AM17" s="661"/>
      <c r="AN17" s="661"/>
      <c r="AO17" s="697"/>
      <c r="AP17" s="654" t="s">
        <v>254</v>
      </c>
      <c r="AQ17" s="655"/>
      <c r="AR17" s="655"/>
      <c r="AS17" s="655"/>
      <c r="AT17" s="655"/>
      <c r="AU17" s="655"/>
      <c r="AV17" s="655"/>
      <c r="AW17" s="655"/>
      <c r="AX17" s="655"/>
      <c r="AY17" s="655"/>
      <c r="AZ17" s="655"/>
      <c r="BA17" s="655"/>
      <c r="BB17" s="655"/>
      <c r="BC17" s="655"/>
      <c r="BD17" s="655"/>
      <c r="BE17" s="655"/>
      <c r="BF17" s="656"/>
      <c r="BG17" s="657" t="s">
        <v>121</v>
      </c>
      <c r="BH17" s="658"/>
      <c r="BI17" s="658"/>
      <c r="BJ17" s="658"/>
      <c r="BK17" s="658"/>
      <c r="BL17" s="658"/>
      <c r="BM17" s="658"/>
      <c r="BN17" s="659"/>
      <c r="BO17" s="695" t="s">
        <v>121</v>
      </c>
      <c r="BP17" s="695"/>
      <c r="BQ17" s="695"/>
      <c r="BR17" s="695"/>
      <c r="BS17" s="696" t="s">
        <v>121</v>
      </c>
      <c r="BT17" s="696"/>
      <c r="BU17" s="696"/>
      <c r="BV17" s="696"/>
      <c r="BW17" s="696"/>
      <c r="BX17" s="696"/>
      <c r="BY17" s="696"/>
      <c r="BZ17" s="696"/>
      <c r="CA17" s="696"/>
      <c r="CB17" s="734"/>
      <c r="CD17" s="654" t="s">
        <v>255</v>
      </c>
      <c r="CE17" s="655"/>
      <c r="CF17" s="655"/>
      <c r="CG17" s="655"/>
      <c r="CH17" s="655"/>
      <c r="CI17" s="655"/>
      <c r="CJ17" s="655"/>
      <c r="CK17" s="655"/>
      <c r="CL17" s="655"/>
      <c r="CM17" s="655"/>
      <c r="CN17" s="655"/>
      <c r="CO17" s="655"/>
      <c r="CP17" s="655"/>
      <c r="CQ17" s="656"/>
      <c r="CR17" s="657">
        <v>2298517</v>
      </c>
      <c r="CS17" s="658"/>
      <c r="CT17" s="658"/>
      <c r="CU17" s="658"/>
      <c r="CV17" s="658"/>
      <c r="CW17" s="658"/>
      <c r="CX17" s="658"/>
      <c r="CY17" s="659"/>
      <c r="CZ17" s="695">
        <v>8.8000000000000007</v>
      </c>
      <c r="DA17" s="695"/>
      <c r="DB17" s="695"/>
      <c r="DC17" s="695"/>
      <c r="DD17" s="663" t="s">
        <v>121</v>
      </c>
      <c r="DE17" s="658"/>
      <c r="DF17" s="658"/>
      <c r="DG17" s="658"/>
      <c r="DH17" s="658"/>
      <c r="DI17" s="658"/>
      <c r="DJ17" s="658"/>
      <c r="DK17" s="658"/>
      <c r="DL17" s="658"/>
      <c r="DM17" s="658"/>
      <c r="DN17" s="658"/>
      <c r="DO17" s="658"/>
      <c r="DP17" s="659"/>
      <c r="DQ17" s="663">
        <v>2245251</v>
      </c>
      <c r="DR17" s="658"/>
      <c r="DS17" s="658"/>
      <c r="DT17" s="658"/>
      <c r="DU17" s="658"/>
      <c r="DV17" s="658"/>
      <c r="DW17" s="658"/>
      <c r="DX17" s="658"/>
      <c r="DY17" s="658"/>
      <c r="DZ17" s="658"/>
      <c r="EA17" s="658"/>
      <c r="EB17" s="658"/>
      <c r="EC17" s="694"/>
    </row>
    <row r="18" spans="2:133" ht="11.25" customHeight="1" x14ac:dyDescent="0.2">
      <c r="B18" s="654" t="s">
        <v>256</v>
      </c>
      <c r="C18" s="655"/>
      <c r="D18" s="655"/>
      <c r="E18" s="655"/>
      <c r="F18" s="655"/>
      <c r="G18" s="655"/>
      <c r="H18" s="655"/>
      <c r="I18" s="655"/>
      <c r="J18" s="655"/>
      <c r="K18" s="655"/>
      <c r="L18" s="655"/>
      <c r="M18" s="655"/>
      <c r="N18" s="655"/>
      <c r="O18" s="655"/>
      <c r="P18" s="655"/>
      <c r="Q18" s="656"/>
      <c r="R18" s="657">
        <v>61827</v>
      </c>
      <c r="S18" s="658"/>
      <c r="T18" s="658"/>
      <c r="U18" s="658"/>
      <c r="V18" s="658"/>
      <c r="W18" s="658"/>
      <c r="X18" s="658"/>
      <c r="Y18" s="659"/>
      <c r="Z18" s="695">
        <v>0.2</v>
      </c>
      <c r="AA18" s="695"/>
      <c r="AB18" s="695"/>
      <c r="AC18" s="695"/>
      <c r="AD18" s="696">
        <v>61827</v>
      </c>
      <c r="AE18" s="696"/>
      <c r="AF18" s="696"/>
      <c r="AG18" s="696"/>
      <c r="AH18" s="696"/>
      <c r="AI18" s="696"/>
      <c r="AJ18" s="696"/>
      <c r="AK18" s="696"/>
      <c r="AL18" s="660">
        <v>0.4</v>
      </c>
      <c r="AM18" s="661"/>
      <c r="AN18" s="661"/>
      <c r="AO18" s="697"/>
      <c r="AP18" s="654" t="s">
        <v>257</v>
      </c>
      <c r="AQ18" s="655"/>
      <c r="AR18" s="655"/>
      <c r="AS18" s="655"/>
      <c r="AT18" s="655"/>
      <c r="AU18" s="655"/>
      <c r="AV18" s="655"/>
      <c r="AW18" s="655"/>
      <c r="AX18" s="655"/>
      <c r="AY18" s="655"/>
      <c r="AZ18" s="655"/>
      <c r="BA18" s="655"/>
      <c r="BB18" s="655"/>
      <c r="BC18" s="655"/>
      <c r="BD18" s="655"/>
      <c r="BE18" s="655"/>
      <c r="BF18" s="656"/>
      <c r="BG18" s="657" t="s">
        <v>121</v>
      </c>
      <c r="BH18" s="658"/>
      <c r="BI18" s="658"/>
      <c r="BJ18" s="658"/>
      <c r="BK18" s="658"/>
      <c r="BL18" s="658"/>
      <c r="BM18" s="658"/>
      <c r="BN18" s="659"/>
      <c r="BO18" s="695" t="s">
        <v>121</v>
      </c>
      <c r="BP18" s="695"/>
      <c r="BQ18" s="695"/>
      <c r="BR18" s="695"/>
      <c r="BS18" s="696" t="s">
        <v>121</v>
      </c>
      <c r="BT18" s="696"/>
      <c r="BU18" s="696"/>
      <c r="BV18" s="696"/>
      <c r="BW18" s="696"/>
      <c r="BX18" s="696"/>
      <c r="BY18" s="696"/>
      <c r="BZ18" s="696"/>
      <c r="CA18" s="696"/>
      <c r="CB18" s="734"/>
      <c r="CD18" s="654" t="s">
        <v>258</v>
      </c>
      <c r="CE18" s="655"/>
      <c r="CF18" s="655"/>
      <c r="CG18" s="655"/>
      <c r="CH18" s="655"/>
      <c r="CI18" s="655"/>
      <c r="CJ18" s="655"/>
      <c r="CK18" s="655"/>
      <c r="CL18" s="655"/>
      <c r="CM18" s="655"/>
      <c r="CN18" s="655"/>
      <c r="CO18" s="655"/>
      <c r="CP18" s="655"/>
      <c r="CQ18" s="656"/>
      <c r="CR18" s="657" t="s">
        <v>121</v>
      </c>
      <c r="CS18" s="658"/>
      <c r="CT18" s="658"/>
      <c r="CU18" s="658"/>
      <c r="CV18" s="658"/>
      <c r="CW18" s="658"/>
      <c r="CX18" s="658"/>
      <c r="CY18" s="659"/>
      <c r="CZ18" s="695" t="s">
        <v>121</v>
      </c>
      <c r="DA18" s="695"/>
      <c r="DB18" s="695"/>
      <c r="DC18" s="695"/>
      <c r="DD18" s="663" t="s">
        <v>121</v>
      </c>
      <c r="DE18" s="658"/>
      <c r="DF18" s="658"/>
      <c r="DG18" s="658"/>
      <c r="DH18" s="658"/>
      <c r="DI18" s="658"/>
      <c r="DJ18" s="658"/>
      <c r="DK18" s="658"/>
      <c r="DL18" s="658"/>
      <c r="DM18" s="658"/>
      <c r="DN18" s="658"/>
      <c r="DO18" s="658"/>
      <c r="DP18" s="659"/>
      <c r="DQ18" s="663" t="s">
        <v>121</v>
      </c>
      <c r="DR18" s="658"/>
      <c r="DS18" s="658"/>
      <c r="DT18" s="658"/>
      <c r="DU18" s="658"/>
      <c r="DV18" s="658"/>
      <c r="DW18" s="658"/>
      <c r="DX18" s="658"/>
      <c r="DY18" s="658"/>
      <c r="DZ18" s="658"/>
      <c r="EA18" s="658"/>
      <c r="EB18" s="658"/>
      <c r="EC18" s="694"/>
    </row>
    <row r="19" spans="2:133" ht="11.25" customHeight="1" x14ac:dyDescent="0.2">
      <c r="B19" s="654" t="s">
        <v>259</v>
      </c>
      <c r="C19" s="655"/>
      <c r="D19" s="655"/>
      <c r="E19" s="655"/>
      <c r="F19" s="655"/>
      <c r="G19" s="655"/>
      <c r="H19" s="655"/>
      <c r="I19" s="655"/>
      <c r="J19" s="655"/>
      <c r="K19" s="655"/>
      <c r="L19" s="655"/>
      <c r="M19" s="655"/>
      <c r="N19" s="655"/>
      <c r="O19" s="655"/>
      <c r="P19" s="655"/>
      <c r="Q19" s="656"/>
      <c r="R19" s="657">
        <v>49745</v>
      </c>
      <c r="S19" s="658"/>
      <c r="T19" s="658"/>
      <c r="U19" s="658"/>
      <c r="V19" s="658"/>
      <c r="W19" s="658"/>
      <c r="X19" s="658"/>
      <c r="Y19" s="659"/>
      <c r="Z19" s="695">
        <v>0.2</v>
      </c>
      <c r="AA19" s="695"/>
      <c r="AB19" s="695"/>
      <c r="AC19" s="695"/>
      <c r="AD19" s="696">
        <v>49745</v>
      </c>
      <c r="AE19" s="696"/>
      <c r="AF19" s="696"/>
      <c r="AG19" s="696"/>
      <c r="AH19" s="696"/>
      <c r="AI19" s="696"/>
      <c r="AJ19" s="696"/>
      <c r="AK19" s="696"/>
      <c r="AL19" s="660">
        <v>0.3</v>
      </c>
      <c r="AM19" s="661"/>
      <c r="AN19" s="661"/>
      <c r="AO19" s="697"/>
      <c r="AP19" s="654" t="s">
        <v>260</v>
      </c>
      <c r="AQ19" s="655"/>
      <c r="AR19" s="655"/>
      <c r="AS19" s="655"/>
      <c r="AT19" s="655"/>
      <c r="AU19" s="655"/>
      <c r="AV19" s="655"/>
      <c r="AW19" s="655"/>
      <c r="AX19" s="655"/>
      <c r="AY19" s="655"/>
      <c r="AZ19" s="655"/>
      <c r="BA19" s="655"/>
      <c r="BB19" s="655"/>
      <c r="BC19" s="655"/>
      <c r="BD19" s="655"/>
      <c r="BE19" s="655"/>
      <c r="BF19" s="656"/>
      <c r="BG19" s="657">
        <v>344067</v>
      </c>
      <c r="BH19" s="658"/>
      <c r="BI19" s="658"/>
      <c r="BJ19" s="658"/>
      <c r="BK19" s="658"/>
      <c r="BL19" s="658"/>
      <c r="BM19" s="658"/>
      <c r="BN19" s="659"/>
      <c r="BO19" s="695">
        <v>4.7</v>
      </c>
      <c r="BP19" s="695"/>
      <c r="BQ19" s="695"/>
      <c r="BR19" s="695"/>
      <c r="BS19" s="696" t="s">
        <v>121</v>
      </c>
      <c r="BT19" s="696"/>
      <c r="BU19" s="696"/>
      <c r="BV19" s="696"/>
      <c r="BW19" s="696"/>
      <c r="BX19" s="696"/>
      <c r="BY19" s="696"/>
      <c r="BZ19" s="696"/>
      <c r="CA19" s="696"/>
      <c r="CB19" s="734"/>
      <c r="CD19" s="654" t="s">
        <v>261</v>
      </c>
      <c r="CE19" s="655"/>
      <c r="CF19" s="655"/>
      <c r="CG19" s="655"/>
      <c r="CH19" s="655"/>
      <c r="CI19" s="655"/>
      <c r="CJ19" s="655"/>
      <c r="CK19" s="655"/>
      <c r="CL19" s="655"/>
      <c r="CM19" s="655"/>
      <c r="CN19" s="655"/>
      <c r="CO19" s="655"/>
      <c r="CP19" s="655"/>
      <c r="CQ19" s="656"/>
      <c r="CR19" s="657" t="s">
        <v>121</v>
      </c>
      <c r="CS19" s="658"/>
      <c r="CT19" s="658"/>
      <c r="CU19" s="658"/>
      <c r="CV19" s="658"/>
      <c r="CW19" s="658"/>
      <c r="CX19" s="658"/>
      <c r="CY19" s="659"/>
      <c r="CZ19" s="695" t="s">
        <v>121</v>
      </c>
      <c r="DA19" s="695"/>
      <c r="DB19" s="695"/>
      <c r="DC19" s="695"/>
      <c r="DD19" s="663" t="s">
        <v>121</v>
      </c>
      <c r="DE19" s="658"/>
      <c r="DF19" s="658"/>
      <c r="DG19" s="658"/>
      <c r="DH19" s="658"/>
      <c r="DI19" s="658"/>
      <c r="DJ19" s="658"/>
      <c r="DK19" s="658"/>
      <c r="DL19" s="658"/>
      <c r="DM19" s="658"/>
      <c r="DN19" s="658"/>
      <c r="DO19" s="658"/>
      <c r="DP19" s="659"/>
      <c r="DQ19" s="663" t="s">
        <v>121</v>
      </c>
      <c r="DR19" s="658"/>
      <c r="DS19" s="658"/>
      <c r="DT19" s="658"/>
      <c r="DU19" s="658"/>
      <c r="DV19" s="658"/>
      <c r="DW19" s="658"/>
      <c r="DX19" s="658"/>
      <c r="DY19" s="658"/>
      <c r="DZ19" s="658"/>
      <c r="EA19" s="658"/>
      <c r="EB19" s="658"/>
      <c r="EC19" s="694"/>
    </row>
    <row r="20" spans="2:133" ht="11.25" customHeight="1" x14ac:dyDescent="0.2">
      <c r="B20" s="724" t="s">
        <v>262</v>
      </c>
      <c r="C20" s="725"/>
      <c r="D20" s="725"/>
      <c r="E20" s="725"/>
      <c r="F20" s="725"/>
      <c r="G20" s="725"/>
      <c r="H20" s="725"/>
      <c r="I20" s="725"/>
      <c r="J20" s="725"/>
      <c r="K20" s="725"/>
      <c r="L20" s="725"/>
      <c r="M20" s="725"/>
      <c r="N20" s="725"/>
      <c r="O20" s="725"/>
      <c r="P20" s="725"/>
      <c r="Q20" s="726"/>
      <c r="R20" s="657">
        <v>12082</v>
      </c>
      <c r="S20" s="658"/>
      <c r="T20" s="658"/>
      <c r="U20" s="658"/>
      <c r="V20" s="658"/>
      <c r="W20" s="658"/>
      <c r="X20" s="658"/>
      <c r="Y20" s="659"/>
      <c r="Z20" s="695">
        <v>0</v>
      </c>
      <c r="AA20" s="695"/>
      <c r="AB20" s="695"/>
      <c r="AC20" s="695"/>
      <c r="AD20" s="696">
        <v>12082</v>
      </c>
      <c r="AE20" s="696"/>
      <c r="AF20" s="696"/>
      <c r="AG20" s="696"/>
      <c r="AH20" s="696"/>
      <c r="AI20" s="696"/>
      <c r="AJ20" s="696"/>
      <c r="AK20" s="696"/>
      <c r="AL20" s="660">
        <v>0.1</v>
      </c>
      <c r="AM20" s="661"/>
      <c r="AN20" s="661"/>
      <c r="AO20" s="697"/>
      <c r="AP20" s="654" t="s">
        <v>263</v>
      </c>
      <c r="AQ20" s="655"/>
      <c r="AR20" s="655"/>
      <c r="AS20" s="655"/>
      <c r="AT20" s="655"/>
      <c r="AU20" s="655"/>
      <c r="AV20" s="655"/>
      <c r="AW20" s="655"/>
      <c r="AX20" s="655"/>
      <c r="AY20" s="655"/>
      <c r="AZ20" s="655"/>
      <c r="BA20" s="655"/>
      <c r="BB20" s="655"/>
      <c r="BC20" s="655"/>
      <c r="BD20" s="655"/>
      <c r="BE20" s="655"/>
      <c r="BF20" s="656"/>
      <c r="BG20" s="657">
        <v>344067</v>
      </c>
      <c r="BH20" s="658"/>
      <c r="BI20" s="658"/>
      <c r="BJ20" s="658"/>
      <c r="BK20" s="658"/>
      <c r="BL20" s="658"/>
      <c r="BM20" s="658"/>
      <c r="BN20" s="659"/>
      <c r="BO20" s="695">
        <v>4.7</v>
      </c>
      <c r="BP20" s="695"/>
      <c r="BQ20" s="695"/>
      <c r="BR20" s="695"/>
      <c r="BS20" s="696" t="s">
        <v>121</v>
      </c>
      <c r="BT20" s="696"/>
      <c r="BU20" s="696"/>
      <c r="BV20" s="696"/>
      <c r="BW20" s="696"/>
      <c r="BX20" s="696"/>
      <c r="BY20" s="696"/>
      <c r="BZ20" s="696"/>
      <c r="CA20" s="696"/>
      <c r="CB20" s="734"/>
      <c r="CD20" s="654" t="s">
        <v>264</v>
      </c>
      <c r="CE20" s="655"/>
      <c r="CF20" s="655"/>
      <c r="CG20" s="655"/>
      <c r="CH20" s="655"/>
      <c r="CI20" s="655"/>
      <c r="CJ20" s="655"/>
      <c r="CK20" s="655"/>
      <c r="CL20" s="655"/>
      <c r="CM20" s="655"/>
      <c r="CN20" s="655"/>
      <c r="CO20" s="655"/>
      <c r="CP20" s="655"/>
      <c r="CQ20" s="656"/>
      <c r="CR20" s="657">
        <v>25980850</v>
      </c>
      <c r="CS20" s="658"/>
      <c r="CT20" s="658"/>
      <c r="CU20" s="658"/>
      <c r="CV20" s="658"/>
      <c r="CW20" s="658"/>
      <c r="CX20" s="658"/>
      <c r="CY20" s="659"/>
      <c r="CZ20" s="695">
        <v>100</v>
      </c>
      <c r="DA20" s="695"/>
      <c r="DB20" s="695"/>
      <c r="DC20" s="695"/>
      <c r="DD20" s="663">
        <v>1682390</v>
      </c>
      <c r="DE20" s="658"/>
      <c r="DF20" s="658"/>
      <c r="DG20" s="658"/>
      <c r="DH20" s="658"/>
      <c r="DI20" s="658"/>
      <c r="DJ20" s="658"/>
      <c r="DK20" s="658"/>
      <c r="DL20" s="658"/>
      <c r="DM20" s="658"/>
      <c r="DN20" s="658"/>
      <c r="DO20" s="658"/>
      <c r="DP20" s="659"/>
      <c r="DQ20" s="663">
        <v>19434596</v>
      </c>
      <c r="DR20" s="658"/>
      <c r="DS20" s="658"/>
      <c r="DT20" s="658"/>
      <c r="DU20" s="658"/>
      <c r="DV20" s="658"/>
      <c r="DW20" s="658"/>
      <c r="DX20" s="658"/>
      <c r="DY20" s="658"/>
      <c r="DZ20" s="658"/>
      <c r="EA20" s="658"/>
      <c r="EB20" s="658"/>
      <c r="EC20" s="694"/>
    </row>
    <row r="21" spans="2:133" ht="11.25" customHeight="1" x14ac:dyDescent="0.2">
      <c r="B21" s="654" t="s">
        <v>265</v>
      </c>
      <c r="C21" s="655"/>
      <c r="D21" s="655"/>
      <c r="E21" s="655"/>
      <c r="F21" s="655"/>
      <c r="G21" s="655"/>
      <c r="H21" s="655"/>
      <c r="I21" s="655"/>
      <c r="J21" s="655"/>
      <c r="K21" s="655"/>
      <c r="L21" s="655"/>
      <c r="M21" s="655"/>
      <c r="N21" s="655"/>
      <c r="O21" s="655"/>
      <c r="P21" s="655"/>
      <c r="Q21" s="656"/>
      <c r="R21" s="657">
        <v>7326406</v>
      </c>
      <c r="S21" s="658"/>
      <c r="T21" s="658"/>
      <c r="U21" s="658"/>
      <c r="V21" s="658"/>
      <c r="W21" s="658"/>
      <c r="X21" s="658"/>
      <c r="Y21" s="659"/>
      <c r="Z21" s="695">
        <v>26.3</v>
      </c>
      <c r="AA21" s="695"/>
      <c r="AB21" s="695"/>
      <c r="AC21" s="695"/>
      <c r="AD21" s="696">
        <v>6522084</v>
      </c>
      <c r="AE21" s="696"/>
      <c r="AF21" s="696"/>
      <c r="AG21" s="696"/>
      <c r="AH21" s="696"/>
      <c r="AI21" s="696"/>
      <c r="AJ21" s="696"/>
      <c r="AK21" s="696"/>
      <c r="AL21" s="660">
        <v>42.1</v>
      </c>
      <c r="AM21" s="661"/>
      <c r="AN21" s="661"/>
      <c r="AO21" s="697"/>
      <c r="AP21" s="654" t="s">
        <v>266</v>
      </c>
      <c r="AQ21" s="735"/>
      <c r="AR21" s="735"/>
      <c r="AS21" s="735"/>
      <c r="AT21" s="735"/>
      <c r="AU21" s="735"/>
      <c r="AV21" s="735"/>
      <c r="AW21" s="735"/>
      <c r="AX21" s="735"/>
      <c r="AY21" s="735"/>
      <c r="AZ21" s="735"/>
      <c r="BA21" s="735"/>
      <c r="BB21" s="735"/>
      <c r="BC21" s="735"/>
      <c r="BD21" s="735"/>
      <c r="BE21" s="735"/>
      <c r="BF21" s="736"/>
      <c r="BG21" s="657">
        <v>15575</v>
      </c>
      <c r="BH21" s="658"/>
      <c r="BI21" s="658"/>
      <c r="BJ21" s="658"/>
      <c r="BK21" s="658"/>
      <c r="BL21" s="658"/>
      <c r="BM21" s="658"/>
      <c r="BN21" s="659"/>
      <c r="BO21" s="695">
        <v>0.2</v>
      </c>
      <c r="BP21" s="695"/>
      <c r="BQ21" s="695"/>
      <c r="BR21" s="695"/>
      <c r="BS21" s="696" t="s">
        <v>121</v>
      </c>
      <c r="BT21" s="696"/>
      <c r="BU21" s="696"/>
      <c r="BV21" s="696"/>
      <c r="BW21" s="696"/>
      <c r="BX21" s="696"/>
      <c r="BY21" s="696"/>
      <c r="BZ21" s="696"/>
      <c r="CA21" s="696"/>
      <c r="CB21" s="734"/>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267</v>
      </c>
      <c r="C22" s="655"/>
      <c r="D22" s="655"/>
      <c r="E22" s="655"/>
      <c r="F22" s="655"/>
      <c r="G22" s="655"/>
      <c r="H22" s="655"/>
      <c r="I22" s="655"/>
      <c r="J22" s="655"/>
      <c r="K22" s="655"/>
      <c r="L22" s="655"/>
      <c r="M22" s="655"/>
      <c r="N22" s="655"/>
      <c r="O22" s="655"/>
      <c r="P22" s="655"/>
      <c r="Q22" s="656"/>
      <c r="R22" s="657">
        <v>6522084</v>
      </c>
      <c r="S22" s="658"/>
      <c r="T22" s="658"/>
      <c r="U22" s="658"/>
      <c r="V22" s="658"/>
      <c r="W22" s="658"/>
      <c r="X22" s="658"/>
      <c r="Y22" s="659"/>
      <c r="Z22" s="695">
        <v>23.4</v>
      </c>
      <c r="AA22" s="695"/>
      <c r="AB22" s="695"/>
      <c r="AC22" s="695"/>
      <c r="AD22" s="696">
        <v>6522084</v>
      </c>
      <c r="AE22" s="696"/>
      <c r="AF22" s="696"/>
      <c r="AG22" s="696"/>
      <c r="AH22" s="696"/>
      <c r="AI22" s="696"/>
      <c r="AJ22" s="696"/>
      <c r="AK22" s="696"/>
      <c r="AL22" s="660">
        <v>42.1</v>
      </c>
      <c r="AM22" s="661"/>
      <c r="AN22" s="661"/>
      <c r="AO22" s="697"/>
      <c r="AP22" s="654" t="s">
        <v>268</v>
      </c>
      <c r="AQ22" s="735"/>
      <c r="AR22" s="735"/>
      <c r="AS22" s="735"/>
      <c r="AT22" s="735"/>
      <c r="AU22" s="735"/>
      <c r="AV22" s="735"/>
      <c r="AW22" s="735"/>
      <c r="AX22" s="735"/>
      <c r="AY22" s="735"/>
      <c r="AZ22" s="735"/>
      <c r="BA22" s="735"/>
      <c r="BB22" s="735"/>
      <c r="BC22" s="735"/>
      <c r="BD22" s="735"/>
      <c r="BE22" s="735"/>
      <c r="BF22" s="736"/>
      <c r="BG22" s="657" t="s">
        <v>121</v>
      </c>
      <c r="BH22" s="658"/>
      <c r="BI22" s="658"/>
      <c r="BJ22" s="658"/>
      <c r="BK22" s="658"/>
      <c r="BL22" s="658"/>
      <c r="BM22" s="658"/>
      <c r="BN22" s="659"/>
      <c r="BO22" s="695" t="s">
        <v>121</v>
      </c>
      <c r="BP22" s="695"/>
      <c r="BQ22" s="695"/>
      <c r="BR22" s="695"/>
      <c r="BS22" s="696" t="s">
        <v>121</v>
      </c>
      <c r="BT22" s="696"/>
      <c r="BU22" s="696"/>
      <c r="BV22" s="696"/>
      <c r="BW22" s="696"/>
      <c r="BX22" s="696"/>
      <c r="BY22" s="696"/>
      <c r="BZ22" s="696"/>
      <c r="CA22" s="696"/>
      <c r="CB22" s="734"/>
      <c r="CD22" s="709" t="s">
        <v>269</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270</v>
      </c>
      <c r="C23" s="655"/>
      <c r="D23" s="655"/>
      <c r="E23" s="655"/>
      <c r="F23" s="655"/>
      <c r="G23" s="655"/>
      <c r="H23" s="655"/>
      <c r="I23" s="655"/>
      <c r="J23" s="655"/>
      <c r="K23" s="655"/>
      <c r="L23" s="655"/>
      <c r="M23" s="655"/>
      <c r="N23" s="655"/>
      <c r="O23" s="655"/>
      <c r="P23" s="655"/>
      <c r="Q23" s="656"/>
      <c r="R23" s="657">
        <v>804322</v>
      </c>
      <c r="S23" s="658"/>
      <c r="T23" s="658"/>
      <c r="U23" s="658"/>
      <c r="V23" s="658"/>
      <c r="W23" s="658"/>
      <c r="X23" s="658"/>
      <c r="Y23" s="659"/>
      <c r="Z23" s="695">
        <v>2.9</v>
      </c>
      <c r="AA23" s="695"/>
      <c r="AB23" s="695"/>
      <c r="AC23" s="695"/>
      <c r="AD23" s="696" t="s">
        <v>121</v>
      </c>
      <c r="AE23" s="696"/>
      <c r="AF23" s="696"/>
      <c r="AG23" s="696"/>
      <c r="AH23" s="696"/>
      <c r="AI23" s="696"/>
      <c r="AJ23" s="696"/>
      <c r="AK23" s="696"/>
      <c r="AL23" s="660" t="s">
        <v>121</v>
      </c>
      <c r="AM23" s="661"/>
      <c r="AN23" s="661"/>
      <c r="AO23" s="697"/>
      <c r="AP23" s="654" t="s">
        <v>271</v>
      </c>
      <c r="AQ23" s="735"/>
      <c r="AR23" s="735"/>
      <c r="AS23" s="735"/>
      <c r="AT23" s="735"/>
      <c r="AU23" s="735"/>
      <c r="AV23" s="735"/>
      <c r="AW23" s="735"/>
      <c r="AX23" s="735"/>
      <c r="AY23" s="735"/>
      <c r="AZ23" s="735"/>
      <c r="BA23" s="735"/>
      <c r="BB23" s="735"/>
      <c r="BC23" s="735"/>
      <c r="BD23" s="735"/>
      <c r="BE23" s="735"/>
      <c r="BF23" s="736"/>
      <c r="BG23" s="657">
        <v>328492</v>
      </c>
      <c r="BH23" s="658"/>
      <c r="BI23" s="658"/>
      <c r="BJ23" s="658"/>
      <c r="BK23" s="658"/>
      <c r="BL23" s="658"/>
      <c r="BM23" s="658"/>
      <c r="BN23" s="659"/>
      <c r="BO23" s="695">
        <v>4.5</v>
      </c>
      <c r="BP23" s="695"/>
      <c r="BQ23" s="695"/>
      <c r="BR23" s="695"/>
      <c r="BS23" s="696" t="s">
        <v>121</v>
      </c>
      <c r="BT23" s="696"/>
      <c r="BU23" s="696"/>
      <c r="BV23" s="696"/>
      <c r="BW23" s="696"/>
      <c r="BX23" s="696"/>
      <c r="BY23" s="696"/>
      <c r="BZ23" s="696"/>
      <c r="CA23" s="696"/>
      <c r="CB23" s="734"/>
      <c r="CD23" s="709" t="s">
        <v>211</v>
      </c>
      <c r="CE23" s="710"/>
      <c r="CF23" s="710"/>
      <c r="CG23" s="710"/>
      <c r="CH23" s="710"/>
      <c r="CI23" s="710"/>
      <c r="CJ23" s="710"/>
      <c r="CK23" s="710"/>
      <c r="CL23" s="710"/>
      <c r="CM23" s="710"/>
      <c r="CN23" s="710"/>
      <c r="CO23" s="710"/>
      <c r="CP23" s="710"/>
      <c r="CQ23" s="711"/>
      <c r="CR23" s="709" t="s">
        <v>272</v>
      </c>
      <c r="CS23" s="710"/>
      <c r="CT23" s="710"/>
      <c r="CU23" s="710"/>
      <c r="CV23" s="710"/>
      <c r="CW23" s="710"/>
      <c r="CX23" s="710"/>
      <c r="CY23" s="711"/>
      <c r="CZ23" s="709" t="s">
        <v>273</v>
      </c>
      <c r="DA23" s="710"/>
      <c r="DB23" s="710"/>
      <c r="DC23" s="711"/>
      <c r="DD23" s="709" t="s">
        <v>274</v>
      </c>
      <c r="DE23" s="710"/>
      <c r="DF23" s="710"/>
      <c r="DG23" s="710"/>
      <c r="DH23" s="710"/>
      <c r="DI23" s="710"/>
      <c r="DJ23" s="710"/>
      <c r="DK23" s="711"/>
      <c r="DL23" s="747" t="s">
        <v>275</v>
      </c>
      <c r="DM23" s="748"/>
      <c r="DN23" s="748"/>
      <c r="DO23" s="748"/>
      <c r="DP23" s="748"/>
      <c r="DQ23" s="748"/>
      <c r="DR23" s="748"/>
      <c r="DS23" s="748"/>
      <c r="DT23" s="748"/>
      <c r="DU23" s="748"/>
      <c r="DV23" s="749"/>
      <c r="DW23" s="709" t="s">
        <v>276</v>
      </c>
      <c r="DX23" s="710"/>
      <c r="DY23" s="710"/>
      <c r="DZ23" s="710"/>
      <c r="EA23" s="710"/>
      <c r="EB23" s="710"/>
      <c r="EC23" s="711"/>
    </row>
    <row r="24" spans="2:133" ht="11.25" customHeight="1" x14ac:dyDescent="0.2">
      <c r="B24" s="654" t="s">
        <v>277</v>
      </c>
      <c r="C24" s="655"/>
      <c r="D24" s="655"/>
      <c r="E24" s="655"/>
      <c r="F24" s="655"/>
      <c r="G24" s="655"/>
      <c r="H24" s="655"/>
      <c r="I24" s="655"/>
      <c r="J24" s="655"/>
      <c r="K24" s="655"/>
      <c r="L24" s="655"/>
      <c r="M24" s="655"/>
      <c r="N24" s="655"/>
      <c r="O24" s="655"/>
      <c r="P24" s="655"/>
      <c r="Q24" s="656"/>
      <c r="R24" s="657" t="s">
        <v>121</v>
      </c>
      <c r="S24" s="658"/>
      <c r="T24" s="658"/>
      <c r="U24" s="658"/>
      <c r="V24" s="658"/>
      <c r="W24" s="658"/>
      <c r="X24" s="658"/>
      <c r="Y24" s="659"/>
      <c r="Z24" s="695" t="s">
        <v>121</v>
      </c>
      <c r="AA24" s="695"/>
      <c r="AB24" s="695"/>
      <c r="AC24" s="695"/>
      <c r="AD24" s="696" t="s">
        <v>121</v>
      </c>
      <c r="AE24" s="696"/>
      <c r="AF24" s="696"/>
      <c r="AG24" s="696"/>
      <c r="AH24" s="696"/>
      <c r="AI24" s="696"/>
      <c r="AJ24" s="696"/>
      <c r="AK24" s="696"/>
      <c r="AL24" s="660" t="s">
        <v>121</v>
      </c>
      <c r="AM24" s="661"/>
      <c r="AN24" s="661"/>
      <c r="AO24" s="697"/>
      <c r="AP24" s="654" t="s">
        <v>278</v>
      </c>
      <c r="AQ24" s="735"/>
      <c r="AR24" s="735"/>
      <c r="AS24" s="735"/>
      <c r="AT24" s="735"/>
      <c r="AU24" s="735"/>
      <c r="AV24" s="735"/>
      <c r="AW24" s="735"/>
      <c r="AX24" s="735"/>
      <c r="AY24" s="735"/>
      <c r="AZ24" s="735"/>
      <c r="BA24" s="735"/>
      <c r="BB24" s="735"/>
      <c r="BC24" s="735"/>
      <c r="BD24" s="735"/>
      <c r="BE24" s="735"/>
      <c r="BF24" s="736"/>
      <c r="BG24" s="657" t="s">
        <v>121</v>
      </c>
      <c r="BH24" s="658"/>
      <c r="BI24" s="658"/>
      <c r="BJ24" s="658"/>
      <c r="BK24" s="658"/>
      <c r="BL24" s="658"/>
      <c r="BM24" s="658"/>
      <c r="BN24" s="659"/>
      <c r="BO24" s="695" t="s">
        <v>121</v>
      </c>
      <c r="BP24" s="695"/>
      <c r="BQ24" s="695"/>
      <c r="BR24" s="695"/>
      <c r="BS24" s="696" t="s">
        <v>121</v>
      </c>
      <c r="BT24" s="696"/>
      <c r="BU24" s="696"/>
      <c r="BV24" s="696"/>
      <c r="BW24" s="696"/>
      <c r="BX24" s="696"/>
      <c r="BY24" s="696"/>
      <c r="BZ24" s="696"/>
      <c r="CA24" s="696"/>
      <c r="CB24" s="734"/>
      <c r="CD24" s="715" t="s">
        <v>279</v>
      </c>
      <c r="CE24" s="716"/>
      <c r="CF24" s="716"/>
      <c r="CG24" s="716"/>
      <c r="CH24" s="716"/>
      <c r="CI24" s="716"/>
      <c r="CJ24" s="716"/>
      <c r="CK24" s="716"/>
      <c r="CL24" s="716"/>
      <c r="CM24" s="716"/>
      <c r="CN24" s="716"/>
      <c r="CO24" s="716"/>
      <c r="CP24" s="716"/>
      <c r="CQ24" s="717"/>
      <c r="CR24" s="712">
        <v>13221655</v>
      </c>
      <c r="CS24" s="713"/>
      <c r="CT24" s="713"/>
      <c r="CU24" s="713"/>
      <c r="CV24" s="713"/>
      <c r="CW24" s="713"/>
      <c r="CX24" s="713"/>
      <c r="CY24" s="738"/>
      <c r="CZ24" s="739">
        <v>50.9</v>
      </c>
      <c r="DA24" s="721"/>
      <c r="DB24" s="721"/>
      <c r="DC24" s="741"/>
      <c r="DD24" s="737">
        <v>9383787</v>
      </c>
      <c r="DE24" s="713"/>
      <c r="DF24" s="713"/>
      <c r="DG24" s="713"/>
      <c r="DH24" s="713"/>
      <c r="DI24" s="713"/>
      <c r="DJ24" s="713"/>
      <c r="DK24" s="738"/>
      <c r="DL24" s="737">
        <v>8303252</v>
      </c>
      <c r="DM24" s="713"/>
      <c r="DN24" s="713"/>
      <c r="DO24" s="713"/>
      <c r="DP24" s="713"/>
      <c r="DQ24" s="713"/>
      <c r="DR24" s="713"/>
      <c r="DS24" s="713"/>
      <c r="DT24" s="713"/>
      <c r="DU24" s="713"/>
      <c r="DV24" s="738"/>
      <c r="DW24" s="739">
        <v>53.2</v>
      </c>
      <c r="DX24" s="721"/>
      <c r="DY24" s="721"/>
      <c r="DZ24" s="721"/>
      <c r="EA24" s="721"/>
      <c r="EB24" s="721"/>
      <c r="EC24" s="740"/>
    </row>
    <row r="25" spans="2:133" ht="11.25" customHeight="1" x14ac:dyDescent="0.2">
      <c r="B25" s="654" t="s">
        <v>280</v>
      </c>
      <c r="C25" s="655"/>
      <c r="D25" s="655"/>
      <c r="E25" s="655"/>
      <c r="F25" s="655"/>
      <c r="G25" s="655"/>
      <c r="H25" s="655"/>
      <c r="I25" s="655"/>
      <c r="J25" s="655"/>
      <c r="K25" s="655"/>
      <c r="L25" s="655"/>
      <c r="M25" s="655"/>
      <c r="N25" s="655"/>
      <c r="O25" s="655"/>
      <c r="P25" s="655"/>
      <c r="Q25" s="656"/>
      <c r="R25" s="657">
        <v>16546520</v>
      </c>
      <c r="S25" s="658"/>
      <c r="T25" s="658"/>
      <c r="U25" s="658"/>
      <c r="V25" s="658"/>
      <c r="W25" s="658"/>
      <c r="X25" s="658"/>
      <c r="Y25" s="659"/>
      <c r="Z25" s="695">
        <v>59.4</v>
      </c>
      <c r="AA25" s="695"/>
      <c r="AB25" s="695"/>
      <c r="AC25" s="695"/>
      <c r="AD25" s="696">
        <v>15413706</v>
      </c>
      <c r="AE25" s="696"/>
      <c r="AF25" s="696"/>
      <c r="AG25" s="696"/>
      <c r="AH25" s="696"/>
      <c r="AI25" s="696"/>
      <c r="AJ25" s="696"/>
      <c r="AK25" s="696"/>
      <c r="AL25" s="660">
        <v>99.5</v>
      </c>
      <c r="AM25" s="661"/>
      <c r="AN25" s="661"/>
      <c r="AO25" s="697"/>
      <c r="AP25" s="654" t="s">
        <v>281</v>
      </c>
      <c r="AQ25" s="735"/>
      <c r="AR25" s="735"/>
      <c r="AS25" s="735"/>
      <c r="AT25" s="735"/>
      <c r="AU25" s="735"/>
      <c r="AV25" s="735"/>
      <c r="AW25" s="735"/>
      <c r="AX25" s="735"/>
      <c r="AY25" s="735"/>
      <c r="AZ25" s="735"/>
      <c r="BA25" s="735"/>
      <c r="BB25" s="735"/>
      <c r="BC25" s="735"/>
      <c r="BD25" s="735"/>
      <c r="BE25" s="735"/>
      <c r="BF25" s="736"/>
      <c r="BG25" s="657" t="s">
        <v>121</v>
      </c>
      <c r="BH25" s="658"/>
      <c r="BI25" s="658"/>
      <c r="BJ25" s="658"/>
      <c r="BK25" s="658"/>
      <c r="BL25" s="658"/>
      <c r="BM25" s="658"/>
      <c r="BN25" s="659"/>
      <c r="BO25" s="695" t="s">
        <v>121</v>
      </c>
      <c r="BP25" s="695"/>
      <c r="BQ25" s="695"/>
      <c r="BR25" s="695"/>
      <c r="BS25" s="696" t="s">
        <v>121</v>
      </c>
      <c r="BT25" s="696"/>
      <c r="BU25" s="696"/>
      <c r="BV25" s="696"/>
      <c r="BW25" s="696"/>
      <c r="BX25" s="696"/>
      <c r="BY25" s="696"/>
      <c r="BZ25" s="696"/>
      <c r="CA25" s="696"/>
      <c r="CB25" s="734"/>
      <c r="CD25" s="654" t="s">
        <v>282</v>
      </c>
      <c r="CE25" s="655"/>
      <c r="CF25" s="655"/>
      <c r="CG25" s="655"/>
      <c r="CH25" s="655"/>
      <c r="CI25" s="655"/>
      <c r="CJ25" s="655"/>
      <c r="CK25" s="655"/>
      <c r="CL25" s="655"/>
      <c r="CM25" s="655"/>
      <c r="CN25" s="655"/>
      <c r="CO25" s="655"/>
      <c r="CP25" s="655"/>
      <c r="CQ25" s="656"/>
      <c r="CR25" s="657">
        <v>5170489</v>
      </c>
      <c r="CS25" s="670"/>
      <c r="CT25" s="670"/>
      <c r="CU25" s="670"/>
      <c r="CV25" s="670"/>
      <c r="CW25" s="670"/>
      <c r="CX25" s="670"/>
      <c r="CY25" s="671"/>
      <c r="CZ25" s="660">
        <v>19.899999999999999</v>
      </c>
      <c r="DA25" s="672"/>
      <c r="DB25" s="672"/>
      <c r="DC25" s="673"/>
      <c r="DD25" s="663">
        <v>4687924</v>
      </c>
      <c r="DE25" s="670"/>
      <c r="DF25" s="670"/>
      <c r="DG25" s="670"/>
      <c r="DH25" s="670"/>
      <c r="DI25" s="670"/>
      <c r="DJ25" s="670"/>
      <c r="DK25" s="671"/>
      <c r="DL25" s="663">
        <v>4665663</v>
      </c>
      <c r="DM25" s="670"/>
      <c r="DN25" s="670"/>
      <c r="DO25" s="670"/>
      <c r="DP25" s="670"/>
      <c r="DQ25" s="670"/>
      <c r="DR25" s="670"/>
      <c r="DS25" s="670"/>
      <c r="DT25" s="670"/>
      <c r="DU25" s="670"/>
      <c r="DV25" s="671"/>
      <c r="DW25" s="660">
        <v>29.9</v>
      </c>
      <c r="DX25" s="672"/>
      <c r="DY25" s="672"/>
      <c r="DZ25" s="672"/>
      <c r="EA25" s="672"/>
      <c r="EB25" s="672"/>
      <c r="EC25" s="684"/>
    </row>
    <row r="26" spans="2:133" ht="11.25" customHeight="1" x14ac:dyDescent="0.2">
      <c r="B26" s="654" t="s">
        <v>283</v>
      </c>
      <c r="C26" s="655"/>
      <c r="D26" s="655"/>
      <c r="E26" s="655"/>
      <c r="F26" s="655"/>
      <c r="G26" s="655"/>
      <c r="H26" s="655"/>
      <c r="I26" s="655"/>
      <c r="J26" s="655"/>
      <c r="K26" s="655"/>
      <c r="L26" s="655"/>
      <c r="M26" s="655"/>
      <c r="N26" s="655"/>
      <c r="O26" s="655"/>
      <c r="P26" s="655"/>
      <c r="Q26" s="656"/>
      <c r="R26" s="657">
        <v>4358</v>
      </c>
      <c r="S26" s="658"/>
      <c r="T26" s="658"/>
      <c r="U26" s="658"/>
      <c r="V26" s="658"/>
      <c r="W26" s="658"/>
      <c r="X26" s="658"/>
      <c r="Y26" s="659"/>
      <c r="Z26" s="695">
        <v>0</v>
      </c>
      <c r="AA26" s="695"/>
      <c r="AB26" s="695"/>
      <c r="AC26" s="695"/>
      <c r="AD26" s="696">
        <v>4358</v>
      </c>
      <c r="AE26" s="696"/>
      <c r="AF26" s="696"/>
      <c r="AG26" s="696"/>
      <c r="AH26" s="696"/>
      <c r="AI26" s="696"/>
      <c r="AJ26" s="696"/>
      <c r="AK26" s="696"/>
      <c r="AL26" s="660">
        <v>0</v>
      </c>
      <c r="AM26" s="661"/>
      <c r="AN26" s="661"/>
      <c r="AO26" s="697"/>
      <c r="AP26" s="654" t="s">
        <v>284</v>
      </c>
      <c r="AQ26" s="735"/>
      <c r="AR26" s="735"/>
      <c r="AS26" s="735"/>
      <c r="AT26" s="735"/>
      <c r="AU26" s="735"/>
      <c r="AV26" s="735"/>
      <c r="AW26" s="735"/>
      <c r="AX26" s="735"/>
      <c r="AY26" s="735"/>
      <c r="AZ26" s="735"/>
      <c r="BA26" s="735"/>
      <c r="BB26" s="735"/>
      <c r="BC26" s="735"/>
      <c r="BD26" s="735"/>
      <c r="BE26" s="735"/>
      <c r="BF26" s="736"/>
      <c r="BG26" s="657" t="s">
        <v>121</v>
      </c>
      <c r="BH26" s="658"/>
      <c r="BI26" s="658"/>
      <c r="BJ26" s="658"/>
      <c r="BK26" s="658"/>
      <c r="BL26" s="658"/>
      <c r="BM26" s="658"/>
      <c r="BN26" s="659"/>
      <c r="BO26" s="695" t="s">
        <v>121</v>
      </c>
      <c r="BP26" s="695"/>
      <c r="BQ26" s="695"/>
      <c r="BR26" s="695"/>
      <c r="BS26" s="696" t="s">
        <v>121</v>
      </c>
      <c r="BT26" s="696"/>
      <c r="BU26" s="696"/>
      <c r="BV26" s="696"/>
      <c r="BW26" s="696"/>
      <c r="BX26" s="696"/>
      <c r="BY26" s="696"/>
      <c r="BZ26" s="696"/>
      <c r="CA26" s="696"/>
      <c r="CB26" s="734"/>
      <c r="CD26" s="654" t="s">
        <v>285</v>
      </c>
      <c r="CE26" s="655"/>
      <c r="CF26" s="655"/>
      <c r="CG26" s="655"/>
      <c r="CH26" s="655"/>
      <c r="CI26" s="655"/>
      <c r="CJ26" s="655"/>
      <c r="CK26" s="655"/>
      <c r="CL26" s="655"/>
      <c r="CM26" s="655"/>
      <c r="CN26" s="655"/>
      <c r="CO26" s="655"/>
      <c r="CP26" s="655"/>
      <c r="CQ26" s="656"/>
      <c r="CR26" s="657">
        <v>3404338</v>
      </c>
      <c r="CS26" s="658"/>
      <c r="CT26" s="658"/>
      <c r="CU26" s="658"/>
      <c r="CV26" s="658"/>
      <c r="CW26" s="658"/>
      <c r="CX26" s="658"/>
      <c r="CY26" s="659"/>
      <c r="CZ26" s="660">
        <v>13.1</v>
      </c>
      <c r="DA26" s="672"/>
      <c r="DB26" s="672"/>
      <c r="DC26" s="673"/>
      <c r="DD26" s="663">
        <v>3077460</v>
      </c>
      <c r="DE26" s="658"/>
      <c r="DF26" s="658"/>
      <c r="DG26" s="658"/>
      <c r="DH26" s="658"/>
      <c r="DI26" s="658"/>
      <c r="DJ26" s="658"/>
      <c r="DK26" s="659"/>
      <c r="DL26" s="663" t="s">
        <v>121</v>
      </c>
      <c r="DM26" s="658"/>
      <c r="DN26" s="658"/>
      <c r="DO26" s="658"/>
      <c r="DP26" s="658"/>
      <c r="DQ26" s="658"/>
      <c r="DR26" s="658"/>
      <c r="DS26" s="658"/>
      <c r="DT26" s="658"/>
      <c r="DU26" s="658"/>
      <c r="DV26" s="659"/>
      <c r="DW26" s="660" t="s">
        <v>121</v>
      </c>
      <c r="DX26" s="672"/>
      <c r="DY26" s="672"/>
      <c r="DZ26" s="672"/>
      <c r="EA26" s="672"/>
      <c r="EB26" s="672"/>
      <c r="EC26" s="684"/>
    </row>
    <row r="27" spans="2:133" ht="11.25" customHeight="1" x14ac:dyDescent="0.2">
      <c r="B27" s="654" t="s">
        <v>286</v>
      </c>
      <c r="C27" s="655"/>
      <c r="D27" s="655"/>
      <c r="E27" s="655"/>
      <c r="F27" s="655"/>
      <c r="G27" s="655"/>
      <c r="H27" s="655"/>
      <c r="I27" s="655"/>
      <c r="J27" s="655"/>
      <c r="K27" s="655"/>
      <c r="L27" s="655"/>
      <c r="M27" s="655"/>
      <c r="N27" s="655"/>
      <c r="O27" s="655"/>
      <c r="P27" s="655"/>
      <c r="Q27" s="656"/>
      <c r="R27" s="657">
        <v>160280</v>
      </c>
      <c r="S27" s="658"/>
      <c r="T27" s="658"/>
      <c r="U27" s="658"/>
      <c r="V27" s="658"/>
      <c r="W27" s="658"/>
      <c r="X27" s="658"/>
      <c r="Y27" s="659"/>
      <c r="Z27" s="695">
        <v>0.6</v>
      </c>
      <c r="AA27" s="695"/>
      <c r="AB27" s="695"/>
      <c r="AC27" s="695"/>
      <c r="AD27" s="696" t="s">
        <v>121</v>
      </c>
      <c r="AE27" s="696"/>
      <c r="AF27" s="696"/>
      <c r="AG27" s="696"/>
      <c r="AH27" s="696"/>
      <c r="AI27" s="696"/>
      <c r="AJ27" s="696"/>
      <c r="AK27" s="696"/>
      <c r="AL27" s="660" t="s">
        <v>121</v>
      </c>
      <c r="AM27" s="661"/>
      <c r="AN27" s="661"/>
      <c r="AO27" s="697"/>
      <c r="AP27" s="654" t="s">
        <v>287</v>
      </c>
      <c r="AQ27" s="655"/>
      <c r="AR27" s="655"/>
      <c r="AS27" s="655"/>
      <c r="AT27" s="655"/>
      <c r="AU27" s="655"/>
      <c r="AV27" s="655"/>
      <c r="AW27" s="655"/>
      <c r="AX27" s="655"/>
      <c r="AY27" s="655"/>
      <c r="AZ27" s="655"/>
      <c r="BA27" s="655"/>
      <c r="BB27" s="655"/>
      <c r="BC27" s="655"/>
      <c r="BD27" s="655"/>
      <c r="BE27" s="655"/>
      <c r="BF27" s="656"/>
      <c r="BG27" s="657">
        <v>7362603</v>
      </c>
      <c r="BH27" s="658"/>
      <c r="BI27" s="658"/>
      <c r="BJ27" s="658"/>
      <c r="BK27" s="658"/>
      <c r="BL27" s="658"/>
      <c r="BM27" s="658"/>
      <c r="BN27" s="659"/>
      <c r="BO27" s="695">
        <v>100</v>
      </c>
      <c r="BP27" s="695"/>
      <c r="BQ27" s="695"/>
      <c r="BR27" s="695"/>
      <c r="BS27" s="696">
        <v>94748</v>
      </c>
      <c r="BT27" s="696"/>
      <c r="BU27" s="696"/>
      <c r="BV27" s="696"/>
      <c r="BW27" s="696"/>
      <c r="BX27" s="696"/>
      <c r="BY27" s="696"/>
      <c r="BZ27" s="696"/>
      <c r="CA27" s="696"/>
      <c r="CB27" s="734"/>
      <c r="CD27" s="654" t="s">
        <v>288</v>
      </c>
      <c r="CE27" s="655"/>
      <c r="CF27" s="655"/>
      <c r="CG27" s="655"/>
      <c r="CH27" s="655"/>
      <c r="CI27" s="655"/>
      <c r="CJ27" s="655"/>
      <c r="CK27" s="655"/>
      <c r="CL27" s="655"/>
      <c r="CM27" s="655"/>
      <c r="CN27" s="655"/>
      <c r="CO27" s="655"/>
      <c r="CP27" s="655"/>
      <c r="CQ27" s="656"/>
      <c r="CR27" s="657">
        <v>5752802</v>
      </c>
      <c r="CS27" s="670"/>
      <c r="CT27" s="670"/>
      <c r="CU27" s="670"/>
      <c r="CV27" s="670"/>
      <c r="CW27" s="670"/>
      <c r="CX27" s="670"/>
      <c r="CY27" s="671"/>
      <c r="CZ27" s="660">
        <v>22.1</v>
      </c>
      <c r="DA27" s="672"/>
      <c r="DB27" s="672"/>
      <c r="DC27" s="673"/>
      <c r="DD27" s="663">
        <v>2450765</v>
      </c>
      <c r="DE27" s="670"/>
      <c r="DF27" s="670"/>
      <c r="DG27" s="670"/>
      <c r="DH27" s="670"/>
      <c r="DI27" s="670"/>
      <c r="DJ27" s="670"/>
      <c r="DK27" s="671"/>
      <c r="DL27" s="663">
        <v>1508193</v>
      </c>
      <c r="DM27" s="670"/>
      <c r="DN27" s="670"/>
      <c r="DO27" s="670"/>
      <c r="DP27" s="670"/>
      <c r="DQ27" s="670"/>
      <c r="DR27" s="670"/>
      <c r="DS27" s="670"/>
      <c r="DT27" s="670"/>
      <c r="DU27" s="670"/>
      <c r="DV27" s="671"/>
      <c r="DW27" s="660">
        <v>9.6999999999999993</v>
      </c>
      <c r="DX27" s="672"/>
      <c r="DY27" s="672"/>
      <c r="DZ27" s="672"/>
      <c r="EA27" s="672"/>
      <c r="EB27" s="672"/>
      <c r="EC27" s="684"/>
    </row>
    <row r="28" spans="2:133" ht="11.25" customHeight="1" x14ac:dyDescent="0.2">
      <c r="B28" s="654" t="s">
        <v>289</v>
      </c>
      <c r="C28" s="655"/>
      <c r="D28" s="655"/>
      <c r="E28" s="655"/>
      <c r="F28" s="655"/>
      <c r="G28" s="655"/>
      <c r="H28" s="655"/>
      <c r="I28" s="655"/>
      <c r="J28" s="655"/>
      <c r="K28" s="655"/>
      <c r="L28" s="655"/>
      <c r="M28" s="655"/>
      <c r="N28" s="655"/>
      <c r="O28" s="655"/>
      <c r="P28" s="655"/>
      <c r="Q28" s="656"/>
      <c r="R28" s="657">
        <v>347542</v>
      </c>
      <c r="S28" s="658"/>
      <c r="T28" s="658"/>
      <c r="U28" s="658"/>
      <c r="V28" s="658"/>
      <c r="W28" s="658"/>
      <c r="X28" s="658"/>
      <c r="Y28" s="659"/>
      <c r="Z28" s="695">
        <v>1.2</v>
      </c>
      <c r="AA28" s="695"/>
      <c r="AB28" s="695"/>
      <c r="AC28" s="695"/>
      <c r="AD28" s="696">
        <v>46589</v>
      </c>
      <c r="AE28" s="696"/>
      <c r="AF28" s="696"/>
      <c r="AG28" s="696"/>
      <c r="AH28" s="696"/>
      <c r="AI28" s="696"/>
      <c r="AJ28" s="696"/>
      <c r="AK28" s="696"/>
      <c r="AL28" s="660">
        <v>0.3</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290</v>
      </c>
      <c r="CE28" s="655"/>
      <c r="CF28" s="655"/>
      <c r="CG28" s="655"/>
      <c r="CH28" s="655"/>
      <c r="CI28" s="655"/>
      <c r="CJ28" s="655"/>
      <c r="CK28" s="655"/>
      <c r="CL28" s="655"/>
      <c r="CM28" s="655"/>
      <c r="CN28" s="655"/>
      <c r="CO28" s="655"/>
      <c r="CP28" s="655"/>
      <c r="CQ28" s="656"/>
      <c r="CR28" s="657">
        <v>2298364</v>
      </c>
      <c r="CS28" s="658"/>
      <c r="CT28" s="658"/>
      <c r="CU28" s="658"/>
      <c r="CV28" s="658"/>
      <c r="CW28" s="658"/>
      <c r="CX28" s="658"/>
      <c r="CY28" s="659"/>
      <c r="CZ28" s="660">
        <v>8.8000000000000007</v>
      </c>
      <c r="DA28" s="672"/>
      <c r="DB28" s="672"/>
      <c r="DC28" s="673"/>
      <c r="DD28" s="663">
        <v>2245098</v>
      </c>
      <c r="DE28" s="658"/>
      <c r="DF28" s="658"/>
      <c r="DG28" s="658"/>
      <c r="DH28" s="658"/>
      <c r="DI28" s="658"/>
      <c r="DJ28" s="658"/>
      <c r="DK28" s="659"/>
      <c r="DL28" s="663">
        <v>2129396</v>
      </c>
      <c r="DM28" s="658"/>
      <c r="DN28" s="658"/>
      <c r="DO28" s="658"/>
      <c r="DP28" s="658"/>
      <c r="DQ28" s="658"/>
      <c r="DR28" s="658"/>
      <c r="DS28" s="658"/>
      <c r="DT28" s="658"/>
      <c r="DU28" s="658"/>
      <c r="DV28" s="659"/>
      <c r="DW28" s="660">
        <v>13.6</v>
      </c>
      <c r="DX28" s="672"/>
      <c r="DY28" s="672"/>
      <c r="DZ28" s="672"/>
      <c r="EA28" s="672"/>
      <c r="EB28" s="672"/>
      <c r="EC28" s="684"/>
    </row>
    <row r="29" spans="2:133" ht="11.25" customHeight="1" x14ac:dyDescent="0.2">
      <c r="B29" s="654" t="s">
        <v>291</v>
      </c>
      <c r="C29" s="655"/>
      <c r="D29" s="655"/>
      <c r="E29" s="655"/>
      <c r="F29" s="655"/>
      <c r="G29" s="655"/>
      <c r="H29" s="655"/>
      <c r="I29" s="655"/>
      <c r="J29" s="655"/>
      <c r="K29" s="655"/>
      <c r="L29" s="655"/>
      <c r="M29" s="655"/>
      <c r="N29" s="655"/>
      <c r="O29" s="655"/>
      <c r="P29" s="655"/>
      <c r="Q29" s="656"/>
      <c r="R29" s="657">
        <v>210923</v>
      </c>
      <c r="S29" s="658"/>
      <c r="T29" s="658"/>
      <c r="U29" s="658"/>
      <c r="V29" s="658"/>
      <c r="W29" s="658"/>
      <c r="X29" s="658"/>
      <c r="Y29" s="659"/>
      <c r="Z29" s="695">
        <v>0.8</v>
      </c>
      <c r="AA29" s="695"/>
      <c r="AB29" s="695"/>
      <c r="AC29" s="695"/>
      <c r="AD29" s="696">
        <v>72</v>
      </c>
      <c r="AE29" s="696"/>
      <c r="AF29" s="696"/>
      <c r="AG29" s="696"/>
      <c r="AH29" s="696"/>
      <c r="AI29" s="696"/>
      <c r="AJ29" s="696"/>
      <c r="AK29" s="696"/>
      <c r="AL29" s="660">
        <v>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4"/>
      <c r="CD29" s="676" t="s">
        <v>292</v>
      </c>
      <c r="CE29" s="677"/>
      <c r="CF29" s="654" t="s">
        <v>66</v>
      </c>
      <c r="CG29" s="655"/>
      <c r="CH29" s="655"/>
      <c r="CI29" s="655"/>
      <c r="CJ29" s="655"/>
      <c r="CK29" s="655"/>
      <c r="CL29" s="655"/>
      <c r="CM29" s="655"/>
      <c r="CN29" s="655"/>
      <c r="CO29" s="655"/>
      <c r="CP29" s="655"/>
      <c r="CQ29" s="656"/>
      <c r="CR29" s="657">
        <v>2298364</v>
      </c>
      <c r="CS29" s="670"/>
      <c r="CT29" s="670"/>
      <c r="CU29" s="670"/>
      <c r="CV29" s="670"/>
      <c r="CW29" s="670"/>
      <c r="CX29" s="670"/>
      <c r="CY29" s="671"/>
      <c r="CZ29" s="660">
        <v>8.8000000000000007</v>
      </c>
      <c r="DA29" s="672"/>
      <c r="DB29" s="672"/>
      <c r="DC29" s="673"/>
      <c r="DD29" s="663">
        <v>2245098</v>
      </c>
      <c r="DE29" s="670"/>
      <c r="DF29" s="670"/>
      <c r="DG29" s="670"/>
      <c r="DH29" s="670"/>
      <c r="DI29" s="670"/>
      <c r="DJ29" s="670"/>
      <c r="DK29" s="671"/>
      <c r="DL29" s="663">
        <v>2129396</v>
      </c>
      <c r="DM29" s="670"/>
      <c r="DN29" s="670"/>
      <c r="DO29" s="670"/>
      <c r="DP29" s="670"/>
      <c r="DQ29" s="670"/>
      <c r="DR29" s="670"/>
      <c r="DS29" s="670"/>
      <c r="DT29" s="670"/>
      <c r="DU29" s="670"/>
      <c r="DV29" s="671"/>
      <c r="DW29" s="660">
        <v>13.6</v>
      </c>
      <c r="DX29" s="672"/>
      <c r="DY29" s="672"/>
      <c r="DZ29" s="672"/>
      <c r="EA29" s="672"/>
      <c r="EB29" s="672"/>
      <c r="EC29" s="684"/>
    </row>
    <row r="30" spans="2:133" ht="11.25" customHeight="1" x14ac:dyDescent="0.2">
      <c r="B30" s="654" t="s">
        <v>293</v>
      </c>
      <c r="C30" s="655"/>
      <c r="D30" s="655"/>
      <c r="E30" s="655"/>
      <c r="F30" s="655"/>
      <c r="G30" s="655"/>
      <c r="H30" s="655"/>
      <c r="I30" s="655"/>
      <c r="J30" s="655"/>
      <c r="K30" s="655"/>
      <c r="L30" s="655"/>
      <c r="M30" s="655"/>
      <c r="N30" s="655"/>
      <c r="O30" s="655"/>
      <c r="P30" s="655"/>
      <c r="Q30" s="656"/>
      <c r="R30" s="657">
        <v>4279798</v>
      </c>
      <c r="S30" s="658"/>
      <c r="T30" s="658"/>
      <c r="U30" s="658"/>
      <c r="V30" s="658"/>
      <c r="W30" s="658"/>
      <c r="X30" s="658"/>
      <c r="Y30" s="659"/>
      <c r="Z30" s="695">
        <v>15.4</v>
      </c>
      <c r="AA30" s="695"/>
      <c r="AB30" s="695"/>
      <c r="AC30" s="695"/>
      <c r="AD30" s="696" t="s">
        <v>121</v>
      </c>
      <c r="AE30" s="696"/>
      <c r="AF30" s="696"/>
      <c r="AG30" s="696"/>
      <c r="AH30" s="696"/>
      <c r="AI30" s="696"/>
      <c r="AJ30" s="696"/>
      <c r="AK30" s="696"/>
      <c r="AL30" s="660" t="s">
        <v>121</v>
      </c>
      <c r="AM30" s="661"/>
      <c r="AN30" s="661"/>
      <c r="AO30" s="697"/>
      <c r="AP30" s="709" t="s">
        <v>211</v>
      </c>
      <c r="AQ30" s="710"/>
      <c r="AR30" s="710"/>
      <c r="AS30" s="710"/>
      <c r="AT30" s="710"/>
      <c r="AU30" s="710"/>
      <c r="AV30" s="710"/>
      <c r="AW30" s="710"/>
      <c r="AX30" s="710"/>
      <c r="AY30" s="710"/>
      <c r="AZ30" s="710"/>
      <c r="BA30" s="710"/>
      <c r="BB30" s="710"/>
      <c r="BC30" s="710"/>
      <c r="BD30" s="710"/>
      <c r="BE30" s="710"/>
      <c r="BF30" s="711"/>
      <c r="BG30" s="709" t="s">
        <v>294</v>
      </c>
      <c r="BH30" s="732"/>
      <c r="BI30" s="732"/>
      <c r="BJ30" s="732"/>
      <c r="BK30" s="732"/>
      <c r="BL30" s="732"/>
      <c r="BM30" s="732"/>
      <c r="BN30" s="732"/>
      <c r="BO30" s="732"/>
      <c r="BP30" s="732"/>
      <c r="BQ30" s="733"/>
      <c r="BR30" s="709" t="s">
        <v>295</v>
      </c>
      <c r="BS30" s="732"/>
      <c r="BT30" s="732"/>
      <c r="BU30" s="732"/>
      <c r="BV30" s="732"/>
      <c r="BW30" s="732"/>
      <c r="BX30" s="732"/>
      <c r="BY30" s="732"/>
      <c r="BZ30" s="732"/>
      <c r="CA30" s="732"/>
      <c r="CB30" s="733"/>
      <c r="CD30" s="678"/>
      <c r="CE30" s="679"/>
      <c r="CF30" s="654" t="s">
        <v>296</v>
      </c>
      <c r="CG30" s="655"/>
      <c r="CH30" s="655"/>
      <c r="CI30" s="655"/>
      <c r="CJ30" s="655"/>
      <c r="CK30" s="655"/>
      <c r="CL30" s="655"/>
      <c r="CM30" s="655"/>
      <c r="CN30" s="655"/>
      <c r="CO30" s="655"/>
      <c r="CP30" s="655"/>
      <c r="CQ30" s="656"/>
      <c r="CR30" s="657">
        <v>2230975</v>
      </c>
      <c r="CS30" s="658"/>
      <c r="CT30" s="658"/>
      <c r="CU30" s="658"/>
      <c r="CV30" s="658"/>
      <c r="CW30" s="658"/>
      <c r="CX30" s="658"/>
      <c r="CY30" s="659"/>
      <c r="CZ30" s="660">
        <v>8.6</v>
      </c>
      <c r="DA30" s="672"/>
      <c r="DB30" s="672"/>
      <c r="DC30" s="673"/>
      <c r="DD30" s="663">
        <v>2177709</v>
      </c>
      <c r="DE30" s="658"/>
      <c r="DF30" s="658"/>
      <c r="DG30" s="658"/>
      <c r="DH30" s="658"/>
      <c r="DI30" s="658"/>
      <c r="DJ30" s="658"/>
      <c r="DK30" s="659"/>
      <c r="DL30" s="663">
        <v>2062007</v>
      </c>
      <c r="DM30" s="658"/>
      <c r="DN30" s="658"/>
      <c r="DO30" s="658"/>
      <c r="DP30" s="658"/>
      <c r="DQ30" s="658"/>
      <c r="DR30" s="658"/>
      <c r="DS30" s="658"/>
      <c r="DT30" s="658"/>
      <c r="DU30" s="658"/>
      <c r="DV30" s="659"/>
      <c r="DW30" s="660">
        <v>13.2</v>
      </c>
      <c r="DX30" s="672"/>
      <c r="DY30" s="672"/>
      <c r="DZ30" s="672"/>
      <c r="EA30" s="672"/>
      <c r="EB30" s="672"/>
      <c r="EC30" s="684"/>
    </row>
    <row r="31" spans="2:133" ht="11.25" customHeight="1" x14ac:dyDescent="0.2">
      <c r="B31" s="724" t="s">
        <v>297</v>
      </c>
      <c r="C31" s="725"/>
      <c r="D31" s="725"/>
      <c r="E31" s="725"/>
      <c r="F31" s="725"/>
      <c r="G31" s="725"/>
      <c r="H31" s="725"/>
      <c r="I31" s="725"/>
      <c r="J31" s="725"/>
      <c r="K31" s="725"/>
      <c r="L31" s="725"/>
      <c r="M31" s="725"/>
      <c r="N31" s="725"/>
      <c r="O31" s="725"/>
      <c r="P31" s="725"/>
      <c r="Q31" s="726"/>
      <c r="R31" s="657" t="s">
        <v>121</v>
      </c>
      <c r="S31" s="658"/>
      <c r="T31" s="658"/>
      <c r="U31" s="658"/>
      <c r="V31" s="658"/>
      <c r="W31" s="658"/>
      <c r="X31" s="658"/>
      <c r="Y31" s="659"/>
      <c r="Z31" s="695" t="s">
        <v>121</v>
      </c>
      <c r="AA31" s="695"/>
      <c r="AB31" s="695"/>
      <c r="AC31" s="695"/>
      <c r="AD31" s="696" t="s">
        <v>121</v>
      </c>
      <c r="AE31" s="696"/>
      <c r="AF31" s="696"/>
      <c r="AG31" s="696"/>
      <c r="AH31" s="696"/>
      <c r="AI31" s="696"/>
      <c r="AJ31" s="696"/>
      <c r="AK31" s="696"/>
      <c r="AL31" s="660" t="s">
        <v>121</v>
      </c>
      <c r="AM31" s="661"/>
      <c r="AN31" s="661"/>
      <c r="AO31" s="697"/>
      <c r="AP31" s="727" t="s">
        <v>298</v>
      </c>
      <c r="AQ31" s="728"/>
      <c r="AR31" s="728"/>
      <c r="AS31" s="728"/>
      <c r="AT31" s="729" t="s">
        <v>299</v>
      </c>
      <c r="AU31" s="218"/>
      <c r="AV31" s="218"/>
      <c r="AW31" s="218"/>
      <c r="AX31" s="715" t="s">
        <v>177</v>
      </c>
      <c r="AY31" s="716"/>
      <c r="AZ31" s="716"/>
      <c r="BA31" s="716"/>
      <c r="BB31" s="716"/>
      <c r="BC31" s="716"/>
      <c r="BD31" s="716"/>
      <c r="BE31" s="716"/>
      <c r="BF31" s="717"/>
      <c r="BG31" s="719">
        <v>99.2</v>
      </c>
      <c r="BH31" s="720"/>
      <c r="BI31" s="720"/>
      <c r="BJ31" s="720"/>
      <c r="BK31" s="720"/>
      <c r="BL31" s="720"/>
      <c r="BM31" s="721">
        <v>97.1</v>
      </c>
      <c r="BN31" s="720"/>
      <c r="BO31" s="720"/>
      <c r="BP31" s="720"/>
      <c r="BQ31" s="722"/>
      <c r="BR31" s="719">
        <v>99.1</v>
      </c>
      <c r="BS31" s="720"/>
      <c r="BT31" s="720"/>
      <c r="BU31" s="720"/>
      <c r="BV31" s="720"/>
      <c r="BW31" s="720"/>
      <c r="BX31" s="721">
        <v>97.3</v>
      </c>
      <c r="BY31" s="720"/>
      <c r="BZ31" s="720"/>
      <c r="CA31" s="720"/>
      <c r="CB31" s="722"/>
      <c r="CD31" s="678"/>
      <c r="CE31" s="679"/>
      <c r="CF31" s="654" t="s">
        <v>300</v>
      </c>
      <c r="CG31" s="655"/>
      <c r="CH31" s="655"/>
      <c r="CI31" s="655"/>
      <c r="CJ31" s="655"/>
      <c r="CK31" s="655"/>
      <c r="CL31" s="655"/>
      <c r="CM31" s="655"/>
      <c r="CN31" s="655"/>
      <c r="CO31" s="655"/>
      <c r="CP31" s="655"/>
      <c r="CQ31" s="656"/>
      <c r="CR31" s="657">
        <v>67389</v>
      </c>
      <c r="CS31" s="670"/>
      <c r="CT31" s="670"/>
      <c r="CU31" s="670"/>
      <c r="CV31" s="670"/>
      <c r="CW31" s="670"/>
      <c r="CX31" s="670"/>
      <c r="CY31" s="671"/>
      <c r="CZ31" s="660">
        <v>0.3</v>
      </c>
      <c r="DA31" s="672"/>
      <c r="DB31" s="672"/>
      <c r="DC31" s="673"/>
      <c r="DD31" s="663">
        <v>67389</v>
      </c>
      <c r="DE31" s="670"/>
      <c r="DF31" s="670"/>
      <c r="DG31" s="670"/>
      <c r="DH31" s="670"/>
      <c r="DI31" s="670"/>
      <c r="DJ31" s="670"/>
      <c r="DK31" s="671"/>
      <c r="DL31" s="663">
        <v>67389</v>
      </c>
      <c r="DM31" s="670"/>
      <c r="DN31" s="670"/>
      <c r="DO31" s="670"/>
      <c r="DP31" s="670"/>
      <c r="DQ31" s="670"/>
      <c r="DR31" s="670"/>
      <c r="DS31" s="670"/>
      <c r="DT31" s="670"/>
      <c r="DU31" s="670"/>
      <c r="DV31" s="671"/>
      <c r="DW31" s="660">
        <v>0.4</v>
      </c>
      <c r="DX31" s="672"/>
      <c r="DY31" s="672"/>
      <c r="DZ31" s="672"/>
      <c r="EA31" s="672"/>
      <c r="EB31" s="672"/>
      <c r="EC31" s="684"/>
    </row>
    <row r="32" spans="2:133" ht="11.25" customHeight="1" x14ac:dyDescent="0.2">
      <c r="B32" s="654" t="s">
        <v>301</v>
      </c>
      <c r="C32" s="655"/>
      <c r="D32" s="655"/>
      <c r="E32" s="655"/>
      <c r="F32" s="655"/>
      <c r="G32" s="655"/>
      <c r="H32" s="655"/>
      <c r="I32" s="655"/>
      <c r="J32" s="655"/>
      <c r="K32" s="655"/>
      <c r="L32" s="655"/>
      <c r="M32" s="655"/>
      <c r="N32" s="655"/>
      <c r="O32" s="655"/>
      <c r="P32" s="655"/>
      <c r="Q32" s="656"/>
      <c r="R32" s="657">
        <v>1551614</v>
      </c>
      <c r="S32" s="658"/>
      <c r="T32" s="658"/>
      <c r="U32" s="658"/>
      <c r="V32" s="658"/>
      <c r="W32" s="658"/>
      <c r="X32" s="658"/>
      <c r="Y32" s="659"/>
      <c r="Z32" s="695">
        <v>5.6</v>
      </c>
      <c r="AA32" s="695"/>
      <c r="AB32" s="695"/>
      <c r="AC32" s="695"/>
      <c r="AD32" s="696" t="s">
        <v>121</v>
      </c>
      <c r="AE32" s="696"/>
      <c r="AF32" s="696"/>
      <c r="AG32" s="696"/>
      <c r="AH32" s="696"/>
      <c r="AI32" s="696"/>
      <c r="AJ32" s="696"/>
      <c r="AK32" s="696"/>
      <c r="AL32" s="660" t="s">
        <v>121</v>
      </c>
      <c r="AM32" s="661"/>
      <c r="AN32" s="661"/>
      <c r="AO32" s="697"/>
      <c r="AP32" s="698"/>
      <c r="AQ32" s="699"/>
      <c r="AR32" s="699"/>
      <c r="AS32" s="699"/>
      <c r="AT32" s="730"/>
      <c r="AU32" s="214" t="s">
        <v>302</v>
      </c>
      <c r="AX32" s="654" t="s">
        <v>303</v>
      </c>
      <c r="AY32" s="655"/>
      <c r="AZ32" s="655"/>
      <c r="BA32" s="655"/>
      <c r="BB32" s="655"/>
      <c r="BC32" s="655"/>
      <c r="BD32" s="655"/>
      <c r="BE32" s="655"/>
      <c r="BF32" s="656"/>
      <c r="BG32" s="723">
        <v>99</v>
      </c>
      <c r="BH32" s="670"/>
      <c r="BI32" s="670"/>
      <c r="BJ32" s="670"/>
      <c r="BK32" s="670"/>
      <c r="BL32" s="670"/>
      <c r="BM32" s="661">
        <v>96.6</v>
      </c>
      <c r="BN32" s="670"/>
      <c r="BO32" s="670"/>
      <c r="BP32" s="670"/>
      <c r="BQ32" s="693"/>
      <c r="BR32" s="723">
        <v>98.7</v>
      </c>
      <c r="BS32" s="670"/>
      <c r="BT32" s="670"/>
      <c r="BU32" s="670"/>
      <c r="BV32" s="670"/>
      <c r="BW32" s="670"/>
      <c r="BX32" s="661">
        <v>96.9</v>
      </c>
      <c r="BY32" s="670"/>
      <c r="BZ32" s="670"/>
      <c r="CA32" s="670"/>
      <c r="CB32" s="693"/>
      <c r="CD32" s="680"/>
      <c r="CE32" s="681"/>
      <c r="CF32" s="654" t="s">
        <v>304</v>
      </c>
      <c r="CG32" s="655"/>
      <c r="CH32" s="655"/>
      <c r="CI32" s="655"/>
      <c r="CJ32" s="655"/>
      <c r="CK32" s="655"/>
      <c r="CL32" s="655"/>
      <c r="CM32" s="655"/>
      <c r="CN32" s="655"/>
      <c r="CO32" s="655"/>
      <c r="CP32" s="655"/>
      <c r="CQ32" s="656"/>
      <c r="CR32" s="657" t="s">
        <v>121</v>
      </c>
      <c r="CS32" s="658"/>
      <c r="CT32" s="658"/>
      <c r="CU32" s="658"/>
      <c r="CV32" s="658"/>
      <c r="CW32" s="658"/>
      <c r="CX32" s="658"/>
      <c r="CY32" s="659"/>
      <c r="CZ32" s="660" t="s">
        <v>121</v>
      </c>
      <c r="DA32" s="672"/>
      <c r="DB32" s="672"/>
      <c r="DC32" s="673"/>
      <c r="DD32" s="663" t="s">
        <v>121</v>
      </c>
      <c r="DE32" s="658"/>
      <c r="DF32" s="658"/>
      <c r="DG32" s="658"/>
      <c r="DH32" s="658"/>
      <c r="DI32" s="658"/>
      <c r="DJ32" s="658"/>
      <c r="DK32" s="659"/>
      <c r="DL32" s="663" t="s">
        <v>121</v>
      </c>
      <c r="DM32" s="658"/>
      <c r="DN32" s="658"/>
      <c r="DO32" s="658"/>
      <c r="DP32" s="658"/>
      <c r="DQ32" s="658"/>
      <c r="DR32" s="658"/>
      <c r="DS32" s="658"/>
      <c r="DT32" s="658"/>
      <c r="DU32" s="658"/>
      <c r="DV32" s="659"/>
      <c r="DW32" s="660" t="s">
        <v>121</v>
      </c>
      <c r="DX32" s="672"/>
      <c r="DY32" s="672"/>
      <c r="DZ32" s="672"/>
      <c r="EA32" s="672"/>
      <c r="EB32" s="672"/>
      <c r="EC32" s="684"/>
    </row>
    <row r="33" spans="2:133" ht="11.25" customHeight="1" x14ac:dyDescent="0.2">
      <c r="B33" s="654" t="s">
        <v>305</v>
      </c>
      <c r="C33" s="655"/>
      <c r="D33" s="655"/>
      <c r="E33" s="655"/>
      <c r="F33" s="655"/>
      <c r="G33" s="655"/>
      <c r="H33" s="655"/>
      <c r="I33" s="655"/>
      <c r="J33" s="655"/>
      <c r="K33" s="655"/>
      <c r="L33" s="655"/>
      <c r="M33" s="655"/>
      <c r="N33" s="655"/>
      <c r="O33" s="655"/>
      <c r="P33" s="655"/>
      <c r="Q33" s="656"/>
      <c r="R33" s="657">
        <v>47371</v>
      </c>
      <c r="S33" s="658"/>
      <c r="T33" s="658"/>
      <c r="U33" s="658"/>
      <c r="V33" s="658"/>
      <c r="W33" s="658"/>
      <c r="X33" s="658"/>
      <c r="Y33" s="659"/>
      <c r="Z33" s="695">
        <v>0.2</v>
      </c>
      <c r="AA33" s="695"/>
      <c r="AB33" s="695"/>
      <c r="AC33" s="695"/>
      <c r="AD33" s="696">
        <v>17597</v>
      </c>
      <c r="AE33" s="696"/>
      <c r="AF33" s="696"/>
      <c r="AG33" s="696"/>
      <c r="AH33" s="696"/>
      <c r="AI33" s="696"/>
      <c r="AJ33" s="696"/>
      <c r="AK33" s="696"/>
      <c r="AL33" s="660">
        <v>0.1</v>
      </c>
      <c r="AM33" s="661"/>
      <c r="AN33" s="661"/>
      <c r="AO33" s="697"/>
      <c r="AP33" s="700"/>
      <c r="AQ33" s="701"/>
      <c r="AR33" s="701"/>
      <c r="AS33" s="701"/>
      <c r="AT33" s="731"/>
      <c r="AU33" s="219"/>
      <c r="AV33" s="219"/>
      <c r="AW33" s="219"/>
      <c r="AX33" s="638" t="s">
        <v>306</v>
      </c>
      <c r="AY33" s="639"/>
      <c r="AZ33" s="639"/>
      <c r="BA33" s="639"/>
      <c r="BB33" s="639"/>
      <c r="BC33" s="639"/>
      <c r="BD33" s="639"/>
      <c r="BE33" s="639"/>
      <c r="BF33" s="640"/>
      <c r="BG33" s="718">
        <v>99.4</v>
      </c>
      <c r="BH33" s="642"/>
      <c r="BI33" s="642"/>
      <c r="BJ33" s="642"/>
      <c r="BK33" s="642"/>
      <c r="BL33" s="642"/>
      <c r="BM33" s="688">
        <v>97.4</v>
      </c>
      <c r="BN33" s="642"/>
      <c r="BO33" s="642"/>
      <c r="BP33" s="642"/>
      <c r="BQ33" s="705"/>
      <c r="BR33" s="718">
        <v>99.4</v>
      </c>
      <c r="BS33" s="642"/>
      <c r="BT33" s="642"/>
      <c r="BU33" s="642"/>
      <c r="BV33" s="642"/>
      <c r="BW33" s="642"/>
      <c r="BX33" s="688">
        <v>97.6</v>
      </c>
      <c r="BY33" s="642"/>
      <c r="BZ33" s="642"/>
      <c r="CA33" s="642"/>
      <c r="CB33" s="705"/>
      <c r="CD33" s="654" t="s">
        <v>307</v>
      </c>
      <c r="CE33" s="655"/>
      <c r="CF33" s="655"/>
      <c r="CG33" s="655"/>
      <c r="CH33" s="655"/>
      <c r="CI33" s="655"/>
      <c r="CJ33" s="655"/>
      <c r="CK33" s="655"/>
      <c r="CL33" s="655"/>
      <c r="CM33" s="655"/>
      <c r="CN33" s="655"/>
      <c r="CO33" s="655"/>
      <c r="CP33" s="655"/>
      <c r="CQ33" s="656"/>
      <c r="CR33" s="657">
        <v>11074400</v>
      </c>
      <c r="CS33" s="670"/>
      <c r="CT33" s="670"/>
      <c r="CU33" s="670"/>
      <c r="CV33" s="670"/>
      <c r="CW33" s="670"/>
      <c r="CX33" s="670"/>
      <c r="CY33" s="671"/>
      <c r="CZ33" s="660">
        <v>42.6</v>
      </c>
      <c r="DA33" s="672"/>
      <c r="DB33" s="672"/>
      <c r="DC33" s="673"/>
      <c r="DD33" s="663">
        <v>9450928</v>
      </c>
      <c r="DE33" s="670"/>
      <c r="DF33" s="670"/>
      <c r="DG33" s="670"/>
      <c r="DH33" s="670"/>
      <c r="DI33" s="670"/>
      <c r="DJ33" s="670"/>
      <c r="DK33" s="671"/>
      <c r="DL33" s="663">
        <v>6547537</v>
      </c>
      <c r="DM33" s="670"/>
      <c r="DN33" s="670"/>
      <c r="DO33" s="670"/>
      <c r="DP33" s="670"/>
      <c r="DQ33" s="670"/>
      <c r="DR33" s="670"/>
      <c r="DS33" s="670"/>
      <c r="DT33" s="670"/>
      <c r="DU33" s="670"/>
      <c r="DV33" s="671"/>
      <c r="DW33" s="660">
        <v>41.9</v>
      </c>
      <c r="DX33" s="672"/>
      <c r="DY33" s="672"/>
      <c r="DZ33" s="672"/>
      <c r="EA33" s="672"/>
      <c r="EB33" s="672"/>
      <c r="EC33" s="684"/>
    </row>
    <row r="34" spans="2:133" ht="11.25" customHeight="1" x14ac:dyDescent="0.2">
      <c r="B34" s="654" t="s">
        <v>308</v>
      </c>
      <c r="C34" s="655"/>
      <c r="D34" s="655"/>
      <c r="E34" s="655"/>
      <c r="F34" s="655"/>
      <c r="G34" s="655"/>
      <c r="H34" s="655"/>
      <c r="I34" s="655"/>
      <c r="J34" s="655"/>
      <c r="K34" s="655"/>
      <c r="L34" s="655"/>
      <c r="M34" s="655"/>
      <c r="N34" s="655"/>
      <c r="O34" s="655"/>
      <c r="P34" s="655"/>
      <c r="Q34" s="656"/>
      <c r="R34" s="657">
        <v>578596</v>
      </c>
      <c r="S34" s="658"/>
      <c r="T34" s="658"/>
      <c r="U34" s="658"/>
      <c r="V34" s="658"/>
      <c r="W34" s="658"/>
      <c r="X34" s="658"/>
      <c r="Y34" s="659"/>
      <c r="Z34" s="695">
        <v>2.1</v>
      </c>
      <c r="AA34" s="695"/>
      <c r="AB34" s="695"/>
      <c r="AC34" s="695"/>
      <c r="AD34" s="696" t="s">
        <v>121</v>
      </c>
      <c r="AE34" s="696"/>
      <c r="AF34" s="696"/>
      <c r="AG34" s="696"/>
      <c r="AH34" s="696"/>
      <c r="AI34" s="696"/>
      <c r="AJ34" s="696"/>
      <c r="AK34" s="696"/>
      <c r="AL34" s="660" t="s">
        <v>121</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309</v>
      </c>
      <c r="CE34" s="655"/>
      <c r="CF34" s="655"/>
      <c r="CG34" s="655"/>
      <c r="CH34" s="655"/>
      <c r="CI34" s="655"/>
      <c r="CJ34" s="655"/>
      <c r="CK34" s="655"/>
      <c r="CL34" s="655"/>
      <c r="CM34" s="655"/>
      <c r="CN34" s="655"/>
      <c r="CO34" s="655"/>
      <c r="CP34" s="655"/>
      <c r="CQ34" s="656"/>
      <c r="CR34" s="657">
        <v>3642457</v>
      </c>
      <c r="CS34" s="658"/>
      <c r="CT34" s="658"/>
      <c r="CU34" s="658"/>
      <c r="CV34" s="658"/>
      <c r="CW34" s="658"/>
      <c r="CX34" s="658"/>
      <c r="CY34" s="659"/>
      <c r="CZ34" s="660">
        <v>14</v>
      </c>
      <c r="DA34" s="672"/>
      <c r="DB34" s="672"/>
      <c r="DC34" s="673"/>
      <c r="DD34" s="663">
        <v>2777012</v>
      </c>
      <c r="DE34" s="658"/>
      <c r="DF34" s="658"/>
      <c r="DG34" s="658"/>
      <c r="DH34" s="658"/>
      <c r="DI34" s="658"/>
      <c r="DJ34" s="658"/>
      <c r="DK34" s="659"/>
      <c r="DL34" s="663">
        <v>2485356</v>
      </c>
      <c r="DM34" s="658"/>
      <c r="DN34" s="658"/>
      <c r="DO34" s="658"/>
      <c r="DP34" s="658"/>
      <c r="DQ34" s="658"/>
      <c r="DR34" s="658"/>
      <c r="DS34" s="658"/>
      <c r="DT34" s="658"/>
      <c r="DU34" s="658"/>
      <c r="DV34" s="659"/>
      <c r="DW34" s="660">
        <v>15.9</v>
      </c>
      <c r="DX34" s="672"/>
      <c r="DY34" s="672"/>
      <c r="DZ34" s="672"/>
      <c r="EA34" s="672"/>
      <c r="EB34" s="672"/>
      <c r="EC34" s="684"/>
    </row>
    <row r="35" spans="2:133" ht="11.25" customHeight="1" x14ac:dyDescent="0.2">
      <c r="B35" s="654" t="s">
        <v>310</v>
      </c>
      <c r="C35" s="655"/>
      <c r="D35" s="655"/>
      <c r="E35" s="655"/>
      <c r="F35" s="655"/>
      <c r="G35" s="655"/>
      <c r="H35" s="655"/>
      <c r="I35" s="655"/>
      <c r="J35" s="655"/>
      <c r="K35" s="655"/>
      <c r="L35" s="655"/>
      <c r="M35" s="655"/>
      <c r="N35" s="655"/>
      <c r="O35" s="655"/>
      <c r="P35" s="655"/>
      <c r="Q35" s="656"/>
      <c r="R35" s="657">
        <v>18470</v>
      </c>
      <c r="S35" s="658"/>
      <c r="T35" s="658"/>
      <c r="U35" s="658"/>
      <c r="V35" s="658"/>
      <c r="W35" s="658"/>
      <c r="X35" s="658"/>
      <c r="Y35" s="659"/>
      <c r="Z35" s="695">
        <v>0.1</v>
      </c>
      <c r="AA35" s="695"/>
      <c r="AB35" s="695"/>
      <c r="AC35" s="695"/>
      <c r="AD35" s="696" t="s">
        <v>121</v>
      </c>
      <c r="AE35" s="696"/>
      <c r="AF35" s="696"/>
      <c r="AG35" s="696"/>
      <c r="AH35" s="696"/>
      <c r="AI35" s="696"/>
      <c r="AJ35" s="696"/>
      <c r="AK35" s="696"/>
      <c r="AL35" s="660" t="s">
        <v>121</v>
      </c>
      <c r="AM35" s="661"/>
      <c r="AN35" s="661"/>
      <c r="AO35" s="697"/>
      <c r="AP35" s="222"/>
      <c r="AQ35" s="709" t="s">
        <v>311</v>
      </c>
      <c r="AR35" s="710"/>
      <c r="AS35" s="710"/>
      <c r="AT35" s="710"/>
      <c r="AU35" s="710"/>
      <c r="AV35" s="710"/>
      <c r="AW35" s="710"/>
      <c r="AX35" s="710"/>
      <c r="AY35" s="710"/>
      <c r="AZ35" s="710"/>
      <c r="BA35" s="710"/>
      <c r="BB35" s="710"/>
      <c r="BC35" s="710"/>
      <c r="BD35" s="710"/>
      <c r="BE35" s="710"/>
      <c r="BF35" s="711"/>
      <c r="BG35" s="709" t="s">
        <v>312</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313</v>
      </c>
      <c r="CE35" s="655"/>
      <c r="CF35" s="655"/>
      <c r="CG35" s="655"/>
      <c r="CH35" s="655"/>
      <c r="CI35" s="655"/>
      <c r="CJ35" s="655"/>
      <c r="CK35" s="655"/>
      <c r="CL35" s="655"/>
      <c r="CM35" s="655"/>
      <c r="CN35" s="655"/>
      <c r="CO35" s="655"/>
      <c r="CP35" s="655"/>
      <c r="CQ35" s="656"/>
      <c r="CR35" s="657">
        <v>319560</v>
      </c>
      <c r="CS35" s="670"/>
      <c r="CT35" s="670"/>
      <c r="CU35" s="670"/>
      <c r="CV35" s="670"/>
      <c r="CW35" s="670"/>
      <c r="CX35" s="670"/>
      <c r="CY35" s="671"/>
      <c r="CZ35" s="660">
        <v>1.2</v>
      </c>
      <c r="DA35" s="672"/>
      <c r="DB35" s="672"/>
      <c r="DC35" s="673"/>
      <c r="DD35" s="663">
        <v>257200</v>
      </c>
      <c r="DE35" s="670"/>
      <c r="DF35" s="670"/>
      <c r="DG35" s="670"/>
      <c r="DH35" s="670"/>
      <c r="DI35" s="670"/>
      <c r="DJ35" s="670"/>
      <c r="DK35" s="671"/>
      <c r="DL35" s="663">
        <v>254082</v>
      </c>
      <c r="DM35" s="670"/>
      <c r="DN35" s="670"/>
      <c r="DO35" s="670"/>
      <c r="DP35" s="670"/>
      <c r="DQ35" s="670"/>
      <c r="DR35" s="670"/>
      <c r="DS35" s="670"/>
      <c r="DT35" s="670"/>
      <c r="DU35" s="670"/>
      <c r="DV35" s="671"/>
      <c r="DW35" s="660">
        <v>1.6</v>
      </c>
      <c r="DX35" s="672"/>
      <c r="DY35" s="672"/>
      <c r="DZ35" s="672"/>
      <c r="EA35" s="672"/>
      <c r="EB35" s="672"/>
      <c r="EC35" s="684"/>
    </row>
    <row r="36" spans="2:133" ht="11.25" customHeight="1" x14ac:dyDescent="0.2">
      <c r="B36" s="654" t="s">
        <v>314</v>
      </c>
      <c r="C36" s="655"/>
      <c r="D36" s="655"/>
      <c r="E36" s="655"/>
      <c r="F36" s="655"/>
      <c r="G36" s="655"/>
      <c r="H36" s="655"/>
      <c r="I36" s="655"/>
      <c r="J36" s="655"/>
      <c r="K36" s="655"/>
      <c r="L36" s="655"/>
      <c r="M36" s="655"/>
      <c r="N36" s="655"/>
      <c r="O36" s="655"/>
      <c r="P36" s="655"/>
      <c r="Q36" s="656"/>
      <c r="R36" s="657">
        <v>2475693</v>
      </c>
      <c r="S36" s="658"/>
      <c r="T36" s="658"/>
      <c r="U36" s="658"/>
      <c r="V36" s="658"/>
      <c r="W36" s="658"/>
      <c r="X36" s="658"/>
      <c r="Y36" s="659"/>
      <c r="Z36" s="695">
        <v>8.9</v>
      </c>
      <c r="AA36" s="695"/>
      <c r="AB36" s="695"/>
      <c r="AC36" s="695"/>
      <c r="AD36" s="696" t="s">
        <v>121</v>
      </c>
      <c r="AE36" s="696"/>
      <c r="AF36" s="696"/>
      <c r="AG36" s="696"/>
      <c r="AH36" s="696"/>
      <c r="AI36" s="696"/>
      <c r="AJ36" s="696"/>
      <c r="AK36" s="696"/>
      <c r="AL36" s="660" t="s">
        <v>121</v>
      </c>
      <c r="AM36" s="661"/>
      <c r="AN36" s="661"/>
      <c r="AO36" s="697"/>
      <c r="AP36" s="222"/>
      <c r="AQ36" s="706" t="s">
        <v>315</v>
      </c>
      <c r="AR36" s="707"/>
      <c r="AS36" s="707"/>
      <c r="AT36" s="707"/>
      <c r="AU36" s="707"/>
      <c r="AV36" s="707"/>
      <c r="AW36" s="707"/>
      <c r="AX36" s="707"/>
      <c r="AY36" s="708"/>
      <c r="AZ36" s="712">
        <v>3882774</v>
      </c>
      <c r="BA36" s="713"/>
      <c r="BB36" s="713"/>
      <c r="BC36" s="713"/>
      <c r="BD36" s="713"/>
      <c r="BE36" s="713"/>
      <c r="BF36" s="714"/>
      <c r="BG36" s="715" t="s">
        <v>316</v>
      </c>
      <c r="BH36" s="716"/>
      <c r="BI36" s="716"/>
      <c r="BJ36" s="716"/>
      <c r="BK36" s="716"/>
      <c r="BL36" s="716"/>
      <c r="BM36" s="716"/>
      <c r="BN36" s="716"/>
      <c r="BO36" s="716"/>
      <c r="BP36" s="716"/>
      <c r="BQ36" s="716"/>
      <c r="BR36" s="716"/>
      <c r="BS36" s="716"/>
      <c r="BT36" s="716"/>
      <c r="BU36" s="717"/>
      <c r="BV36" s="712">
        <v>152416</v>
      </c>
      <c r="BW36" s="713"/>
      <c r="BX36" s="713"/>
      <c r="BY36" s="713"/>
      <c r="BZ36" s="713"/>
      <c r="CA36" s="713"/>
      <c r="CB36" s="714"/>
      <c r="CD36" s="654" t="s">
        <v>317</v>
      </c>
      <c r="CE36" s="655"/>
      <c r="CF36" s="655"/>
      <c r="CG36" s="655"/>
      <c r="CH36" s="655"/>
      <c r="CI36" s="655"/>
      <c r="CJ36" s="655"/>
      <c r="CK36" s="655"/>
      <c r="CL36" s="655"/>
      <c r="CM36" s="655"/>
      <c r="CN36" s="655"/>
      <c r="CO36" s="655"/>
      <c r="CP36" s="655"/>
      <c r="CQ36" s="656"/>
      <c r="CR36" s="657">
        <v>2287367</v>
      </c>
      <c r="CS36" s="658"/>
      <c r="CT36" s="658"/>
      <c r="CU36" s="658"/>
      <c r="CV36" s="658"/>
      <c r="CW36" s="658"/>
      <c r="CX36" s="658"/>
      <c r="CY36" s="659"/>
      <c r="CZ36" s="660">
        <v>8.8000000000000007</v>
      </c>
      <c r="DA36" s="672"/>
      <c r="DB36" s="672"/>
      <c r="DC36" s="673"/>
      <c r="DD36" s="663">
        <v>2153729</v>
      </c>
      <c r="DE36" s="658"/>
      <c r="DF36" s="658"/>
      <c r="DG36" s="658"/>
      <c r="DH36" s="658"/>
      <c r="DI36" s="658"/>
      <c r="DJ36" s="658"/>
      <c r="DK36" s="659"/>
      <c r="DL36" s="663">
        <v>1438477</v>
      </c>
      <c r="DM36" s="658"/>
      <c r="DN36" s="658"/>
      <c r="DO36" s="658"/>
      <c r="DP36" s="658"/>
      <c r="DQ36" s="658"/>
      <c r="DR36" s="658"/>
      <c r="DS36" s="658"/>
      <c r="DT36" s="658"/>
      <c r="DU36" s="658"/>
      <c r="DV36" s="659"/>
      <c r="DW36" s="660">
        <v>9.1999999999999993</v>
      </c>
      <c r="DX36" s="672"/>
      <c r="DY36" s="672"/>
      <c r="DZ36" s="672"/>
      <c r="EA36" s="672"/>
      <c r="EB36" s="672"/>
      <c r="EC36" s="684"/>
    </row>
    <row r="37" spans="2:133" ht="11.25" customHeight="1" x14ac:dyDescent="0.2">
      <c r="B37" s="654" t="s">
        <v>318</v>
      </c>
      <c r="C37" s="655"/>
      <c r="D37" s="655"/>
      <c r="E37" s="655"/>
      <c r="F37" s="655"/>
      <c r="G37" s="655"/>
      <c r="H37" s="655"/>
      <c r="I37" s="655"/>
      <c r="J37" s="655"/>
      <c r="K37" s="655"/>
      <c r="L37" s="655"/>
      <c r="M37" s="655"/>
      <c r="N37" s="655"/>
      <c r="O37" s="655"/>
      <c r="P37" s="655"/>
      <c r="Q37" s="656"/>
      <c r="R37" s="657">
        <v>731546</v>
      </c>
      <c r="S37" s="658"/>
      <c r="T37" s="658"/>
      <c r="U37" s="658"/>
      <c r="V37" s="658"/>
      <c r="W37" s="658"/>
      <c r="X37" s="658"/>
      <c r="Y37" s="659"/>
      <c r="Z37" s="695">
        <v>2.6</v>
      </c>
      <c r="AA37" s="695"/>
      <c r="AB37" s="695"/>
      <c r="AC37" s="695"/>
      <c r="AD37" s="696">
        <v>4020</v>
      </c>
      <c r="AE37" s="696"/>
      <c r="AF37" s="696"/>
      <c r="AG37" s="696"/>
      <c r="AH37" s="696"/>
      <c r="AI37" s="696"/>
      <c r="AJ37" s="696"/>
      <c r="AK37" s="696"/>
      <c r="AL37" s="660">
        <v>0</v>
      </c>
      <c r="AM37" s="661"/>
      <c r="AN37" s="661"/>
      <c r="AO37" s="697"/>
      <c r="AQ37" s="690" t="s">
        <v>319</v>
      </c>
      <c r="AR37" s="691"/>
      <c r="AS37" s="691"/>
      <c r="AT37" s="691"/>
      <c r="AU37" s="691"/>
      <c r="AV37" s="691"/>
      <c r="AW37" s="691"/>
      <c r="AX37" s="691"/>
      <c r="AY37" s="692"/>
      <c r="AZ37" s="657">
        <v>811462</v>
      </c>
      <c r="BA37" s="658"/>
      <c r="BB37" s="658"/>
      <c r="BC37" s="658"/>
      <c r="BD37" s="670"/>
      <c r="BE37" s="670"/>
      <c r="BF37" s="693"/>
      <c r="BG37" s="654" t="s">
        <v>320</v>
      </c>
      <c r="BH37" s="655"/>
      <c r="BI37" s="655"/>
      <c r="BJ37" s="655"/>
      <c r="BK37" s="655"/>
      <c r="BL37" s="655"/>
      <c r="BM37" s="655"/>
      <c r="BN37" s="655"/>
      <c r="BO37" s="655"/>
      <c r="BP37" s="655"/>
      <c r="BQ37" s="655"/>
      <c r="BR37" s="655"/>
      <c r="BS37" s="655"/>
      <c r="BT37" s="655"/>
      <c r="BU37" s="656"/>
      <c r="BV37" s="657">
        <v>58745</v>
      </c>
      <c r="BW37" s="658"/>
      <c r="BX37" s="658"/>
      <c r="BY37" s="658"/>
      <c r="BZ37" s="658"/>
      <c r="CA37" s="658"/>
      <c r="CB37" s="694"/>
      <c r="CD37" s="654" t="s">
        <v>321</v>
      </c>
      <c r="CE37" s="655"/>
      <c r="CF37" s="655"/>
      <c r="CG37" s="655"/>
      <c r="CH37" s="655"/>
      <c r="CI37" s="655"/>
      <c r="CJ37" s="655"/>
      <c r="CK37" s="655"/>
      <c r="CL37" s="655"/>
      <c r="CM37" s="655"/>
      <c r="CN37" s="655"/>
      <c r="CO37" s="655"/>
      <c r="CP37" s="655"/>
      <c r="CQ37" s="656"/>
      <c r="CR37" s="657">
        <v>19669</v>
      </c>
      <c r="CS37" s="670"/>
      <c r="CT37" s="670"/>
      <c r="CU37" s="670"/>
      <c r="CV37" s="670"/>
      <c r="CW37" s="670"/>
      <c r="CX37" s="670"/>
      <c r="CY37" s="671"/>
      <c r="CZ37" s="660">
        <v>0.1</v>
      </c>
      <c r="DA37" s="672"/>
      <c r="DB37" s="672"/>
      <c r="DC37" s="673"/>
      <c r="DD37" s="663">
        <v>19669</v>
      </c>
      <c r="DE37" s="670"/>
      <c r="DF37" s="670"/>
      <c r="DG37" s="670"/>
      <c r="DH37" s="670"/>
      <c r="DI37" s="670"/>
      <c r="DJ37" s="670"/>
      <c r="DK37" s="671"/>
      <c r="DL37" s="663">
        <v>19669</v>
      </c>
      <c r="DM37" s="670"/>
      <c r="DN37" s="670"/>
      <c r="DO37" s="670"/>
      <c r="DP37" s="670"/>
      <c r="DQ37" s="670"/>
      <c r="DR37" s="670"/>
      <c r="DS37" s="670"/>
      <c r="DT37" s="670"/>
      <c r="DU37" s="670"/>
      <c r="DV37" s="671"/>
      <c r="DW37" s="660">
        <v>0.1</v>
      </c>
      <c r="DX37" s="672"/>
      <c r="DY37" s="672"/>
      <c r="DZ37" s="672"/>
      <c r="EA37" s="672"/>
      <c r="EB37" s="672"/>
      <c r="EC37" s="684"/>
    </row>
    <row r="38" spans="2:133" ht="11.25" customHeight="1" x14ac:dyDescent="0.2">
      <c r="B38" s="654" t="s">
        <v>322</v>
      </c>
      <c r="C38" s="655"/>
      <c r="D38" s="655"/>
      <c r="E38" s="655"/>
      <c r="F38" s="655"/>
      <c r="G38" s="655"/>
      <c r="H38" s="655"/>
      <c r="I38" s="655"/>
      <c r="J38" s="655"/>
      <c r="K38" s="655"/>
      <c r="L38" s="655"/>
      <c r="M38" s="655"/>
      <c r="N38" s="655"/>
      <c r="O38" s="655"/>
      <c r="P38" s="655"/>
      <c r="Q38" s="656"/>
      <c r="R38" s="657">
        <v>892868</v>
      </c>
      <c r="S38" s="658"/>
      <c r="T38" s="658"/>
      <c r="U38" s="658"/>
      <c r="V38" s="658"/>
      <c r="W38" s="658"/>
      <c r="X38" s="658"/>
      <c r="Y38" s="659"/>
      <c r="Z38" s="695">
        <v>3.2</v>
      </c>
      <c r="AA38" s="695"/>
      <c r="AB38" s="695"/>
      <c r="AC38" s="695"/>
      <c r="AD38" s="696" t="s">
        <v>121</v>
      </c>
      <c r="AE38" s="696"/>
      <c r="AF38" s="696"/>
      <c r="AG38" s="696"/>
      <c r="AH38" s="696"/>
      <c r="AI38" s="696"/>
      <c r="AJ38" s="696"/>
      <c r="AK38" s="696"/>
      <c r="AL38" s="660" t="s">
        <v>121</v>
      </c>
      <c r="AM38" s="661"/>
      <c r="AN38" s="661"/>
      <c r="AO38" s="697"/>
      <c r="AQ38" s="690" t="s">
        <v>323</v>
      </c>
      <c r="AR38" s="691"/>
      <c r="AS38" s="691"/>
      <c r="AT38" s="691"/>
      <c r="AU38" s="691"/>
      <c r="AV38" s="691"/>
      <c r="AW38" s="691"/>
      <c r="AX38" s="691"/>
      <c r="AY38" s="692"/>
      <c r="AZ38" s="657">
        <v>108813</v>
      </c>
      <c r="BA38" s="658"/>
      <c r="BB38" s="658"/>
      <c r="BC38" s="658"/>
      <c r="BD38" s="670"/>
      <c r="BE38" s="670"/>
      <c r="BF38" s="693"/>
      <c r="BG38" s="654" t="s">
        <v>324</v>
      </c>
      <c r="BH38" s="655"/>
      <c r="BI38" s="655"/>
      <c r="BJ38" s="655"/>
      <c r="BK38" s="655"/>
      <c r="BL38" s="655"/>
      <c r="BM38" s="655"/>
      <c r="BN38" s="655"/>
      <c r="BO38" s="655"/>
      <c r="BP38" s="655"/>
      <c r="BQ38" s="655"/>
      <c r="BR38" s="655"/>
      <c r="BS38" s="655"/>
      <c r="BT38" s="655"/>
      <c r="BU38" s="656"/>
      <c r="BV38" s="657">
        <v>7397</v>
      </c>
      <c r="BW38" s="658"/>
      <c r="BX38" s="658"/>
      <c r="BY38" s="658"/>
      <c r="BZ38" s="658"/>
      <c r="CA38" s="658"/>
      <c r="CB38" s="694"/>
      <c r="CD38" s="654" t="s">
        <v>325</v>
      </c>
      <c r="CE38" s="655"/>
      <c r="CF38" s="655"/>
      <c r="CG38" s="655"/>
      <c r="CH38" s="655"/>
      <c r="CI38" s="655"/>
      <c r="CJ38" s="655"/>
      <c r="CK38" s="655"/>
      <c r="CL38" s="655"/>
      <c r="CM38" s="655"/>
      <c r="CN38" s="655"/>
      <c r="CO38" s="655"/>
      <c r="CP38" s="655"/>
      <c r="CQ38" s="656"/>
      <c r="CR38" s="657">
        <v>2962499</v>
      </c>
      <c r="CS38" s="658"/>
      <c r="CT38" s="658"/>
      <c r="CU38" s="658"/>
      <c r="CV38" s="658"/>
      <c r="CW38" s="658"/>
      <c r="CX38" s="658"/>
      <c r="CY38" s="659"/>
      <c r="CZ38" s="660">
        <v>11.4</v>
      </c>
      <c r="DA38" s="672"/>
      <c r="DB38" s="672"/>
      <c r="DC38" s="673"/>
      <c r="DD38" s="663">
        <v>2492504</v>
      </c>
      <c r="DE38" s="658"/>
      <c r="DF38" s="658"/>
      <c r="DG38" s="658"/>
      <c r="DH38" s="658"/>
      <c r="DI38" s="658"/>
      <c r="DJ38" s="658"/>
      <c r="DK38" s="659"/>
      <c r="DL38" s="663">
        <v>2369622</v>
      </c>
      <c r="DM38" s="658"/>
      <c r="DN38" s="658"/>
      <c r="DO38" s="658"/>
      <c r="DP38" s="658"/>
      <c r="DQ38" s="658"/>
      <c r="DR38" s="658"/>
      <c r="DS38" s="658"/>
      <c r="DT38" s="658"/>
      <c r="DU38" s="658"/>
      <c r="DV38" s="659"/>
      <c r="DW38" s="660">
        <v>15.2</v>
      </c>
      <c r="DX38" s="672"/>
      <c r="DY38" s="672"/>
      <c r="DZ38" s="672"/>
      <c r="EA38" s="672"/>
      <c r="EB38" s="672"/>
      <c r="EC38" s="684"/>
    </row>
    <row r="39" spans="2:133" ht="11.25" customHeight="1" x14ac:dyDescent="0.2">
      <c r="B39" s="654" t="s">
        <v>326</v>
      </c>
      <c r="C39" s="655"/>
      <c r="D39" s="655"/>
      <c r="E39" s="655"/>
      <c r="F39" s="655"/>
      <c r="G39" s="655"/>
      <c r="H39" s="655"/>
      <c r="I39" s="655"/>
      <c r="J39" s="655"/>
      <c r="K39" s="655"/>
      <c r="L39" s="655"/>
      <c r="M39" s="655"/>
      <c r="N39" s="655"/>
      <c r="O39" s="655"/>
      <c r="P39" s="655"/>
      <c r="Q39" s="656"/>
      <c r="R39" s="657" t="s">
        <v>121</v>
      </c>
      <c r="S39" s="658"/>
      <c r="T39" s="658"/>
      <c r="U39" s="658"/>
      <c r="V39" s="658"/>
      <c r="W39" s="658"/>
      <c r="X39" s="658"/>
      <c r="Y39" s="659"/>
      <c r="Z39" s="695" t="s">
        <v>121</v>
      </c>
      <c r="AA39" s="695"/>
      <c r="AB39" s="695"/>
      <c r="AC39" s="695"/>
      <c r="AD39" s="696" t="s">
        <v>121</v>
      </c>
      <c r="AE39" s="696"/>
      <c r="AF39" s="696"/>
      <c r="AG39" s="696"/>
      <c r="AH39" s="696"/>
      <c r="AI39" s="696"/>
      <c r="AJ39" s="696"/>
      <c r="AK39" s="696"/>
      <c r="AL39" s="660" t="s">
        <v>121</v>
      </c>
      <c r="AM39" s="661"/>
      <c r="AN39" s="661"/>
      <c r="AO39" s="697"/>
      <c r="AQ39" s="690" t="s">
        <v>327</v>
      </c>
      <c r="AR39" s="691"/>
      <c r="AS39" s="691"/>
      <c r="AT39" s="691"/>
      <c r="AU39" s="691"/>
      <c r="AV39" s="691"/>
      <c r="AW39" s="691"/>
      <c r="AX39" s="691"/>
      <c r="AY39" s="692"/>
      <c r="AZ39" s="657" t="s">
        <v>121</v>
      </c>
      <c r="BA39" s="658"/>
      <c r="BB39" s="658"/>
      <c r="BC39" s="658"/>
      <c r="BD39" s="670"/>
      <c r="BE39" s="670"/>
      <c r="BF39" s="693"/>
      <c r="BG39" s="654" t="s">
        <v>328</v>
      </c>
      <c r="BH39" s="655"/>
      <c r="BI39" s="655"/>
      <c r="BJ39" s="655"/>
      <c r="BK39" s="655"/>
      <c r="BL39" s="655"/>
      <c r="BM39" s="655"/>
      <c r="BN39" s="655"/>
      <c r="BO39" s="655"/>
      <c r="BP39" s="655"/>
      <c r="BQ39" s="655"/>
      <c r="BR39" s="655"/>
      <c r="BS39" s="655"/>
      <c r="BT39" s="655"/>
      <c r="BU39" s="656"/>
      <c r="BV39" s="657">
        <v>10713</v>
      </c>
      <c r="BW39" s="658"/>
      <c r="BX39" s="658"/>
      <c r="BY39" s="658"/>
      <c r="BZ39" s="658"/>
      <c r="CA39" s="658"/>
      <c r="CB39" s="694"/>
      <c r="CD39" s="654" t="s">
        <v>329</v>
      </c>
      <c r="CE39" s="655"/>
      <c r="CF39" s="655"/>
      <c r="CG39" s="655"/>
      <c r="CH39" s="655"/>
      <c r="CI39" s="655"/>
      <c r="CJ39" s="655"/>
      <c r="CK39" s="655"/>
      <c r="CL39" s="655"/>
      <c r="CM39" s="655"/>
      <c r="CN39" s="655"/>
      <c r="CO39" s="655"/>
      <c r="CP39" s="655"/>
      <c r="CQ39" s="656"/>
      <c r="CR39" s="657">
        <v>1723964</v>
      </c>
      <c r="CS39" s="670"/>
      <c r="CT39" s="670"/>
      <c r="CU39" s="670"/>
      <c r="CV39" s="670"/>
      <c r="CW39" s="670"/>
      <c r="CX39" s="670"/>
      <c r="CY39" s="671"/>
      <c r="CZ39" s="660">
        <v>6.6</v>
      </c>
      <c r="DA39" s="672"/>
      <c r="DB39" s="672"/>
      <c r="DC39" s="673"/>
      <c r="DD39" s="663">
        <v>1722330</v>
      </c>
      <c r="DE39" s="670"/>
      <c r="DF39" s="670"/>
      <c r="DG39" s="670"/>
      <c r="DH39" s="670"/>
      <c r="DI39" s="670"/>
      <c r="DJ39" s="670"/>
      <c r="DK39" s="671"/>
      <c r="DL39" s="663" t="s">
        <v>121</v>
      </c>
      <c r="DM39" s="670"/>
      <c r="DN39" s="670"/>
      <c r="DO39" s="670"/>
      <c r="DP39" s="670"/>
      <c r="DQ39" s="670"/>
      <c r="DR39" s="670"/>
      <c r="DS39" s="670"/>
      <c r="DT39" s="670"/>
      <c r="DU39" s="670"/>
      <c r="DV39" s="671"/>
      <c r="DW39" s="660" t="s">
        <v>121</v>
      </c>
      <c r="DX39" s="672"/>
      <c r="DY39" s="672"/>
      <c r="DZ39" s="672"/>
      <c r="EA39" s="672"/>
      <c r="EB39" s="672"/>
      <c r="EC39" s="684"/>
    </row>
    <row r="40" spans="2:133" ht="11.25" customHeight="1" x14ac:dyDescent="0.2">
      <c r="B40" s="654" t="s">
        <v>330</v>
      </c>
      <c r="C40" s="655"/>
      <c r="D40" s="655"/>
      <c r="E40" s="655"/>
      <c r="F40" s="655"/>
      <c r="G40" s="655"/>
      <c r="H40" s="655"/>
      <c r="I40" s="655"/>
      <c r="J40" s="655"/>
      <c r="K40" s="655"/>
      <c r="L40" s="655"/>
      <c r="M40" s="655"/>
      <c r="N40" s="655"/>
      <c r="O40" s="655"/>
      <c r="P40" s="655"/>
      <c r="Q40" s="656"/>
      <c r="R40" s="657">
        <v>131568</v>
      </c>
      <c r="S40" s="658"/>
      <c r="T40" s="658"/>
      <c r="U40" s="658"/>
      <c r="V40" s="658"/>
      <c r="W40" s="658"/>
      <c r="X40" s="658"/>
      <c r="Y40" s="659"/>
      <c r="Z40" s="695">
        <v>0.5</v>
      </c>
      <c r="AA40" s="695"/>
      <c r="AB40" s="695"/>
      <c r="AC40" s="695"/>
      <c r="AD40" s="696" t="s">
        <v>121</v>
      </c>
      <c r="AE40" s="696"/>
      <c r="AF40" s="696"/>
      <c r="AG40" s="696"/>
      <c r="AH40" s="696"/>
      <c r="AI40" s="696"/>
      <c r="AJ40" s="696"/>
      <c r="AK40" s="696"/>
      <c r="AL40" s="660" t="s">
        <v>121</v>
      </c>
      <c r="AM40" s="661"/>
      <c r="AN40" s="661"/>
      <c r="AO40" s="697"/>
      <c r="AQ40" s="690" t="s">
        <v>331</v>
      </c>
      <c r="AR40" s="691"/>
      <c r="AS40" s="691"/>
      <c r="AT40" s="691"/>
      <c r="AU40" s="691"/>
      <c r="AV40" s="691"/>
      <c r="AW40" s="691"/>
      <c r="AX40" s="691"/>
      <c r="AY40" s="692"/>
      <c r="AZ40" s="657" t="s">
        <v>121</v>
      </c>
      <c r="BA40" s="658"/>
      <c r="BB40" s="658"/>
      <c r="BC40" s="658"/>
      <c r="BD40" s="670"/>
      <c r="BE40" s="670"/>
      <c r="BF40" s="693"/>
      <c r="BG40" s="698" t="s">
        <v>332</v>
      </c>
      <c r="BH40" s="699"/>
      <c r="BI40" s="699"/>
      <c r="BJ40" s="699"/>
      <c r="BK40" s="699"/>
      <c r="BL40" s="223"/>
      <c r="BM40" s="655" t="s">
        <v>333</v>
      </c>
      <c r="BN40" s="655"/>
      <c r="BO40" s="655"/>
      <c r="BP40" s="655"/>
      <c r="BQ40" s="655"/>
      <c r="BR40" s="655"/>
      <c r="BS40" s="655"/>
      <c r="BT40" s="655"/>
      <c r="BU40" s="656"/>
      <c r="BV40" s="657">
        <v>81</v>
      </c>
      <c r="BW40" s="658"/>
      <c r="BX40" s="658"/>
      <c r="BY40" s="658"/>
      <c r="BZ40" s="658"/>
      <c r="CA40" s="658"/>
      <c r="CB40" s="694"/>
      <c r="CD40" s="654" t="s">
        <v>334</v>
      </c>
      <c r="CE40" s="655"/>
      <c r="CF40" s="655"/>
      <c r="CG40" s="655"/>
      <c r="CH40" s="655"/>
      <c r="CI40" s="655"/>
      <c r="CJ40" s="655"/>
      <c r="CK40" s="655"/>
      <c r="CL40" s="655"/>
      <c r="CM40" s="655"/>
      <c r="CN40" s="655"/>
      <c r="CO40" s="655"/>
      <c r="CP40" s="655"/>
      <c r="CQ40" s="656"/>
      <c r="CR40" s="657">
        <v>138553</v>
      </c>
      <c r="CS40" s="658"/>
      <c r="CT40" s="658"/>
      <c r="CU40" s="658"/>
      <c r="CV40" s="658"/>
      <c r="CW40" s="658"/>
      <c r="CX40" s="658"/>
      <c r="CY40" s="659"/>
      <c r="CZ40" s="660">
        <v>0.5</v>
      </c>
      <c r="DA40" s="672"/>
      <c r="DB40" s="672"/>
      <c r="DC40" s="673"/>
      <c r="DD40" s="663">
        <v>48153</v>
      </c>
      <c r="DE40" s="658"/>
      <c r="DF40" s="658"/>
      <c r="DG40" s="658"/>
      <c r="DH40" s="658"/>
      <c r="DI40" s="658"/>
      <c r="DJ40" s="658"/>
      <c r="DK40" s="659"/>
      <c r="DL40" s="663" t="s">
        <v>121</v>
      </c>
      <c r="DM40" s="658"/>
      <c r="DN40" s="658"/>
      <c r="DO40" s="658"/>
      <c r="DP40" s="658"/>
      <c r="DQ40" s="658"/>
      <c r="DR40" s="658"/>
      <c r="DS40" s="658"/>
      <c r="DT40" s="658"/>
      <c r="DU40" s="658"/>
      <c r="DV40" s="659"/>
      <c r="DW40" s="660" t="s">
        <v>121</v>
      </c>
      <c r="DX40" s="672"/>
      <c r="DY40" s="672"/>
      <c r="DZ40" s="672"/>
      <c r="EA40" s="672"/>
      <c r="EB40" s="672"/>
      <c r="EC40" s="684"/>
    </row>
    <row r="41" spans="2:133" ht="11.25" customHeight="1" x14ac:dyDescent="0.2">
      <c r="B41" s="638" t="s">
        <v>335</v>
      </c>
      <c r="C41" s="639"/>
      <c r="D41" s="639"/>
      <c r="E41" s="639"/>
      <c r="F41" s="639"/>
      <c r="G41" s="639"/>
      <c r="H41" s="639"/>
      <c r="I41" s="639"/>
      <c r="J41" s="639"/>
      <c r="K41" s="639"/>
      <c r="L41" s="639"/>
      <c r="M41" s="639"/>
      <c r="N41" s="639"/>
      <c r="O41" s="639"/>
      <c r="P41" s="639"/>
      <c r="Q41" s="640"/>
      <c r="R41" s="641">
        <v>27845579</v>
      </c>
      <c r="S41" s="682"/>
      <c r="T41" s="682"/>
      <c r="U41" s="682"/>
      <c r="V41" s="682"/>
      <c r="W41" s="682"/>
      <c r="X41" s="682"/>
      <c r="Y41" s="685"/>
      <c r="Z41" s="686">
        <v>100</v>
      </c>
      <c r="AA41" s="686"/>
      <c r="AB41" s="686"/>
      <c r="AC41" s="686"/>
      <c r="AD41" s="687">
        <v>15486342</v>
      </c>
      <c r="AE41" s="687"/>
      <c r="AF41" s="687"/>
      <c r="AG41" s="687"/>
      <c r="AH41" s="687"/>
      <c r="AI41" s="687"/>
      <c r="AJ41" s="687"/>
      <c r="AK41" s="687"/>
      <c r="AL41" s="644">
        <v>100</v>
      </c>
      <c r="AM41" s="688"/>
      <c r="AN41" s="688"/>
      <c r="AO41" s="689"/>
      <c r="AQ41" s="690" t="s">
        <v>336</v>
      </c>
      <c r="AR41" s="691"/>
      <c r="AS41" s="691"/>
      <c r="AT41" s="691"/>
      <c r="AU41" s="691"/>
      <c r="AV41" s="691"/>
      <c r="AW41" s="691"/>
      <c r="AX41" s="691"/>
      <c r="AY41" s="692"/>
      <c r="AZ41" s="657">
        <v>540339</v>
      </c>
      <c r="BA41" s="658"/>
      <c r="BB41" s="658"/>
      <c r="BC41" s="658"/>
      <c r="BD41" s="670"/>
      <c r="BE41" s="670"/>
      <c r="BF41" s="693"/>
      <c r="BG41" s="698"/>
      <c r="BH41" s="699"/>
      <c r="BI41" s="699"/>
      <c r="BJ41" s="699"/>
      <c r="BK41" s="699"/>
      <c r="BL41" s="223"/>
      <c r="BM41" s="655" t="s">
        <v>337</v>
      </c>
      <c r="BN41" s="655"/>
      <c r="BO41" s="655"/>
      <c r="BP41" s="655"/>
      <c r="BQ41" s="655"/>
      <c r="BR41" s="655"/>
      <c r="BS41" s="655"/>
      <c r="BT41" s="655"/>
      <c r="BU41" s="656"/>
      <c r="BV41" s="657" t="s">
        <v>121</v>
      </c>
      <c r="BW41" s="658"/>
      <c r="BX41" s="658"/>
      <c r="BY41" s="658"/>
      <c r="BZ41" s="658"/>
      <c r="CA41" s="658"/>
      <c r="CB41" s="694"/>
      <c r="CD41" s="654" t="s">
        <v>338</v>
      </c>
      <c r="CE41" s="655"/>
      <c r="CF41" s="655"/>
      <c r="CG41" s="655"/>
      <c r="CH41" s="655"/>
      <c r="CI41" s="655"/>
      <c r="CJ41" s="655"/>
      <c r="CK41" s="655"/>
      <c r="CL41" s="655"/>
      <c r="CM41" s="655"/>
      <c r="CN41" s="655"/>
      <c r="CO41" s="655"/>
      <c r="CP41" s="655"/>
      <c r="CQ41" s="656"/>
      <c r="CR41" s="657" t="s">
        <v>121</v>
      </c>
      <c r="CS41" s="670"/>
      <c r="CT41" s="670"/>
      <c r="CU41" s="670"/>
      <c r="CV41" s="670"/>
      <c r="CW41" s="670"/>
      <c r="CX41" s="670"/>
      <c r="CY41" s="671"/>
      <c r="CZ41" s="660" t="s">
        <v>121</v>
      </c>
      <c r="DA41" s="672"/>
      <c r="DB41" s="672"/>
      <c r="DC41" s="673"/>
      <c r="DD41" s="663" t="s">
        <v>121</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339</v>
      </c>
      <c r="AR42" s="703"/>
      <c r="AS42" s="703"/>
      <c r="AT42" s="703"/>
      <c r="AU42" s="703"/>
      <c r="AV42" s="703"/>
      <c r="AW42" s="703"/>
      <c r="AX42" s="703"/>
      <c r="AY42" s="704"/>
      <c r="AZ42" s="641">
        <v>2422160</v>
      </c>
      <c r="BA42" s="682"/>
      <c r="BB42" s="682"/>
      <c r="BC42" s="682"/>
      <c r="BD42" s="642"/>
      <c r="BE42" s="642"/>
      <c r="BF42" s="705"/>
      <c r="BG42" s="700"/>
      <c r="BH42" s="701"/>
      <c r="BI42" s="701"/>
      <c r="BJ42" s="701"/>
      <c r="BK42" s="701"/>
      <c r="BL42" s="224"/>
      <c r="BM42" s="639" t="s">
        <v>340</v>
      </c>
      <c r="BN42" s="639"/>
      <c r="BO42" s="639"/>
      <c r="BP42" s="639"/>
      <c r="BQ42" s="639"/>
      <c r="BR42" s="639"/>
      <c r="BS42" s="639"/>
      <c r="BT42" s="639"/>
      <c r="BU42" s="640"/>
      <c r="BV42" s="641">
        <v>472</v>
      </c>
      <c r="BW42" s="682"/>
      <c r="BX42" s="682"/>
      <c r="BY42" s="682"/>
      <c r="BZ42" s="682"/>
      <c r="CA42" s="682"/>
      <c r="CB42" s="683"/>
      <c r="CD42" s="654" t="s">
        <v>341</v>
      </c>
      <c r="CE42" s="655"/>
      <c r="CF42" s="655"/>
      <c r="CG42" s="655"/>
      <c r="CH42" s="655"/>
      <c r="CI42" s="655"/>
      <c r="CJ42" s="655"/>
      <c r="CK42" s="655"/>
      <c r="CL42" s="655"/>
      <c r="CM42" s="655"/>
      <c r="CN42" s="655"/>
      <c r="CO42" s="655"/>
      <c r="CP42" s="655"/>
      <c r="CQ42" s="656"/>
      <c r="CR42" s="657">
        <v>1684795</v>
      </c>
      <c r="CS42" s="670"/>
      <c r="CT42" s="670"/>
      <c r="CU42" s="670"/>
      <c r="CV42" s="670"/>
      <c r="CW42" s="670"/>
      <c r="CX42" s="670"/>
      <c r="CY42" s="671"/>
      <c r="CZ42" s="660">
        <v>6.5</v>
      </c>
      <c r="DA42" s="672"/>
      <c r="DB42" s="672"/>
      <c r="DC42" s="673"/>
      <c r="DD42" s="663">
        <v>599881</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342</v>
      </c>
      <c r="CD43" s="654" t="s">
        <v>343</v>
      </c>
      <c r="CE43" s="655"/>
      <c r="CF43" s="655"/>
      <c r="CG43" s="655"/>
      <c r="CH43" s="655"/>
      <c r="CI43" s="655"/>
      <c r="CJ43" s="655"/>
      <c r="CK43" s="655"/>
      <c r="CL43" s="655"/>
      <c r="CM43" s="655"/>
      <c r="CN43" s="655"/>
      <c r="CO43" s="655"/>
      <c r="CP43" s="655"/>
      <c r="CQ43" s="656"/>
      <c r="CR43" s="657">
        <v>96857</v>
      </c>
      <c r="CS43" s="670"/>
      <c r="CT43" s="670"/>
      <c r="CU43" s="670"/>
      <c r="CV43" s="670"/>
      <c r="CW43" s="670"/>
      <c r="CX43" s="670"/>
      <c r="CY43" s="671"/>
      <c r="CZ43" s="660">
        <v>0.4</v>
      </c>
      <c r="DA43" s="672"/>
      <c r="DB43" s="672"/>
      <c r="DC43" s="673"/>
      <c r="DD43" s="663">
        <v>96857</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344</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292</v>
      </c>
      <c r="CE44" s="677"/>
      <c r="CF44" s="654" t="s">
        <v>345</v>
      </c>
      <c r="CG44" s="655"/>
      <c r="CH44" s="655"/>
      <c r="CI44" s="655"/>
      <c r="CJ44" s="655"/>
      <c r="CK44" s="655"/>
      <c r="CL44" s="655"/>
      <c r="CM44" s="655"/>
      <c r="CN44" s="655"/>
      <c r="CO44" s="655"/>
      <c r="CP44" s="655"/>
      <c r="CQ44" s="656"/>
      <c r="CR44" s="657">
        <v>1682390</v>
      </c>
      <c r="CS44" s="658"/>
      <c r="CT44" s="658"/>
      <c r="CU44" s="658"/>
      <c r="CV44" s="658"/>
      <c r="CW44" s="658"/>
      <c r="CX44" s="658"/>
      <c r="CY44" s="659"/>
      <c r="CZ44" s="660">
        <v>6.5</v>
      </c>
      <c r="DA44" s="661"/>
      <c r="DB44" s="661"/>
      <c r="DC44" s="662"/>
      <c r="DD44" s="663">
        <v>597476</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346</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347</v>
      </c>
      <c r="CG45" s="655"/>
      <c r="CH45" s="655"/>
      <c r="CI45" s="655"/>
      <c r="CJ45" s="655"/>
      <c r="CK45" s="655"/>
      <c r="CL45" s="655"/>
      <c r="CM45" s="655"/>
      <c r="CN45" s="655"/>
      <c r="CO45" s="655"/>
      <c r="CP45" s="655"/>
      <c r="CQ45" s="656"/>
      <c r="CR45" s="657">
        <v>390445</v>
      </c>
      <c r="CS45" s="670"/>
      <c r="CT45" s="670"/>
      <c r="CU45" s="670"/>
      <c r="CV45" s="670"/>
      <c r="CW45" s="670"/>
      <c r="CX45" s="670"/>
      <c r="CY45" s="671"/>
      <c r="CZ45" s="660">
        <v>1.5</v>
      </c>
      <c r="DA45" s="672"/>
      <c r="DB45" s="672"/>
      <c r="DC45" s="673"/>
      <c r="DD45" s="663">
        <v>24139</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348</v>
      </c>
      <c r="CG46" s="655"/>
      <c r="CH46" s="655"/>
      <c r="CI46" s="655"/>
      <c r="CJ46" s="655"/>
      <c r="CK46" s="655"/>
      <c r="CL46" s="655"/>
      <c r="CM46" s="655"/>
      <c r="CN46" s="655"/>
      <c r="CO46" s="655"/>
      <c r="CP46" s="655"/>
      <c r="CQ46" s="656"/>
      <c r="CR46" s="657">
        <v>1172286</v>
      </c>
      <c r="CS46" s="658"/>
      <c r="CT46" s="658"/>
      <c r="CU46" s="658"/>
      <c r="CV46" s="658"/>
      <c r="CW46" s="658"/>
      <c r="CX46" s="658"/>
      <c r="CY46" s="659"/>
      <c r="CZ46" s="660">
        <v>4.5</v>
      </c>
      <c r="DA46" s="661"/>
      <c r="DB46" s="661"/>
      <c r="DC46" s="662"/>
      <c r="DD46" s="663">
        <v>513278</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349</v>
      </c>
      <c r="CG47" s="655"/>
      <c r="CH47" s="655"/>
      <c r="CI47" s="655"/>
      <c r="CJ47" s="655"/>
      <c r="CK47" s="655"/>
      <c r="CL47" s="655"/>
      <c r="CM47" s="655"/>
      <c r="CN47" s="655"/>
      <c r="CO47" s="655"/>
      <c r="CP47" s="655"/>
      <c r="CQ47" s="656"/>
      <c r="CR47" s="657">
        <v>2405</v>
      </c>
      <c r="CS47" s="670"/>
      <c r="CT47" s="670"/>
      <c r="CU47" s="670"/>
      <c r="CV47" s="670"/>
      <c r="CW47" s="670"/>
      <c r="CX47" s="670"/>
      <c r="CY47" s="671"/>
      <c r="CZ47" s="660">
        <v>0</v>
      </c>
      <c r="DA47" s="672"/>
      <c r="DB47" s="672"/>
      <c r="DC47" s="673"/>
      <c r="DD47" s="663">
        <v>2405</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1" x14ac:dyDescent="0.2">
      <c r="B48" s="225"/>
      <c r="CD48" s="680"/>
      <c r="CE48" s="681"/>
      <c r="CF48" s="654" t="s">
        <v>350</v>
      </c>
      <c r="CG48" s="655"/>
      <c r="CH48" s="655"/>
      <c r="CI48" s="655"/>
      <c r="CJ48" s="655"/>
      <c r="CK48" s="655"/>
      <c r="CL48" s="655"/>
      <c r="CM48" s="655"/>
      <c r="CN48" s="655"/>
      <c r="CO48" s="655"/>
      <c r="CP48" s="655"/>
      <c r="CQ48" s="656"/>
      <c r="CR48" s="657" t="s">
        <v>121</v>
      </c>
      <c r="CS48" s="658"/>
      <c r="CT48" s="658"/>
      <c r="CU48" s="658"/>
      <c r="CV48" s="658"/>
      <c r="CW48" s="658"/>
      <c r="CX48" s="658"/>
      <c r="CY48" s="659"/>
      <c r="CZ48" s="660" t="s">
        <v>121</v>
      </c>
      <c r="DA48" s="661"/>
      <c r="DB48" s="661"/>
      <c r="DC48" s="662"/>
      <c r="DD48" s="663" t="s">
        <v>121</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351</v>
      </c>
      <c r="CE49" s="639"/>
      <c r="CF49" s="639"/>
      <c r="CG49" s="639"/>
      <c r="CH49" s="639"/>
      <c r="CI49" s="639"/>
      <c r="CJ49" s="639"/>
      <c r="CK49" s="639"/>
      <c r="CL49" s="639"/>
      <c r="CM49" s="639"/>
      <c r="CN49" s="639"/>
      <c r="CO49" s="639"/>
      <c r="CP49" s="639"/>
      <c r="CQ49" s="640"/>
      <c r="CR49" s="641">
        <v>25980850</v>
      </c>
      <c r="CS49" s="642"/>
      <c r="CT49" s="642"/>
      <c r="CU49" s="642"/>
      <c r="CV49" s="642"/>
      <c r="CW49" s="642"/>
      <c r="CX49" s="642"/>
      <c r="CY49" s="643"/>
      <c r="CZ49" s="644">
        <v>100</v>
      </c>
      <c r="DA49" s="645"/>
      <c r="DB49" s="645"/>
      <c r="DC49" s="646"/>
      <c r="DD49" s="647">
        <v>19434596</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MIKufGtWXySGALDupZPK7K2NblCIXOUBQFTQQp7H00MjAmgTHt/Pkd1ASJk+l4STuJhNJsMFSvPz/8GOIwXIMw==" saltValue="8f0d0S6o4kvm8FFPmMW7A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352</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353</v>
      </c>
      <c r="DK2" s="1128"/>
      <c r="DL2" s="1128"/>
      <c r="DM2" s="1128"/>
      <c r="DN2" s="1128"/>
      <c r="DO2" s="1129"/>
      <c r="DP2" s="228"/>
      <c r="DQ2" s="1127" t="s">
        <v>354</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355</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356</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357</v>
      </c>
      <c r="B5" s="1032"/>
      <c r="C5" s="1032"/>
      <c r="D5" s="1032"/>
      <c r="E5" s="1032"/>
      <c r="F5" s="1032"/>
      <c r="G5" s="1032"/>
      <c r="H5" s="1032"/>
      <c r="I5" s="1032"/>
      <c r="J5" s="1032"/>
      <c r="K5" s="1032"/>
      <c r="L5" s="1032"/>
      <c r="M5" s="1032"/>
      <c r="N5" s="1032"/>
      <c r="O5" s="1032"/>
      <c r="P5" s="1033"/>
      <c r="Q5" s="1037" t="s">
        <v>358</v>
      </c>
      <c r="R5" s="1038"/>
      <c r="S5" s="1038"/>
      <c r="T5" s="1038"/>
      <c r="U5" s="1039"/>
      <c r="V5" s="1037" t="s">
        <v>359</v>
      </c>
      <c r="W5" s="1038"/>
      <c r="X5" s="1038"/>
      <c r="Y5" s="1038"/>
      <c r="Z5" s="1039"/>
      <c r="AA5" s="1037" t="s">
        <v>360</v>
      </c>
      <c r="AB5" s="1038"/>
      <c r="AC5" s="1038"/>
      <c r="AD5" s="1038"/>
      <c r="AE5" s="1038"/>
      <c r="AF5" s="1130" t="s">
        <v>361</v>
      </c>
      <c r="AG5" s="1038"/>
      <c r="AH5" s="1038"/>
      <c r="AI5" s="1038"/>
      <c r="AJ5" s="1051"/>
      <c r="AK5" s="1038" t="s">
        <v>362</v>
      </c>
      <c r="AL5" s="1038"/>
      <c r="AM5" s="1038"/>
      <c r="AN5" s="1038"/>
      <c r="AO5" s="1039"/>
      <c r="AP5" s="1037" t="s">
        <v>363</v>
      </c>
      <c r="AQ5" s="1038"/>
      <c r="AR5" s="1038"/>
      <c r="AS5" s="1038"/>
      <c r="AT5" s="1039"/>
      <c r="AU5" s="1037" t="s">
        <v>364</v>
      </c>
      <c r="AV5" s="1038"/>
      <c r="AW5" s="1038"/>
      <c r="AX5" s="1038"/>
      <c r="AY5" s="1051"/>
      <c r="AZ5" s="232"/>
      <c r="BA5" s="232"/>
      <c r="BB5" s="232"/>
      <c r="BC5" s="232"/>
      <c r="BD5" s="232"/>
      <c r="BE5" s="233"/>
      <c r="BF5" s="233"/>
      <c r="BG5" s="233"/>
      <c r="BH5" s="233"/>
      <c r="BI5" s="233"/>
      <c r="BJ5" s="233"/>
      <c r="BK5" s="233"/>
      <c r="BL5" s="233"/>
      <c r="BM5" s="233"/>
      <c r="BN5" s="233"/>
      <c r="BO5" s="233"/>
      <c r="BP5" s="233"/>
      <c r="BQ5" s="1031" t="s">
        <v>365</v>
      </c>
      <c r="BR5" s="1032"/>
      <c r="BS5" s="1032"/>
      <c r="BT5" s="1032"/>
      <c r="BU5" s="1032"/>
      <c r="BV5" s="1032"/>
      <c r="BW5" s="1032"/>
      <c r="BX5" s="1032"/>
      <c r="BY5" s="1032"/>
      <c r="BZ5" s="1032"/>
      <c r="CA5" s="1032"/>
      <c r="CB5" s="1032"/>
      <c r="CC5" s="1032"/>
      <c r="CD5" s="1032"/>
      <c r="CE5" s="1032"/>
      <c r="CF5" s="1032"/>
      <c r="CG5" s="1033"/>
      <c r="CH5" s="1037" t="s">
        <v>366</v>
      </c>
      <c r="CI5" s="1038"/>
      <c r="CJ5" s="1038"/>
      <c r="CK5" s="1038"/>
      <c r="CL5" s="1039"/>
      <c r="CM5" s="1037" t="s">
        <v>367</v>
      </c>
      <c r="CN5" s="1038"/>
      <c r="CO5" s="1038"/>
      <c r="CP5" s="1038"/>
      <c r="CQ5" s="1039"/>
      <c r="CR5" s="1037" t="s">
        <v>368</v>
      </c>
      <c r="CS5" s="1038"/>
      <c r="CT5" s="1038"/>
      <c r="CU5" s="1038"/>
      <c r="CV5" s="1039"/>
      <c r="CW5" s="1037" t="s">
        <v>369</v>
      </c>
      <c r="CX5" s="1038"/>
      <c r="CY5" s="1038"/>
      <c r="CZ5" s="1038"/>
      <c r="DA5" s="1039"/>
      <c r="DB5" s="1037" t="s">
        <v>370</v>
      </c>
      <c r="DC5" s="1038"/>
      <c r="DD5" s="1038"/>
      <c r="DE5" s="1038"/>
      <c r="DF5" s="1039"/>
      <c r="DG5" s="1120" t="s">
        <v>371</v>
      </c>
      <c r="DH5" s="1121"/>
      <c r="DI5" s="1121"/>
      <c r="DJ5" s="1121"/>
      <c r="DK5" s="1122"/>
      <c r="DL5" s="1120" t="s">
        <v>372</v>
      </c>
      <c r="DM5" s="1121"/>
      <c r="DN5" s="1121"/>
      <c r="DO5" s="1121"/>
      <c r="DP5" s="1122"/>
      <c r="DQ5" s="1037" t="s">
        <v>373</v>
      </c>
      <c r="DR5" s="1038"/>
      <c r="DS5" s="1038"/>
      <c r="DT5" s="1038"/>
      <c r="DU5" s="1039"/>
      <c r="DV5" s="1037" t="s">
        <v>364</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374</v>
      </c>
      <c r="C7" s="1084"/>
      <c r="D7" s="1084"/>
      <c r="E7" s="1084"/>
      <c r="F7" s="1084"/>
      <c r="G7" s="1084"/>
      <c r="H7" s="1084"/>
      <c r="I7" s="1084"/>
      <c r="J7" s="1084"/>
      <c r="K7" s="1084"/>
      <c r="L7" s="1084"/>
      <c r="M7" s="1084"/>
      <c r="N7" s="1084"/>
      <c r="O7" s="1084"/>
      <c r="P7" s="1085"/>
      <c r="Q7" s="1138">
        <v>27841</v>
      </c>
      <c r="R7" s="1139"/>
      <c r="S7" s="1139"/>
      <c r="T7" s="1139"/>
      <c r="U7" s="1139"/>
      <c r="V7" s="1139">
        <v>25978</v>
      </c>
      <c r="W7" s="1139"/>
      <c r="X7" s="1139"/>
      <c r="Y7" s="1139"/>
      <c r="Z7" s="1139"/>
      <c r="AA7" s="1139">
        <v>1864</v>
      </c>
      <c r="AB7" s="1139"/>
      <c r="AC7" s="1139"/>
      <c r="AD7" s="1139"/>
      <c r="AE7" s="1140"/>
      <c r="AF7" s="1141">
        <v>1818</v>
      </c>
      <c r="AG7" s="1142"/>
      <c r="AH7" s="1142"/>
      <c r="AI7" s="1142"/>
      <c r="AJ7" s="1143"/>
      <c r="AK7" s="1144">
        <v>18</v>
      </c>
      <c r="AL7" s="1145"/>
      <c r="AM7" s="1145"/>
      <c r="AN7" s="1145"/>
      <c r="AO7" s="1145"/>
      <c r="AP7" s="1145">
        <v>18511</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552</v>
      </c>
      <c r="BT7" s="1136"/>
      <c r="BU7" s="1136"/>
      <c r="BV7" s="1136"/>
      <c r="BW7" s="1136"/>
      <c r="BX7" s="1136"/>
      <c r="BY7" s="1136"/>
      <c r="BZ7" s="1136"/>
      <c r="CA7" s="1136"/>
      <c r="CB7" s="1136"/>
      <c r="CC7" s="1136"/>
      <c r="CD7" s="1136"/>
      <c r="CE7" s="1136"/>
      <c r="CF7" s="1136"/>
      <c r="CG7" s="1148"/>
      <c r="CH7" s="1132" t="s">
        <v>489</v>
      </c>
      <c r="CI7" s="1133"/>
      <c r="CJ7" s="1133"/>
      <c r="CK7" s="1133"/>
      <c r="CL7" s="1134"/>
      <c r="CM7" s="1132">
        <v>51</v>
      </c>
      <c r="CN7" s="1133"/>
      <c r="CO7" s="1133"/>
      <c r="CP7" s="1133"/>
      <c r="CQ7" s="1134"/>
      <c r="CR7" s="1132">
        <v>10</v>
      </c>
      <c r="CS7" s="1133"/>
      <c r="CT7" s="1133"/>
      <c r="CU7" s="1133"/>
      <c r="CV7" s="1134"/>
      <c r="CW7" s="1132" t="s">
        <v>489</v>
      </c>
      <c r="CX7" s="1133"/>
      <c r="CY7" s="1133"/>
      <c r="CZ7" s="1133"/>
      <c r="DA7" s="1134"/>
      <c r="DB7" s="1132" t="s">
        <v>489</v>
      </c>
      <c r="DC7" s="1133"/>
      <c r="DD7" s="1133"/>
      <c r="DE7" s="1133"/>
      <c r="DF7" s="1134"/>
      <c r="DG7" s="1132" t="s">
        <v>489</v>
      </c>
      <c r="DH7" s="1133"/>
      <c r="DI7" s="1133"/>
      <c r="DJ7" s="1133"/>
      <c r="DK7" s="1134"/>
      <c r="DL7" s="1132" t="s">
        <v>489</v>
      </c>
      <c r="DM7" s="1133"/>
      <c r="DN7" s="1133"/>
      <c r="DO7" s="1133"/>
      <c r="DP7" s="1134"/>
      <c r="DQ7" s="1132" t="s">
        <v>489</v>
      </c>
      <c r="DR7" s="1133"/>
      <c r="DS7" s="1133"/>
      <c r="DT7" s="1133"/>
      <c r="DU7" s="1134"/>
      <c r="DV7" s="1135"/>
      <c r="DW7" s="1136"/>
      <c r="DX7" s="1136"/>
      <c r="DY7" s="1136"/>
      <c r="DZ7" s="1137"/>
      <c r="EA7" s="234"/>
    </row>
    <row r="8" spans="1:131" s="235" customFormat="1" ht="26.25" customHeight="1" x14ac:dyDescent="0.2">
      <c r="A8" s="238">
        <v>2</v>
      </c>
      <c r="B8" s="1066" t="s">
        <v>375</v>
      </c>
      <c r="C8" s="1067"/>
      <c r="D8" s="1067"/>
      <c r="E8" s="1067"/>
      <c r="F8" s="1067"/>
      <c r="G8" s="1067"/>
      <c r="H8" s="1067"/>
      <c r="I8" s="1067"/>
      <c r="J8" s="1067"/>
      <c r="K8" s="1067"/>
      <c r="L8" s="1067"/>
      <c r="M8" s="1067"/>
      <c r="N8" s="1067"/>
      <c r="O8" s="1067"/>
      <c r="P8" s="1068"/>
      <c r="Q8" s="1074">
        <v>55</v>
      </c>
      <c r="R8" s="1075"/>
      <c r="S8" s="1075"/>
      <c r="T8" s="1075"/>
      <c r="U8" s="1075"/>
      <c r="V8" s="1075">
        <v>55</v>
      </c>
      <c r="W8" s="1075"/>
      <c r="X8" s="1075"/>
      <c r="Y8" s="1075"/>
      <c r="Z8" s="1075"/>
      <c r="AA8" s="1075">
        <v>1</v>
      </c>
      <c r="AB8" s="1075"/>
      <c r="AC8" s="1075"/>
      <c r="AD8" s="1075"/>
      <c r="AE8" s="1076"/>
      <c r="AF8" s="1071">
        <v>1</v>
      </c>
      <c r="AG8" s="1072"/>
      <c r="AH8" s="1072"/>
      <c r="AI8" s="1072"/>
      <c r="AJ8" s="1073"/>
      <c r="AK8" s="1116">
        <v>23</v>
      </c>
      <c r="AL8" s="1117"/>
      <c r="AM8" s="1117"/>
      <c r="AN8" s="1117"/>
      <c r="AO8" s="1117"/>
      <c r="AP8" s="1117" t="s">
        <v>489</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553</v>
      </c>
      <c r="BT8" s="1029"/>
      <c r="BU8" s="1029"/>
      <c r="BV8" s="1029"/>
      <c r="BW8" s="1029"/>
      <c r="BX8" s="1029"/>
      <c r="BY8" s="1029"/>
      <c r="BZ8" s="1029"/>
      <c r="CA8" s="1029"/>
      <c r="CB8" s="1029"/>
      <c r="CC8" s="1029"/>
      <c r="CD8" s="1029"/>
      <c r="CE8" s="1029"/>
      <c r="CF8" s="1029"/>
      <c r="CG8" s="1050"/>
      <c r="CH8" s="1025">
        <v>3</v>
      </c>
      <c r="CI8" s="1026"/>
      <c r="CJ8" s="1026"/>
      <c r="CK8" s="1026"/>
      <c r="CL8" s="1027"/>
      <c r="CM8" s="1025">
        <v>63</v>
      </c>
      <c r="CN8" s="1026"/>
      <c r="CO8" s="1026"/>
      <c r="CP8" s="1026"/>
      <c r="CQ8" s="1027"/>
      <c r="CR8" s="1025">
        <v>50</v>
      </c>
      <c r="CS8" s="1026"/>
      <c r="CT8" s="1026"/>
      <c r="CU8" s="1026"/>
      <c r="CV8" s="1027"/>
      <c r="CW8" s="1025" t="s">
        <v>489</v>
      </c>
      <c r="CX8" s="1026"/>
      <c r="CY8" s="1026"/>
      <c r="CZ8" s="1026"/>
      <c r="DA8" s="1027"/>
      <c r="DB8" s="1025" t="s">
        <v>489</v>
      </c>
      <c r="DC8" s="1026"/>
      <c r="DD8" s="1026"/>
      <c r="DE8" s="1026"/>
      <c r="DF8" s="1027"/>
      <c r="DG8" s="1025" t="s">
        <v>489</v>
      </c>
      <c r="DH8" s="1026"/>
      <c r="DI8" s="1026"/>
      <c r="DJ8" s="1026"/>
      <c r="DK8" s="1027"/>
      <c r="DL8" s="1025" t="s">
        <v>489</v>
      </c>
      <c r="DM8" s="1026"/>
      <c r="DN8" s="1026"/>
      <c r="DO8" s="1026"/>
      <c r="DP8" s="1027"/>
      <c r="DQ8" s="1025" t="s">
        <v>489</v>
      </c>
      <c r="DR8" s="1026"/>
      <c r="DS8" s="1026"/>
      <c r="DT8" s="1026"/>
      <c r="DU8" s="1027"/>
      <c r="DV8" s="1028"/>
      <c r="DW8" s="1029"/>
      <c r="DX8" s="1029"/>
      <c r="DY8" s="1029"/>
      <c r="DZ8" s="1030"/>
      <c r="EA8" s="234"/>
    </row>
    <row r="9" spans="1:131" s="235" customFormat="1" ht="26.25" customHeight="1" x14ac:dyDescent="0.2">
      <c r="A9" s="238">
        <v>3</v>
      </c>
      <c r="B9" s="1066" t="s">
        <v>376</v>
      </c>
      <c r="C9" s="1067"/>
      <c r="D9" s="1067"/>
      <c r="E9" s="1067"/>
      <c r="F9" s="1067"/>
      <c r="G9" s="1067"/>
      <c r="H9" s="1067"/>
      <c r="I9" s="1067"/>
      <c r="J9" s="1067"/>
      <c r="K9" s="1067"/>
      <c r="L9" s="1067"/>
      <c r="M9" s="1067"/>
      <c r="N9" s="1067"/>
      <c r="O9" s="1067"/>
      <c r="P9" s="1068"/>
      <c r="Q9" s="1074">
        <v>2643</v>
      </c>
      <c r="R9" s="1075"/>
      <c r="S9" s="1075"/>
      <c r="T9" s="1075"/>
      <c r="U9" s="1075"/>
      <c r="V9" s="1075">
        <v>2643</v>
      </c>
      <c r="W9" s="1075"/>
      <c r="X9" s="1075"/>
      <c r="Y9" s="1075"/>
      <c r="Z9" s="1075"/>
      <c r="AA9" s="1075" t="s">
        <v>489</v>
      </c>
      <c r="AB9" s="1075"/>
      <c r="AC9" s="1075"/>
      <c r="AD9" s="1075"/>
      <c r="AE9" s="1076"/>
      <c r="AF9" s="1071" t="s">
        <v>121</v>
      </c>
      <c r="AG9" s="1072"/>
      <c r="AH9" s="1072"/>
      <c r="AI9" s="1072"/>
      <c r="AJ9" s="1073"/>
      <c r="AK9" s="1116" t="s">
        <v>489</v>
      </c>
      <c r="AL9" s="1117"/>
      <c r="AM9" s="1117"/>
      <c r="AN9" s="1117"/>
      <c r="AO9" s="1117"/>
      <c r="AP9" s="1117">
        <v>3178</v>
      </c>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554</v>
      </c>
      <c r="BT9" s="1029"/>
      <c r="BU9" s="1029"/>
      <c r="BV9" s="1029"/>
      <c r="BW9" s="1029"/>
      <c r="BX9" s="1029"/>
      <c r="BY9" s="1029"/>
      <c r="BZ9" s="1029"/>
      <c r="CA9" s="1029"/>
      <c r="CB9" s="1029"/>
      <c r="CC9" s="1029"/>
      <c r="CD9" s="1029"/>
      <c r="CE9" s="1029"/>
      <c r="CF9" s="1029"/>
      <c r="CG9" s="1050"/>
      <c r="CH9" s="1025">
        <v>4</v>
      </c>
      <c r="CI9" s="1026"/>
      <c r="CJ9" s="1026"/>
      <c r="CK9" s="1026"/>
      <c r="CL9" s="1027"/>
      <c r="CM9" s="1025">
        <v>374</v>
      </c>
      <c r="CN9" s="1026"/>
      <c r="CO9" s="1026"/>
      <c r="CP9" s="1026"/>
      <c r="CQ9" s="1027"/>
      <c r="CR9" s="1025">
        <v>70</v>
      </c>
      <c r="CS9" s="1026"/>
      <c r="CT9" s="1026"/>
      <c r="CU9" s="1026"/>
      <c r="CV9" s="1027"/>
      <c r="CW9" s="1025">
        <v>18</v>
      </c>
      <c r="CX9" s="1026"/>
      <c r="CY9" s="1026"/>
      <c r="CZ9" s="1026"/>
      <c r="DA9" s="1027"/>
      <c r="DB9" s="1025" t="s">
        <v>489</v>
      </c>
      <c r="DC9" s="1026"/>
      <c r="DD9" s="1026"/>
      <c r="DE9" s="1026"/>
      <c r="DF9" s="1027"/>
      <c r="DG9" s="1025" t="s">
        <v>489</v>
      </c>
      <c r="DH9" s="1026"/>
      <c r="DI9" s="1026"/>
      <c r="DJ9" s="1026"/>
      <c r="DK9" s="1027"/>
      <c r="DL9" s="1025" t="s">
        <v>489</v>
      </c>
      <c r="DM9" s="1026"/>
      <c r="DN9" s="1026"/>
      <c r="DO9" s="1026"/>
      <c r="DP9" s="1027"/>
      <c r="DQ9" s="1025" t="s">
        <v>489</v>
      </c>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t="s">
        <v>555</v>
      </c>
      <c r="BT10" s="1029"/>
      <c r="BU10" s="1029"/>
      <c r="BV10" s="1029"/>
      <c r="BW10" s="1029"/>
      <c r="BX10" s="1029"/>
      <c r="BY10" s="1029"/>
      <c r="BZ10" s="1029"/>
      <c r="CA10" s="1029"/>
      <c r="CB10" s="1029"/>
      <c r="CC10" s="1029"/>
      <c r="CD10" s="1029"/>
      <c r="CE10" s="1029"/>
      <c r="CF10" s="1029"/>
      <c r="CG10" s="1050"/>
      <c r="CH10" s="1025">
        <v>13</v>
      </c>
      <c r="CI10" s="1026"/>
      <c r="CJ10" s="1026"/>
      <c r="CK10" s="1026"/>
      <c r="CL10" s="1027"/>
      <c r="CM10" s="1025">
        <v>2738</v>
      </c>
      <c r="CN10" s="1026"/>
      <c r="CO10" s="1026"/>
      <c r="CP10" s="1026"/>
      <c r="CQ10" s="1027"/>
      <c r="CR10" s="1025">
        <v>4</v>
      </c>
      <c r="CS10" s="1026"/>
      <c r="CT10" s="1026"/>
      <c r="CU10" s="1026"/>
      <c r="CV10" s="1027"/>
      <c r="CW10" s="1025" t="s">
        <v>489</v>
      </c>
      <c r="CX10" s="1026"/>
      <c r="CY10" s="1026"/>
      <c r="CZ10" s="1026"/>
      <c r="DA10" s="1027"/>
      <c r="DB10" s="1025" t="s">
        <v>489</v>
      </c>
      <c r="DC10" s="1026"/>
      <c r="DD10" s="1026"/>
      <c r="DE10" s="1026"/>
      <c r="DF10" s="1027"/>
      <c r="DG10" s="1025" t="s">
        <v>489</v>
      </c>
      <c r="DH10" s="1026"/>
      <c r="DI10" s="1026"/>
      <c r="DJ10" s="1026"/>
      <c r="DK10" s="1027"/>
      <c r="DL10" s="1025" t="s">
        <v>489</v>
      </c>
      <c r="DM10" s="1026"/>
      <c r="DN10" s="1026"/>
      <c r="DO10" s="1026"/>
      <c r="DP10" s="1027"/>
      <c r="DQ10" s="1025" t="s">
        <v>489</v>
      </c>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t="s">
        <v>556</v>
      </c>
      <c r="BT11" s="1029"/>
      <c r="BU11" s="1029"/>
      <c r="BV11" s="1029"/>
      <c r="BW11" s="1029"/>
      <c r="BX11" s="1029"/>
      <c r="BY11" s="1029"/>
      <c r="BZ11" s="1029"/>
      <c r="CA11" s="1029"/>
      <c r="CB11" s="1029"/>
      <c r="CC11" s="1029"/>
      <c r="CD11" s="1029"/>
      <c r="CE11" s="1029"/>
      <c r="CF11" s="1029"/>
      <c r="CG11" s="1050"/>
      <c r="CH11" s="1025">
        <v>2</v>
      </c>
      <c r="CI11" s="1026"/>
      <c r="CJ11" s="1026"/>
      <c r="CK11" s="1026"/>
      <c r="CL11" s="1027"/>
      <c r="CM11" s="1025">
        <v>115</v>
      </c>
      <c r="CN11" s="1026"/>
      <c r="CO11" s="1026"/>
      <c r="CP11" s="1026"/>
      <c r="CQ11" s="1027"/>
      <c r="CR11" s="1025">
        <v>2</v>
      </c>
      <c r="CS11" s="1026"/>
      <c r="CT11" s="1026"/>
      <c r="CU11" s="1026"/>
      <c r="CV11" s="1027"/>
      <c r="CW11" s="1025" t="s">
        <v>489</v>
      </c>
      <c r="CX11" s="1026"/>
      <c r="CY11" s="1026"/>
      <c r="CZ11" s="1026"/>
      <c r="DA11" s="1027"/>
      <c r="DB11" s="1025" t="s">
        <v>489</v>
      </c>
      <c r="DC11" s="1026"/>
      <c r="DD11" s="1026"/>
      <c r="DE11" s="1026"/>
      <c r="DF11" s="1027"/>
      <c r="DG11" s="1025" t="s">
        <v>489</v>
      </c>
      <c r="DH11" s="1026"/>
      <c r="DI11" s="1026"/>
      <c r="DJ11" s="1026"/>
      <c r="DK11" s="1027"/>
      <c r="DL11" s="1025" t="s">
        <v>489</v>
      </c>
      <c r="DM11" s="1026"/>
      <c r="DN11" s="1026"/>
      <c r="DO11" s="1026"/>
      <c r="DP11" s="1027"/>
      <c r="DQ11" s="1025" t="s">
        <v>489</v>
      </c>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t="s">
        <v>557</v>
      </c>
      <c r="BT12" s="1029"/>
      <c r="BU12" s="1029"/>
      <c r="BV12" s="1029"/>
      <c r="BW12" s="1029"/>
      <c r="BX12" s="1029"/>
      <c r="BY12" s="1029"/>
      <c r="BZ12" s="1029"/>
      <c r="CA12" s="1029"/>
      <c r="CB12" s="1029"/>
      <c r="CC12" s="1029"/>
      <c r="CD12" s="1029"/>
      <c r="CE12" s="1029"/>
      <c r="CF12" s="1029"/>
      <c r="CG12" s="1050"/>
      <c r="CH12" s="1025">
        <v>2</v>
      </c>
      <c r="CI12" s="1026"/>
      <c r="CJ12" s="1026"/>
      <c r="CK12" s="1026"/>
      <c r="CL12" s="1027"/>
      <c r="CM12" s="1025">
        <v>283</v>
      </c>
      <c r="CN12" s="1026"/>
      <c r="CO12" s="1026"/>
      <c r="CP12" s="1026"/>
      <c r="CQ12" s="1027"/>
      <c r="CR12" s="1025">
        <v>50</v>
      </c>
      <c r="CS12" s="1026"/>
      <c r="CT12" s="1026"/>
      <c r="CU12" s="1026"/>
      <c r="CV12" s="1027"/>
      <c r="CW12" s="1025" t="s">
        <v>489</v>
      </c>
      <c r="CX12" s="1026"/>
      <c r="CY12" s="1026"/>
      <c r="CZ12" s="1026"/>
      <c r="DA12" s="1027"/>
      <c r="DB12" s="1025" t="s">
        <v>489</v>
      </c>
      <c r="DC12" s="1026"/>
      <c r="DD12" s="1026"/>
      <c r="DE12" s="1026"/>
      <c r="DF12" s="1027"/>
      <c r="DG12" s="1025" t="s">
        <v>489</v>
      </c>
      <c r="DH12" s="1026"/>
      <c r="DI12" s="1026"/>
      <c r="DJ12" s="1026"/>
      <c r="DK12" s="1027"/>
      <c r="DL12" s="1025" t="s">
        <v>489</v>
      </c>
      <c r="DM12" s="1026"/>
      <c r="DN12" s="1026"/>
      <c r="DO12" s="1026"/>
      <c r="DP12" s="1027"/>
      <c r="DQ12" s="1025" t="s">
        <v>489</v>
      </c>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t="s">
        <v>558</v>
      </c>
      <c r="BT13" s="1029"/>
      <c r="BU13" s="1029"/>
      <c r="BV13" s="1029"/>
      <c r="BW13" s="1029"/>
      <c r="BX13" s="1029"/>
      <c r="BY13" s="1029"/>
      <c r="BZ13" s="1029"/>
      <c r="CA13" s="1029"/>
      <c r="CB13" s="1029"/>
      <c r="CC13" s="1029"/>
      <c r="CD13" s="1029"/>
      <c r="CE13" s="1029"/>
      <c r="CF13" s="1029"/>
      <c r="CG13" s="1050"/>
      <c r="CH13" s="1025">
        <v>60</v>
      </c>
      <c r="CI13" s="1026"/>
      <c r="CJ13" s="1026"/>
      <c r="CK13" s="1026"/>
      <c r="CL13" s="1027"/>
      <c r="CM13" s="1025">
        <v>1374</v>
      </c>
      <c r="CN13" s="1026"/>
      <c r="CO13" s="1026"/>
      <c r="CP13" s="1026"/>
      <c r="CQ13" s="1027"/>
      <c r="CR13" s="1025">
        <v>923</v>
      </c>
      <c r="CS13" s="1026"/>
      <c r="CT13" s="1026"/>
      <c r="CU13" s="1026"/>
      <c r="CV13" s="1027"/>
      <c r="CW13" s="1025">
        <v>24</v>
      </c>
      <c r="CX13" s="1026"/>
      <c r="CY13" s="1026"/>
      <c r="CZ13" s="1026"/>
      <c r="DA13" s="1027"/>
      <c r="DB13" s="1025" t="s">
        <v>489</v>
      </c>
      <c r="DC13" s="1026"/>
      <c r="DD13" s="1026"/>
      <c r="DE13" s="1026"/>
      <c r="DF13" s="1027"/>
      <c r="DG13" s="1025" t="s">
        <v>489</v>
      </c>
      <c r="DH13" s="1026"/>
      <c r="DI13" s="1026"/>
      <c r="DJ13" s="1026"/>
      <c r="DK13" s="1027"/>
      <c r="DL13" s="1025" t="s">
        <v>489</v>
      </c>
      <c r="DM13" s="1026"/>
      <c r="DN13" s="1026"/>
      <c r="DO13" s="1026"/>
      <c r="DP13" s="1027"/>
      <c r="DQ13" s="1025" t="s">
        <v>489</v>
      </c>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377</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378</v>
      </c>
      <c r="B23" s="973" t="s">
        <v>379</v>
      </c>
      <c r="C23" s="974"/>
      <c r="D23" s="974"/>
      <c r="E23" s="974"/>
      <c r="F23" s="974"/>
      <c r="G23" s="974"/>
      <c r="H23" s="974"/>
      <c r="I23" s="974"/>
      <c r="J23" s="974"/>
      <c r="K23" s="974"/>
      <c r="L23" s="974"/>
      <c r="M23" s="974"/>
      <c r="N23" s="974"/>
      <c r="O23" s="974"/>
      <c r="P23" s="984"/>
      <c r="Q23" s="1103">
        <v>30517</v>
      </c>
      <c r="R23" s="1097"/>
      <c r="S23" s="1097"/>
      <c r="T23" s="1097"/>
      <c r="U23" s="1097"/>
      <c r="V23" s="1097">
        <v>28652</v>
      </c>
      <c r="W23" s="1097"/>
      <c r="X23" s="1097"/>
      <c r="Y23" s="1097"/>
      <c r="Z23" s="1097"/>
      <c r="AA23" s="1097">
        <v>1865</v>
      </c>
      <c r="AB23" s="1097"/>
      <c r="AC23" s="1097"/>
      <c r="AD23" s="1097"/>
      <c r="AE23" s="1104"/>
      <c r="AF23" s="1105">
        <v>1818</v>
      </c>
      <c r="AG23" s="1097"/>
      <c r="AH23" s="1097"/>
      <c r="AI23" s="1097"/>
      <c r="AJ23" s="1106"/>
      <c r="AK23" s="1107"/>
      <c r="AL23" s="1108"/>
      <c r="AM23" s="1108"/>
      <c r="AN23" s="1108"/>
      <c r="AO23" s="1108"/>
      <c r="AP23" s="1097">
        <v>21689</v>
      </c>
      <c r="AQ23" s="1097"/>
      <c r="AR23" s="1097"/>
      <c r="AS23" s="1097"/>
      <c r="AT23" s="1097"/>
      <c r="AU23" s="1098"/>
      <c r="AV23" s="1098"/>
      <c r="AW23" s="1098"/>
      <c r="AX23" s="1098"/>
      <c r="AY23" s="1099"/>
      <c r="AZ23" s="1100" t="s">
        <v>121</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380</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381</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357</v>
      </c>
      <c r="B26" s="1032"/>
      <c r="C26" s="1032"/>
      <c r="D26" s="1032"/>
      <c r="E26" s="1032"/>
      <c r="F26" s="1032"/>
      <c r="G26" s="1032"/>
      <c r="H26" s="1032"/>
      <c r="I26" s="1032"/>
      <c r="J26" s="1032"/>
      <c r="K26" s="1032"/>
      <c r="L26" s="1032"/>
      <c r="M26" s="1032"/>
      <c r="N26" s="1032"/>
      <c r="O26" s="1032"/>
      <c r="P26" s="1033"/>
      <c r="Q26" s="1037" t="s">
        <v>382</v>
      </c>
      <c r="R26" s="1038"/>
      <c r="S26" s="1038"/>
      <c r="T26" s="1038"/>
      <c r="U26" s="1039"/>
      <c r="V26" s="1037" t="s">
        <v>383</v>
      </c>
      <c r="W26" s="1038"/>
      <c r="X26" s="1038"/>
      <c r="Y26" s="1038"/>
      <c r="Z26" s="1039"/>
      <c r="AA26" s="1037" t="s">
        <v>384</v>
      </c>
      <c r="AB26" s="1038"/>
      <c r="AC26" s="1038"/>
      <c r="AD26" s="1038"/>
      <c r="AE26" s="1038"/>
      <c r="AF26" s="1091" t="s">
        <v>385</v>
      </c>
      <c r="AG26" s="1044"/>
      <c r="AH26" s="1044"/>
      <c r="AI26" s="1044"/>
      <c r="AJ26" s="1092"/>
      <c r="AK26" s="1038" t="s">
        <v>386</v>
      </c>
      <c r="AL26" s="1038"/>
      <c r="AM26" s="1038"/>
      <c r="AN26" s="1038"/>
      <c r="AO26" s="1039"/>
      <c r="AP26" s="1037" t="s">
        <v>387</v>
      </c>
      <c r="AQ26" s="1038"/>
      <c r="AR26" s="1038"/>
      <c r="AS26" s="1038"/>
      <c r="AT26" s="1039"/>
      <c r="AU26" s="1037" t="s">
        <v>388</v>
      </c>
      <c r="AV26" s="1038"/>
      <c r="AW26" s="1038"/>
      <c r="AX26" s="1038"/>
      <c r="AY26" s="1039"/>
      <c r="AZ26" s="1037" t="s">
        <v>389</v>
      </c>
      <c r="BA26" s="1038"/>
      <c r="BB26" s="1038"/>
      <c r="BC26" s="1038"/>
      <c r="BD26" s="1039"/>
      <c r="BE26" s="1037" t="s">
        <v>364</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390</v>
      </c>
      <c r="C28" s="1084"/>
      <c r="D28" s="1084"/>
      <c r="E28" s="1084"/>
      <c r="F28" s="1084"/>
      <c r="G28" s="1084"/>
      <c r="H28" s="1084"/>
      <c r="I28" s="1084"/>
      <c r="J28" s="1084"/>
      <c r="K28" s="1084"/>
      <c r="L28" s="1084"/>
      <c r="M28" s="1084"/>
      <c r="N28" s="1084"/>
      <c r="O28" s="1084"/>
      <c r="P28" s="1085"/>
      <c r="Q28" s="1086">
        <v>6988</v>
      </c>
      <c r="R28" s="1087"/>
      <c r="S28" s="1087"/>
      <c r="T28" s="1087"/>
      <c r="U28" s="1087"/>
      <c r="V28" s="1087">
        <v>6836</v>
      </c>
      <c r="W28" s="1087"/>
      <c r="X28" s="1087"/>
      <c r="Y28" s="1087"/>
      <c r="Z28" s="1087"/>
      <c r="AA28" s="1087">
        <v>152</v>
      </c>
      <c r="AB28" s="1087"/>
      <c r="AC28" s="1087"/>
      <c r="AD28" s="1087"/>
      <c r="AE28" s="1088"/>
      <c r="AF28" s="1089">
        <v>152</v>
      </c>
      <c r="AG28" s="1087"/>
      <c r="AH28" s="1087"/>
      <c r="AI28" s="1087"/>
      <c r="AJ28" s="1090"/>
      <c r="AK28" s="1078">
        <v>540</v>
      </c>
      <c r="AL28" s="1079"/>
      <c r="AM28" s="1079"/>
      <c r="AN28" s="1079"/>
      <c r="AO28" s="1079"/>
      <c r="AP28" s="1079" t="s">
        <v>489</v>
      </c>
      <c r="AQ28" s="1079"/>
      <c r="AR28" s="1079"/>
      <c r="AS28" s="1079"/>
      <c r="AT28" s="1079"/>
      <c r="AU28" s="1079" t="s">
        <v>489</v>
      </c>
      <c r="AV28" s="1079"/>
      <c r="AW28" s="1079"/>
      <c r="AX28" s="1079"/>
      <c r="AY28" s="1079"/>
      <c r="AZ28" s="1080" t="s">
        <v>489</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391</v>
      </c>
      <c r="C29" s="1067"/>
      <c r="D29" s="1067"/>
      <c r="E29" s="1067"/>
      <c r="F29" s="1067"/>
      <c r="G29" s="1067"/>
      <c r="H29" s="1067"/>
      <c r="I29" s="1067"/>
      <c r="J29" s="1067"/>
      <c r="K29" s="1067"/>
      <c r="L29" s="1067"/>
      <c r="M29" s="1067"/>
      <c r="N29" s="1067"/>
      <c r="O29" s="1067"/>
      <c r="P29" s="1068"/>
      <c r="Q29" s="1074">
        <v>7649</v>
      </c>
      <c r="R29" s="1075"/>
      <c r="S29" s="1075"/>
      <c r="T29" s="1075"/>
      <c r="U29" s="1075"/>
      <c r="V29" s="1075">
        <v>7495</v>
      </c>
      <c r="W29" s="1075"/>
      <c r="X29" s="1075"/>
      <c r="Y29" s="1075"/>
      <c r="Z29" s="1075"/>
      <c r="AA29" s="1075">
        <v>154</v>
      </c>
      <c r="AB29" s="1075"/>
      <c r="AC29" s="1075"/>
      <c r="AD29" s="1075"/>
      <c r="AE29" s="1076"/>
      <c r="AF29" s="1071">
        <v>154</v>
      </c>
      <c r="AG29" s="1072"/>
      <c r="AH29" s="1072"/>
      <c r="AI29" s="1072"/>
      <c r="AJ29" s="1073"/>
      <c r="AK29" s="1016">
        <v>1132</v>
      </c>
      <c r="AL29" s="1007"/>
      <c r="AM29" s="1007"/>
      <c r="AN29" s="1007"/>
      <c r="AO29" s="1007"/>
      <c r="AP29" s="1007" t="s">
        <v>489</v>
      </c>
      <c r="AQ29" s="1007"/>
      <c r="AR29" s="1007"/>
      <c r="AS29" s="1007"/>
      <c r="AT29" s="1007"/>
      <c r="AU29" s="1007" t="s">
        <v>489</v>
      </c>
      <c r="AV29" s="1007"/>
      <c r="AW29" s="1007"/>
      <c r="AX29" s="1007"/>
      <c r="AY29" s="1007"/>
      <c r="AZ29" s="1077" t="s">
        <v>489</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392</v>
      </c>
      <c r="C30" s="1067"/>
      <c r="D30" s="1067"/>
      <c r="E30" s="1067"/>
      <c r="F30" s="1067"/>
      <c r="G30" s="1067"/>
      <c r="H30" s="1067"/>
      <c r="I30" s="1067"/>
      <c r="J30" s="1067"/>
      <c r="K30" s="1067"/>
      <c r="L30" s="1067"/>
      <c r="M30" s="1067"/>
      <c r="N30" s="1067"/>
      <c r="O30" s="1067"/>
      <c r="P30" s="1068"/>
      <c r="Q30" s="1074">
        <v>1192</v>
      </c>
      <c r="R30" s="1075"/>
      <c r="S30" s="1075"/>
      <c r="T30" s="1075"/>
      <c r="U30" s="1075"/>
      <c r="V30" s="1075">
        <v>1164</v>
      </c>
      <c r="W30" s="1075"/>
      <c r="X30" s="1075"/>
      <c r="Y30" s="1075"/>
      <c r="Z30" s="1075"/>
      <c r="AA30" s="1075">
        <v>28</v>
      </c>
      <c r="AB30" s="1075"/>
      <c r="AC30" s="1075"/>
      <c r="AD30" s="1075"/>
      <c r="AE30" s="1076"/>
      <c r="AF30" s="1071">
        <v>28</v>
      </c>
      <c r="AG30" s="1072"/>
      <c r="AH30" s="1072"/>
      <c r="AI30" s="1072"/>
      <c r="AJ30" s="1073"/>
      <c r="AK30" s="1016">
        <v>293</v>
      </c>
      <c r="AL30" s="1007"/>
      <c r="AM30" s="1007"/>
      <c r="AN30" s="1007"/>
      <c r="AO30" s="1007"/>
      <c r="AP30" s="1007" t="s">
        <v>489</v>
      </c>
      <c r="AQ30" s="1007"/>
      <c r="AR30" s="1007"/>
      <c r="AS30" s="1007"/>
      <c r="AT30" s="1007"/>
      <c r="AU30" s="1007" t="s">
        <v>489</v>
      </c>
      <c r="AV30" s="1007"/>
      <c r="AW30" s="1007"/>
      <c r="AX30" s="1007"/>
      <c r="AY30" s="1007"/>
      <c r="AZ30" s="1077" t="s">
        <v>489</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393</v>
      </c>
      <c r="C31" s="1067"/>
      <c r="D31" s="1067"/>
      <c r="E31" s="1067"/>
      <c r="F31" s="1067"/>
      <c r="G31" s="1067"/>
      <c r="H31" s="1067"/>
      <c r="I31" s="1067"/>
      <c r="J31" s="1067"/>
      <c r="K31" s="1067"/>
      <c r="L31" s="1067"/>
      <c r="M31" s="1067"/>
      <c r="N31" s="1067"/>
      <c r="O31" s="1067"/>
      <c r="P31" s="1068"/>
      <c r="Q31" s="1074">
        <v>29054</v>
      </c>
      <c r="R31" s="1075"/>
      <c r="S31" s="1075"/>
      <c r="T31" s="1075"/>
      <c r="U31" s="1075"/>
      <c r="V31" s="1075">
        <v>28779</v>
      </c>
      <c r="W31" s="1075"/>
      <c r="X31" s="1075"/>
      <c r="Y31" s="1075"/>
      <c r="Z31" s="1075"/>
      <c r="AA31" s="1075">
        <v>274</v>
      </c>
      <c r="AB31" s="1075"/>
      <c r="AC31" s="1075"/>
      <c r="AD31" s="1075"/>
      <c r="AE31" s="1076"/>
      <c r="AF31" s="1071">
        <v>274</v>
      </c>
      <c r="AG31" s="1072"/>
      <c r="AH31" s="1072"/>
      <c r="AI31" s="1072"/>
      <c r="AJ31" s="1073"/>
      <c r="AK31" s="1016" t="s">
        <v>489</v>
      </c>
      <c r="AL31" s="1007"/>
      <c r="AM31" s="1007"/>
      <c r="AN31" s="1007"/>
      <c r="AO31" s="1007"/>
      <c r="AP31" s="1007" t="s">
        <v>489</v>
      </c>
      <c r="AQ31" s="1007"/>
      <c r="AR31" s="1007"/>
      <c r="AS31" s="1007"/>
      <c r="AT31" s="1007"/>
      <c r="AU31" s="1007" t="s">
        <v>489</v>
      </c>
      <c r="AV31" s="1007"/>
      <c r="AW31" s="1007"/>
      <c r="AX31" s="1007"/>
      <c r="AY31" s="1007"/>
      <c r="AZ31" s="1077" t="s">
        <v>489</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394</v>
      </c>
      <c r="C32" s="1067"/>
      <c r="D32" s="1067"/>
      <c r="E32" s="1067"/>
      <c r="F32" s="1067"/>
      <c r="G32" s="1067"/>
      <c r="H32" s="1067"/>
      <c r="I32" s="1067"/>
      <c r="J32" s="1067"/>
      <c r="K32" s="1067"/>
      <c r="L32" s="1067"/>
      <c r="M32" s="1067"/>
      <c r="N32" s="1067"/>
      <c r="O32" s="1067"/>
      <c r="P32" s="1068"/>
      <c r="Q32" s="1074">
        <v>1403</v>
      </c>
      <c r="R32" s="1075"/>
      <c r="S32" s="1075"/>
      <c r="T32" s="1075"/>
      <c r="U32" s="1075"/>
      <c r="V32" s="1075">
        <v>1437</v>
      </c>
      <c r="W32" s="1075"/>
      <c r="X32" s="1075"/>
      <c r="Y32" s="1075"/>
      <c r="Z32" s="1075"/>
      <c r="AA32" s="1075">
        <v>-1034</v>
      </c>
      <c r="AB32" s="1075"/>
      <c r="AC32" s="1075"/>
      <c r="AD32" s="1075"/>
      <c r="AE32" s="1076"/>
      <c r="AF32" s="1071">
        <v>1736</v>
      </c>
      <c r="AG32" s="1072"/>
      <c r="AH32" s="1072"/>
      <c r="AI32" s="1072"/>
      <c r="AJ32" s="1073"/>
      <c r="AK32" s="1016">
        <v>17</v>
      </c>
      <c r="AL32" s="1007"/>
      <c r="AM32" s="1007"/>
      <c r="AN32" s="1007"/>
      <c r="AO32" s="1007"/>
      <c r="AP32" s="1007">
        <v>1441</v>
      </c>
      <c r="AQ32" s="1007"/>
      <c r="AR32" s="1007"/>
      <c r="AS32" s="1007"/>
      <c r="AT32" s="1007"/>
      <c r="AU32" s="1007">
        <v>184</v>
      </c>
      <c r="AV32" s="1007"/>
      <c r="AW32" s="1007"/>
      <c r="AX32" s="1007"/>
      <c r="AY32" s="1007"/>
      <c r="AZ32" s="1077" t="s">
        <v>489</v>
      </c>
      <c r="BA32" s="1077"/>
      <c r="BB32" s="1077"/>
      <c r="BC32" s="1077"/>
      <c r="BD32" s="1077"/>
      <c r="BE32" s="1008" t="s">
        <v>395</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t="s">
        <v>396</v>
      </c>
      <c r="C33" s="1067"/>
      <c r="D33" s="1067"/>
      <c r="E33" s="1067"/>
      <c r="F33" s="1067"/>
      <c r="G33" s="1067"/>
      <c r="H33" s="1067"/>
      <c r="I33" s="1067"/>
      <c r="J33" s="1067"/>
      <c r="K33" s="1067"/>
      <c r="L33" s="1067"/>
      <c r="M33" s="1067"/>
      <c r="N33" s="1067"/>
      <c r="O33" s="1067"/>
      <c r="P33" s="1068"/>
      <c r="Q33" s="1074">
        <v>2250</v>
      </c>
      <c r="R33" s="1075"/>
      <c r="S33" s="1075"/>
      <c r="T33" s="1075"/>
      <c r="U33" s="1075"/>
      <c r="V33" s="1075">
        <v>2180</v>
      </c>
      <c r="W33" s="1075"/>
      <c r="X33" s="1075"/>
      <c r="Y33" s="1075"/>
      <c r="Z33" s="1075"/>
      <c r="AA33" s="1075">
        <v>70</v>
      </c>
      <c r="AB33" s="1075"/>
      <c r="AC33" s="1075"/>
      <c r="AD33" s="1075"/>
      <c r="AE33" s="1076"/>
      <c r="AF33" s="1071">
        <v>1121</v>
      </c>
      <c r="AG33" s="1072"/>
      <c r="AH33" s="1072"/>
      <c r="AI33" s="1072"/>
      <c r="AJ33" s="1073"/>
      <c r="AK33" s="1016">
        <v>812</v>
      </c>
      <c r="AL33" s="1007"/>
      <c r="AM33" s="1007"/>
      <c r="AN33" s="1007"/>
      <c r="AO33" s="1007"/>
      <c r="AP33" s="1007">
        <v>17234</v>
      </c>
      <c r="AQ33" s="1007"/>
      <c r="AR33" s="1007"/>
      <c r="AS33" s="1007"/>
      <c r="AT33" s="1007"/>
      <c r="AU33" s="1007">
        <v>9685</v>
      </c>
      <c r="AV33" s="1007"/>
      <c r="AW33" s="1007"/>
      <c r="AX33" s="1007"/>
      <c r="AY33" s="1007"/>
      <c r="AZ33" s="1077" t="s">
        <v>489</v>
      </c>
      <c r="BA33" s="1077"/>
      <c r="BB33" s="1077"/>
      <c r="BC33" s="1077"/>
      <c r="BD33" s="1077"/>
      <c r="BE33" s="1008" t="s">
        <v>395</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397</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378</v>
      </c>
      <c r="B63" s="973" t="s">
        <v>398</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3466</v>
      </c>
      <c r="AG63" s="995"/>
      <c r="AH63" s="995"/>
      <c r="AI63" s="995"/>
      <c r="AJ63" s="1058"/>
      <c r="AK63" s="1059"/>
      <c r="AL63" s="999"/>
      <c r="AM63" s="999"/>
      <c r="AN63" s="999"/>
      <c r="AO63" s="999"/>
      <c r="AP63" s="995">
        <v>18675</v>
      </c>
      <c r="AQ63" s="995"/>
      <c r="AR63" s="995"/>
      <c r="AS63" s="995"/>
      <c r="AT63" s="995"/>
      <c r="AU63" s="995">
        <v>9870</v>
      </c>
      <c r="AV63" s="995"/>
      <c r="AW63" s="995"/>
      <c r="AX63" s="995"/>
      <c r="AY63" s="995"/>
      <c r="AZ63" s="1053"/>
      <c r="BA63" s="1053"/>
      <c r="BB63" s="1053"/>
      <c r="BC63" s="1053"/>
      <c r="BD63" s="1053"/>
      <c r="BE63" s="996"/>
      <c r="BF63" s="996"/>
      <c r="BG63" s="996"/>
      <c r="BH63" s="996"/>
      <c r="BI63" s="997"/>
      <c r="BJ63" s="1054" t="s">
        <v>121</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400</v>
      </c>
      <c r="B66" s="1032"/>
      <c r="C66" s="1032"/>
      <c r="D66" s="1032"/>
      <c r="E66" s="1032"/>
      <c r="F66" s="1032"/>
      <c r="G66" s="1032"/>
      <c r="H66" s="1032"/>
      <c r="I66" s="1032"/>
      <c r="J66" s="1032"/>
      <c r="K66" s="1032"/>
      <c r="L66" s="1032"/>
      <c r="M66" s="1032"/>
      <c r="N66" s="1032"/>
      <c r="O66" s="1032"/>
      <c r="P66" s="1033"/>
      <c r="Q66" s="1037" t="s">
        <v>382</v>
      </c>
      <c r="R66" s="1038"/>
      <c r="S66" s="1038"/>
      <c r="T66" s="1038"/>
      <c r="U66" s="1039"/>
      <c r="V66" s="1037" t="s">
        <v>383</v>
      </c>
      <c r="W66" s="1038"/>
      <c r="X66" s="1038"/>
      <c r="Y66" s="1038"/>
      <c r="Z66" s="1039"/>
      <c r="AA66" s="1037" t="s">
        <v>384</v>
      </c>
      <c r="AB66" s="1038"/>
      <c r="AC66" s="1038"/>
      <c r="AD66" s="1038"/>
      <c r="AE66" s="1039"/>
      <c r="AF66" s="1043" t="s">
        <v>385</v>
      </c>
      <c r="AG66" s="1044"/>
      <c r="AH66" s="1044"/>
      <c r="AI66" s="1044"/>
      <c r="AJ66" s="1045"/>
      <c r="AK66" s="1037" t="s">
        <v>386</v>
      </c>
      <c r="AL66" s="1032"/>
      <c r="AM66" s="1032"/>
      <c r="AN66" s="1032"/>
      <c r="AO66" s="1033"/>
      <c r="AP66" s="1037" t="s">
        <v>387</v>
      </c>
      <c r="AQ66" s="1038"/>
      <c r="AR66" s="1038"/>
      <c r="AS66" s="1038"/>
      <c r="AT66" s="1039"/>
      <c r="AU66" s="1037" t="s">
        <v>401</v>
      </c>
      <c r="AV66" s="1038"/>
      <c r="AW66" s="1038"/>
      <c r="AX66" s="1038"/>
      <c r="AY66" s="1039"/>
      <c r="AZ66" s="1037" t="s">
        <v>364</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559</v>
      </c>
      <c r="C68" s="1022"/>
      <c r="D68" s="1022"/>
      <c r="E68" s="1022"/>
      <c r="F68" s="1022"/>
      <c r="G68" s="1022"/>
      <c r="H68" s="1022"/>
      <c r="I68" s="1022"/>
      <c r="J68" s="1022"/>
      <c r="K68" s="1022"/>
      <c r="L68" s="1022"/>
      <c r="M68" s="1022"/>
      <c r="N68" s="1022"/>
      <c r="O68" s="1022"/>
      <c r="P68" s="1023"/>
      <c r="Q68" s="1024">
        <v>1787</v>
      </c>
      <c r="R68" s="1018"/>
      <c r="S68" s="1018"/>
      <c r="T68" s="1018"/>
      <c r="U68" s="1018"/>
      <c r="V68" s="1018">
        <v>1227</v>
      </c>
      <c r="W68" s="1018"/>
      <c r="X68" s="1018"/>
      <c r="Y68" s="1018"/>
      <c r="Z68" s="1018"/>
      <c r="AA68" s="1018">
        <v>559</v>
      </c>
      <c r="AB68" s="1018"/>
      <c r="AC68" s="1018"/>
      <c r="AD68" s="1018"/>
      <c r="AE68" s="1018"/>
      <c r="AF68" s="1018">
        <v>4616</v>
      </c>
      <c r="AG68" s="1018"/>
      <c r="AH68" s="1018"/>
      <c r="AI68" s="1018"/>
      <c r="AJ68" s="1018"/>
      <c r="AK68" s="1018">
        <v>2</v>
      </c>
      <c r="AL68" s="1018"/>
      <c r="AM68" s="1018"/>
      <c r="AN68" s="1018"/>
      <c r="AO68" s="1018"/>
      <c r="AP68" s="1018">
        <v>3149</v>
      </c>
      <c r="AQ68" s="1018"/>
      <c r="AR68" s="1018"/>
      <c r="AS68" s="1018"/>
      <c r="AT68" s="1018"/>
      <c r="AU68" s="1018" t="s">
        <v>489</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560</v>
      </c>
      <c r="C69" s="1011"/>
      <c r="D69" s="1011"/>
      <c r="E69" s="1011"/>
      <c r="F69" s="1011"/>
      <c r="G69" s="1011"/>
      <c r="H69" s="1011"/>
      <c r="I69" s="1011"/>
      <c r="J69" s="1011"/>
      <c r="K69" s="1011"/>
      <c r="L69" s="1011"/>
      <c r="M69" s="1011"/>
      <c r="N69" s="1011"/>
      <c r="O69" s="1011"/>
      <c r="P69" s="1012"/>
      <c r="Q69" s="1013">
        <v>5106</v>
      </c>
      <c r="R69" s="1007"/>
      <c r="S69" s="1007"/>
      <c r="T69" s="1007"/>
      <c r="U69" s="1007"/>
      <c r="V69" s="1007">
        <v>4768</v>
      </c>
      <c r="W69" s="1007"/>
      <c r="X69" s="1007"/>
      <c r="Y69" s="1007"/>
      <c r="Z69" s="1007"/>
      <c r="AA69" s="1007">
        <v>338</v>
      </c>
      <c r="AB69" s="1007"/>
      <c r="AC69" s="1007"/>
      <c r="AD69" s="1007"/>
      <c r="AE69" s="1007"/>
      <c r="AF69" s="1007">
        <v>338</v>
      </c>
      <c r="AG69" s="1007"/>
      <c r="AH69" s="1007"/>
      <c r="AI69" s="1007"/>
      <c r="AJ69" s="1007"/>
      <c r="AK69" s="1007">
        <v>240</v>
      </c>
      <c r="AL69" s="1007"/>
      <c r="AM69" s="1007"/>
      <c r="AN69" s="1007"/>
      <c r="AO69" s="1007"/>
      <c r="AP69" s="1007" t="s">
        <v>489</v>
      </c>
      <c r="AQ69" s="1007"/>
      <c r="AR69" s="1007"/>
      <c r="AS69" s="1007"/>
      <c r="AT69" s="1007"/>
      <c r="AU69" s="1007" t="s">
        <v>489</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561</v>
      </c>
      <c r="C70" s="1011"/>
      <c r="D70" s="1011"/>
      <c r="E70" s="1011"/>
      <c r="F70" s="1011"/>
      <c r="G70" s="1011"/>
      <c r="H70" s="1011"/>
      <c r="I70" s="1011"/>
      <c r="J70" s="1011"/>
      <c r="K70" s="1011"/>
      <c r="L70" s="1011"/>
      <c r="M70" s="1011"/>
      <c r="N70" s="1011"/>
      <c r="O70" s="1011"/>
      <c r="P70" s="1012"/>
      <c r="Q70" s="1013">
        <v>940</v>
      </c>
      <c r="R70" s="1007"/>
      <c r="S70" s="1007"/>
      <c r="T70" s="1007"/>
      <c r="U70" s="1007"/>
      <c r="V70" s="1007">
        <v>691</v>
      </c>
      <c r="W70" s="1007"/>
      <c r="X70" s="1007"/>
      <c r="Y70" s="1007"/>
      <c r="Z70" s="1007"/>
      <c r="AA70" s="1007">
        <v>249</v>
      </c>
      <c r="AB70" s="1007"/>
      <c r="AC70" s="1007"/>
      <c r="AD70" s="1007"/>
      <c r="AE70" s="1007"/>
      <c r="AF70" s="1007">
        <v>249</v>
      </c>
      <c r="AG70" s="1007"/>
      <c r="AH70" s="1007"/>
      <c r="AI70" s="1007"/>
      <c r="AJ70" s="1007"/>
      <c r="AK70" s="1007" t="s">
        <v>489</v>
      </c>
      <c r="AL70" s="1007"/>
      <c r="AM70" s="1007"/>
      <c r="AN70" s="1007"/>
      <c r="AO70" s="1007"/>
      <c r="AP70" s="1007" t="s">
        <v>489</v>
      </c>
      <c r="AQ70" s="1007"/>
      <c r="AR70" s="1007"/>
      <c r="AS70" s="1007"/>
      <c r="AT70" s="1007"/>
      <c r="AU70" s="1007" t="s">
        <v>489</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562</v>
      </c>
      <c r="C71" s="1011"/>
      <c r="D71" s="1011"/>
      <c r="E71" s="1011"/>
      <c r="F71" s="1011"/>
      <c r="G71" s="1011"/>
      <c r="H71" s="1011"/>
      <c r="I71" s="1011"/>
      <c r="J71" s="1011"/>
      <c r="K71" s="1011"/>
      <c r="L71" s="1011"/>
      <c r="M71" s="1011"/>
      <c r="N71" s="1011"/>
      <c r="O71" s="1011"/>
      <c r="P71" s="1012"/>
      <c r="Q71" s="1013">
        <v>245</v>
      </c>
      <c r="R71" s="1007"/>
      <c r="S71" s="1007"/>
      <c r="T71" s="1007"/>
      <c r="U71" s="1007"/>
      <c r="V71" s="1007">
        <v>236</v>
      </c>
      <c r="W71" s="1007"/>
      <c r="X71" s="1007"/>
      <c r="Y71" s="1007"/>
      <c r="Z71" s="1007"/>
      <c r="AA71" s="1007">
        <v>9</v>
      </c>
      <c r="AB71" s="1007"/>
      <c r="AC71" s="1007"/>
      <c r="AD71" s="1007"/>
      <c r="AE71" s="1007"/>
      <c r="AF71" s="1007">
        <v>9</v>
      </c>
      <c r="AG71" s="1007"/>
      <c r="AH71" s="1007"/>
      <c r="AI71" s="1007"/>
      <c r="AJ71" s="1007"/>
      <c r="AK71" s="1007">
        <v>238</v>
      </c>
      <c r="AL71" s="1007"/>
      <c r="AM71" s="1007"/>
      <c r="AN71" s="1007"/>
      <c r="AO71" s="1007"/>
      <c r="AP71" s="1007" t="s">
        <v>489</v>
      </c>
      <c r="AQ71" s="1007"/>
      <c r="AR71" s="1007"/>
      <c r="AS71" s="1007"/>
      <c r="AT71" s="1007"/>
      <c r="AU71" s="1007" t="s">
        <v>489</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563</v>
      </c>
      <c r="C72" s="1011"/>
      <c r="D72" s="1011"/>
      <c r="E72" s="1011"/>
      <c r="F72" s="1011"/>
      <c r="G72" s="1011"/>
      <c r="H72" s="1011"/>
      <c r="I72" s="1011"/>
      <c r="J72" s="1011"/>
      <c r="K72" s="1011"/>
      <c r="L72" s="1011"/>
      <c r="M72" s="1011"/>
      <c r="N72" s="1011"/>
      <c r="O72" s="1011"/>
      <c r="P72" s="1012"/>
      <c r="Q72" s="1013">
        <v>85</v>
      </c>
      <c r="R72" s="1007"/>
      <c r="S72" s="1007"/>
      <c r="T72" s="1007"/>
      <c r="U72" s="1007"/>
      <c r="V72" s="1007">
        <v>72</v>
      </c>
      <c r="W72" s="1007"/>
      <c r="X72" s="1007"/>
      <c r="Y72" s="1007"/>
      <c r="Z72" s="1007"/>
      <c r="AA72" s="1007">
        <v>13</v>
      </c>
      <c r="AB72" s="1007"/>
      <c r="AC72" s="1007"/>
      <c r="AD72" s="1007"/>
      <c r="AE72" s="1007"/>
      <c r="AF72" s="1007">
        <v>13</v>
      </c>
      <c r="AG72" s="1007"/>
      <c r="AH72" s="1007"/>
      <c r="AI72" s="1007"/>
      <c r="AJ72" s="1007"/>
      <c r="AK72" s="1007">
        <v>15</v>
      </c>
      <c r="AL72" s="1007"/>
      <c r="AM72" s="1007"/>
      <c r="AN72" s="1007"/>
      <c r="AO72" s="1007"/>
      <c r="AP72" s="1007" t="s">
        <v>489</v>
      </c>
      <c r="AQ72" s="1007"/>
      <c r="AR72" s="1007"/>
      <c r="AS72" s="1007"/>
      <c r="AT72" s="1007"/>
      <c r="AU72" s="1007" t="s">
        <v>489</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564</v>
      </c>
      <c r="C73" s="1011"/>
      <c r="D73" s="1011"/>
      <c r="E73" s="1011"/>
      <c r="F73" s="1011"/>
      <c r="G73" s="1011"/>
      <c r="H73" s="1011"/>
      <c r="I73" s="1011"/>
      <c r="J73" s="1011"/>
      <c r="K73" s="1011"/>
      <c r="L73" s="1011"/>
      <c r="M73" s="1011"/>
      <c r="N73" s="1011"/>
      <c r="O73" s="1011"/>
      <c r="P73" s="1012"/>
      <c r="Q73" s="1013">
        <v>911</v>
      </c>
      <c r="R73" s="1007"/>
      <c r="S73" s="1007"/>
      <c r="T73" s="1007"/>
      <c r="U73" s="1007"/>
      <c r="V73" s="1007">
        <v>909</v>
      </c>
      <c r="W73" s="1007"/>
      <c r="X73" s="1007"/>
      <c r="Y73" s="1007"/>
      <c r="Z73" s="1007"/>
      <c r="AA73" s="1007">
        <v>2</v>
      </c>
      <c r="AB73" s="1007"/>
      <c r="AC73" s="1007"/>
      <c r="AD73" s="1007"/>
      <c r="AE73" s="1007"/>
      <c r="AF73" s="1007">
        <v>2</v>
      </c>
      <c r="AG73" s="1007"/>
      <c r="AH73" s="1007"/>
      <c r="AI73" s="1007"/>
      <c r="AJ73" s="1007"/>
      <c r="AK73" s="1007" t="s">
        <v>489</v>
      </c>
      <c r="AL73" s="1007"/>
      <c r="AM73" s="1007"/>
      <c r="AN73" s="1007"/>
      <c r="AO73" s="1007"/>
      <c r="AP73" s="1007" t="s">
        <v>489</v>
      </c>
      <c r="AQ73" s="1007"/>
      <c r="AR73" s="1007"/>
      <c r="AS73" s="1007"/>
      <c r="AT73" s="1007"/>
      <c r="AU73" s="1007" t="s">
        <v>489</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t="s">
        <v>565</v>
      </c>
      <c r="C74" s="1011"/>
      <c r="D74" s="1011"/>
      <c r="E74" s="1011"/>
      <c r="F74" s="1011"/>
      <c r="G74" s="1011"/>
      <c r="H74" s="1011"/>
      <c r="I74" s="1011"/>
      <c r="J74" s="1011"/>
      <c r="K74" s="1011"/>
      <c r="L74" s="1011"/>
      <c r="M74" s="1011"/>
      <c r="N74" s="1011"/>
      <c r="O74" s="1011"/>
      <c r="P74" s="1012"/>
      <c r="Q74" s="1013">
        <v>303798</v>
      </c>
      <c r="R74" s="1007"/>
      <c r="S74" s="1007"/>
      <c r="T74" s="1007"/>
      <c r="U74" s="1007"/>
      <c r="V74" s="1007">
        <v>300652</v>
      </c>
      <c r="W74" s="1007"/>
      <c r="X74" s="1007"/>
      <c r="Y74" s="1007"/>
      <c r="Z74" s="1007"/>
      <c r="AA74" s="1007">
        <v>3146</v>
      </c>
      <c r="AB74" s="1007"/>
      <c r="AC74" s="1007"/>
      <c r="AD74" s="1007"/>
      <c r="AE74" s="1007"/>
      <c r="AF74" s="1007">
        <v>3146</v>
      </c>
      <c r="AG74" s="1007"/>
      <c r="AH74" s="1007"/>
      <c r="AI74" s="1007"/>
      <c r="AJ74" s="1007"/>
      <c r="AK74" s="1007">
        <v>5678</v>
      </c>
      <c r="AL74" s="1007"/>
      <c r="AM74" s="1007"/>
      <c r="AN74" s="1007"/>
      <c r="AO74" s="1007"/>
      <c r="AP74" s="1007" t="s">
        <v>489</v>
      </c>
      <c r="AQ74" s="1007"/>
      <c r="AR74" s="1007"/>
      <c r="AS74" s="1007"/>
      <c r="AT74" s="1007"/>
      <c r="AU74" s="1007" t="s">
        <v>489</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378</v>
      </c>
      <c r="B88" s="973" t="s">
        <v>402</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8373</v>
      </c>
      <c r="AG88" s="995"/>
      <c r="AH88" s="995"/>
      <c r="AI88" s="995"/>
      <c r="AJ88" s="995"/>
      <c r="AK88" s="999"/>
      <c r="AL88" s="999"/>
      <c r="AM88" s="999"/>
      <c r="AN88" s="999"/>
      <c r="AO88" s="999"/>
      <c r="AP88" s="995">
        <v>3149</v>
      </c>
      <c r="AQ88" s="995"/>
      <c r="AR88" s="995"/>
      <c r="AS88" s="995"/>
      <c r="AT88" s="995"/>
      <c r="AU88" s="995" t="s">
        <v>489</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73" t="s">
        <v>403</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1109</v>
      </c>
      <c r="CS102" s="989"/>
      <c r="CT102" s="989"/>
      <c r="CU102" s="989"/>
      <c r="CV102" s="990"/>
      <c r="CW102" s="988">
        <v>42</v>
      </c>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404</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405</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408</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409</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410</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411</v>
      </c>
      <c r="AB109" s="932"/>
      <c r="AC109" s="932"/>
      <c r="AD109" s="932"/>
      <c r="AE109" s="933"/>
      <c r="AF109" s="934" t="s">
        <v>412</v>
      </c>
      <c r="AG109" s="932"/>
      <c r="AH109" s="932"/>
      <c r="AI109" s="932"/>
      <c r="AJ109" s="933"/>
      <c r="AK109" s="934" t="s">
        <v>294</v>
      </c>
      <c r="AL109" s="932"/>
      <c r="AM109" s="932"/>
      <c r="AN109" s="932"/>
      <c r="AO109" s="933"/>
      <c r="AP109" s="934" t="s">
        <v>413</v>
      </c>
      <c r="AQ109" s="932"/>
      <c r="AR109" s="932"/>
      <c r="AS109" s="932"/>
      <c r="AT109" s="965"/>
      <c r="AU109" s="931" t="s">
        <v>410</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411</v>
      </c>
      <c r="BR109" s="932"/>
      <c r="BS109" s="932"/>
      <c r="BT109" s="932"/>
      <c r="BU109" s="933"/>
      <c r="BV109" s="934" t="s">
        <v>412</v>
      </c>
      <c r="BW109" s="932"/>
      <c r="BX109" s="932"/>
      <c r="BY109" s="932"/>
      <c r="BZ109" s="933"/>
      <c r="CA109" s="934" t="s">
        <v>294</v>
      </c>
      <c r="CB109" s="932"/>
      <c r="CC109" s="932"/>
      <c r="CD109" s="932"/>
      <c r="CE109" s="933"/>
      <c r="CF109" s="972" t="s">
        <v>413</v>
      </c>
      <c r="CG109" s="972"/>
      <c r="CH109" s="972"/>
      <c r="CI109" s="972"/>
      <c r="CJ109" s="972"/>
      <c r="CK109" s="934" t="s">
        <v>414</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411</v>
      </c>
      <c r="DH109" s="932"/>
      <c r="DI109" s="932"/>
      <c r="DJ109" s="932"/>
      <c r="DK109" s="933"/>
      <c r="DL109" s="934" t="s">
        <v>412</v>
      </c>
      <c r="DM109" s="932"/>
      <c r="DN109" s="932"/>
      <c r="DO109" s="932"/>
      <c r="DP109" s="933"/>
      <c r="DQ109" s="934" t="s">
        <v>294</v>
      </c>
      <c r="DR109" s="932"/>
      <c r="DS109" s="932"/>
      <c r="DT109" s="932"/>
      <c r="DU109" s="933"/>
      <c r="DV109" s="934" t="s">
        <v>413</v>
      </c>
      <c r="DW109" s="932"/>
      <c r="DX109" s="932"/>
      <c r="DY109" s="932"/>
      <c r="DZ109" s="965"/>
    </row>
    <row r="110" spans="1:131" s="230" customFormat="1" ht="26.25" customHeight="1" x14ac:dyDescent="0.2">
      <c r="A110" s="843" t="s">
        <v>415</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2108195</v>
      </c>
      <c r="AB110" s="925"/>
      <c r="AC110" s="925"/>
      <c r="AD110" s="925"/>
      <c r="AE110" s="926"/>
      <c r="AF110" s="927">
        <v>2211915</v>
      </c>
      <c r="AG110" s="925"/>
      <c r="AH110" s="925"/>
      <c r="AI110" s="925"/>
      <c r="AJ110" s="926"/>
      <c r="AK110" s="927">
        <v>2225228</v>
      </c>
      <c r="AL110" s="925"/>
      <c r="AM110" s="925"/>
      <c r="AN110" s="925"/>
      <c r="AO110" s="926"/>
      <c r="AP110" s="928">
        <v>16.399999999999999</v>
      </c>
      <c r="AQ110" s="929"/>
      <c r="AR110" s="929"/>
      <c r="AS110" s="929"/>
      <c r="AT110" s="930"/>
      <c r="AU110" s="966" t="s">
        <v>69</v>
      </c>
      <c r="AV110" s="967"/>
      <c r="AW110" s="967"/>
      <c r="AX110" s="967"/>
      <c r="AY110" s="967"/>
      <c r="AZ110" s="896" t="s">
        <v>416</v>
      </c>
      <c r="BA110" s="844"/>
      <c r="BB110" s="844"/>
      <c r="BC110" s="844"/>
      <c r="BD110" s="844"/>
      <c r="BE110" s="844"/>
      <c r="BF110" s="844"/>
      <c r="BG110" s="844"/>
      <c r="BH110" s="844"/>
      <c r="BI110" s="844"/>
      <c r="BJ110" s="844"/>
      <c r="BK110" s="844"/>
      <c r="BL110" s="844"/>
      <c r="BM110" s="844"/>
      <c r="BN110" s="844"/>
      <c r="BO110" s="844"/>
      <c r="BP110" s="845"/>
      <c r="BQ110" s="897">
        <v>20402876</v>
      </c>
      <c r="BR110" s="878"/>
      <c r="BS110" s="878"/>
      <c r="BT110" s="878"/>
      <c r="BU110" s="878"/>
      <c r="BV110" s="878">
        <v>20463554</v>
      </c>
      <c r="BW110" s="878"/>
      <c r="BX110" s="878"/>
      <c r="BY110" s="878"/>
      <c r="BZ110" s="878"/>
      <c r="CA110" s="878">
        <v>21688733</v>
      </c>
      <c r="CB110" s="878"/>
      <c r="CC110" s="878"/>
      <c r="CD110" s="878"/>
      <c r="CE110" s="878"/>
      <c r="CF110" s="902">
        <v>159.4</v>
      </c>
      <c r="CG110" s="903"/>
      <c r="CH110" s="903"/>
      <c r="CI110" s="903"/>
      <c r="CJ110" s="903"/>
      <c r="CK110" s="962" t="s">
        <v>417</v>
      </c>
      <c r="CL110" s="855"/>
      <c r="CM110" s="896" t="s">
        <v>418</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121</v>
      </c>
      <c r="DH110" s="878"/>
      <c r="DI110" s="878"/>
      <c r="DJ110" s="878"/>
      <c r="DK110" s="878"/>
      <c r="DL110" s="878">
        <v>373725</v>
      </c>
      <c r="DM110" s="878"/>
      <c r="DN110" s="878"/>
      <c r="DO110" s="878"/>
      <c r="DP110" s="878"/>
      <c r="DQ110" s="878">
        <v>352549</v>
      </c>
      <c r="DR110" s="878"/>
      <c r="DS110" s="878"/>
      <c r="DT110" s="878"/>
      <c r="DU110" s="878"/>
      <c r="DV110" s="879">
        <v>2.6</v>
      </c>
      <c r="DW110" s="879"/>
      <c r="DX110" s="879"/>
      <c r="DY110" s="879"/>
      <c r="DZ110" s="880"/>
    </row>
    <row r="111" spans="1:131" s="230" customFormat="1" ht="26.25" customHeight="1" x14ac:dyDescent="0.2">
      <c r="A111" s="810" t="s">
        <v>419</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121</v>
      </c>
      <c r="AB111" s="955"/>
      <c r="AC111" s="955"/>
      <c r="AD111" s="955"/>
      <c r="AE111" s="956"/>
      <c r="AF111" s="957" t="s">
        <v>121</v>
      </c>
      <c r="AG111" s="955"/>
      <c r="AH111" s="955"/>
      <c r="AI111" s="955"/>
      <c r="AJ111" s="956"/>
      <c r="AK111" s="957" t="s">
        <v>121</v>
      </c>
      <c r="AL111" s="955"/>
      <c r="AM111" s="955"/>
      <c r="AN111" s="955"/>
      <c r="AO111" s="956"/>
      <c r="AP111" s="958" t="s">
        <v>121</v>
      </c>
      <c r="AQ111" s="959"/>
      <c r="AR111" s="959"/>
      <c r="AS111" s="959"/>
      <c r="AT111" s="960"/>
      <c r="AU111" s="968"/>
      <c r="AV111" s="969"/>
      <c r="AW111" s="969"/>
      <c r="AX111" s="969"/>
      <c r="AY111" s="969"/>
      <c r="AZ111" s="851" t="s">
        <v>420</v>
      </c>
      <c r="BA111" s="788"/>
      <c r="BB111" s="788"/>
      <c r="BC111" s="788"/>
      <c r="BD111" s="788"/>
      <c r="BE111" s="788"/>
      <c r="BF111" s="788"/>
      <c r="BG111" s="788"/>
      <c r="BH111" s="788"/>
      <c r="BI111" s="788"/>
      <c r="BJ111" s="788"/>
      <c r="BK111" s="788"/>
      <c r="BL111" s="788"/>
      <c r="BM111" s="788"/>
      <c r="BN111" s="788"/>
      <c r="BO111" s="788"/>
      <c r="BP111" s="789"/>
      <c r="BQ111" s="852">
        <v>149571</v>
      </c>
      <c r="BR111" s="853"/>
      <c r="BS111" s="853"/>
      <c r="BT111" s="853"/>
      <c r="BU111" s="853"/>
      <c r="BV111" s="853">
        <v>489521</v>
      </c>
      <c r="BW111" s="853"/>
      <c r="BX111" s="853"/>
      <c r="BY111" s="853"/>
      <c r="BZ111" s="853"/>
      <c r="CA111" s="853">
        <v>446405</v>
      </c>
      <c r="CB111" s="853"/>
      <c r="CC111" s="853"/>
      <c r="CD111" s="853"/>
      <c r="CE111" s="853"/>
      <c r="CF111" s="911">
        <v>3.3</v>
      </c>
      <c r="CG111" s="912"/>
      <c r="CH111" s="912"/>
      <c r="CI111" s="912"/>
      <c r="CJ111" s="912"/>
      <c r="CK111" s="963"/>
      <c r="CL111" s="857"/>
      <c r="CM111" s="851" t="s">
        <v>421</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121</v>
      </c>
      <c r="DH111" s="853"/>
      <c r="DI111" s="853"/>
      <c r="DJ111" s="853"/>
      <c r="DK111" s="853"/>
      <c r="DL111" s="853" t="s">
        <v>121</v>
      </c>
      <c r="DM111" s="853"/>
      <c r="DN111" s="853"/>
      <c r="DO111" s="853"/>
      <c r="DP111" s="853"/>
      <c r="DQ111" s="853" t="s">
        <v>121</v>
      </c>
      <c r="DR111" s="853"/>
      <c r="DS111" s="853"/>
      <c r="DT111" s="853"/>
      <c r="DU111" s="853"/>
      <c r="DV111" s="830" t="s">
        <v>121</v>
      </c>
      <c r="DW111" s="830"/>
      <c r="DX111" s="830"/>
      <c r="DY111" s="830"/>
      <c r="DZ111" s="831"/>
    </row>
    <row r="112" spans="1:131" s="230" customFormat="1" ht="26.25" customHeight="1" x14ac:dyDescent="0.2">
      <c r="A112" s="948" t="s">
        <v>422</v>
      </c>
      <c r="B112" s="949"/>
      <c r="C112" s="788" t="s">
        <v>423</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121</v>
      </c>
      <c r="AB112" s="816"/>
      <c r="AC112" s="816"/>
      <c r="AD112" s="816"/>
      <c r="AE112" s="817"/>
      <c r="AF112" s="818" t="s">
        <v>121</v>
      </c>
      <c r="AG112" s="816"/>
      <c r="AH112" s="816"/>
      <c r="AI112" s="816"/>
      <c r="AJ112" s="817"/>
      <c r="AK112" s="818" t="s">
        <v>121</v>
      </c>
      <c r="AL112" s="816"/>
      <c r="AM112" s="816"/>
      <c r="AN112" s="816"/>
      <c r="AO112" s="817"/>
      <c r="AP112" s="860" t="s">
        <v>121</v>
      </c>
      <c r="AQ112" s="861"/>
      <c r="AR112" s="861"/>
      <c r="AS112" s="861"/>
      <c r="AT112" s="862"/>
      <c r="AU112" s="968"/>
      <c r="AV112" s="969"/>
      <c r="AW112" s="969"/>
      <c r="AX112" s="969"/>
      <c r="AY112" s="969"/>
      <c r="AZ112" s="851" t="s">
        <v>424</v>
      </c>
      <c r="BA112" s="788"/>
      <c r="BB112" s="788"/>
      <c r="BC112" s="788"/>
      <c r="BD112" s="788"/>
      <c r="BE112" s="788"/>
      <c r="BF112" s="788"/>
      <c r="BG112" s="788"/>
      <c r="BH112" s="788"/>
      <c r="BI112" s="788"/>
      <c r="BJ112" s="788"/>
      <c r="BK112" s="788"/>
      <c r="BL112" s="788"/>
      <c r="BM112" s="788"/>
      <c r="BN112" s="788"/>
      <c r="BO112" s="788"/>
      <c r="BP112" s="789"/>
      <c r="BQ112" s="852">
        <v>9426095</v>
      </c>
      <c r="BR112" s="853"/>
      <c r="BS112" s="853"/>
      <c r="BT112" s="853"/>
      <c r="BU112" s="853"/>
      <c r="BV112" s="853">
        <v>9656121</v>
      </c>
      <c r="BW112" s="853"/>
      <c r="BX112" s="853"/>
      <c r="BY112" s="853"/>
      <c r="BZ112" s="853"/>
      <c r="CA112" s="853">
        <v>9869944</v>
      </c>
      <c r="CB112" s="853"/>
      <c r="CC112" s="853"/>
      <c r="CD112" s="853"/>
      <c r="CE112" s="853"/>
      <c r="CF112" s="911">
        <v>72.5</v>
      </c>
      <c r="CG112" s="912"/>
      <c r="CH112" s="912"/>
      <c r="CI112" s="912"/>
      <c r="CJ112" s="912"/>
      <c r="CK112" s="963"/>
      <c r="CL112" s="857"/>
      <c r="CM112" s="851" t="s">
        <v>425</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121</v>
      </c>
      <c r="DH112" s="853"/>
      <c r="DI112" s="853"/>
      <c r="DJ112" s="853"/>
      <c r="DK112" s="853"/>
      <c r="DL112" s="853" t="s">
        <v>121</v>
      </c>
      <c r="DM112" s="853"/>
      <c r="DN112" s="853"/>
      <c r="DO112" s="853"/>
      <c r="DP112" s="853"/>
      <c r="DQ112" s="853" t="s">
        <v>121</v>
      </c>
      <c r="DR112" s="853"/>
      <c r="DS112" s="853"/>
      <c r="DT112" s="853"/>
      <c r="DU112" s="853"/>
      <c r="DV112" s="830" t="s">
        <v>121</v>
      </c>
      <c r="DW112" s="830"/>
      <c r="DX112" s="830"/>
      <c r="DY112" s="830"/>
      <c r="DZ112" s="831"/>
    </row>
    <row r="113" spans="1:130" s="230" customFormat="1" ht="26.25" customHeight="1" x14ac:dyDescent="0.2">
      <c r="A113" s="950"/>
      <c r="B113" s="951"/>
      <c r="C113" s="788" t="s">
        <v>426</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670897</v>
      </c>
      <c r="AB113" s="955"/>
      <c r="AC113" s="955"/>
      <c r="AD113" s="955"/>
      <c r="AE113" s="956"/>
      <c r="AF113" s="957">
        <v>675660</v>
      </c>
      <c r="AG113" s="955"/>
      <c r="AH113" s="955"/>
      <c r="AI113" s="955"/>
      <c r="AJ113" s="956"/>
      <c r="AK113" s="957">
        <v>679086</v>
      </c>
      <c r="AL113" s="955"/>
      <c r="AM113" s="955"/>
      <c r="AN113" s="955"/>
      <c r="AO113" s="956"/>
      <c r="AP113" s="958">
        <v>5</v>
      </c>
      <c r="AQ113" s="959"/>
      <c r="AR113" s="959"/>
      <c r="AS113" s="959"/>
      <c r="AT113" s="960"/>
      <c r="AU113" s="968"/>
      <c r="AV113" s="969"/>
      <c r="AW113" s="969"/>
      <c r="AX113" s="969"/>
      <c r="AY113" s="969"/>
      <c r="AZ113" s="851" t="s">
        <v>427</v>
      </c>
      <c r="BA113" s="788"/>
      <c r="BB113" s="788"/>
      <c r="BC113" s="788"/>
      <c r="BD113" s="788"/>
      <c r="BE113" s="788"/>
      <c r="BF113" s="788"/>
      <c r="BG113" s="788"/>
      <c r="BH113" s="788"/>
      <c r="BI113" s="788"/>
      <c r="BJ113" s="788"/>
      <c r="BK113" s="788"/>
      <c r="BL113" s="788"/>
      <c r="BM113" s="788"/>
      <c r="BN113" s="788"/>
      <c r="BO113" s="788"/>
      <c r="BP113" s="789"/>
      <c r="BQ113" s="852" t="s">
        <v>121</v>
      </c>
      <c r="BR113" s="853"/>
      <c r="BS113" s="853"/>
      <c r="BT113" s="853"/>
      <c r="BU113" s="853"/>
      <c r="BV113" s="853" t="s">
        <v>121</v>
      </c>
      <c r="BW113" s="853"/>
      <c r="BX113" s="853"/>
      <c r="BY113" s="853"/>
      <c r="BZ113" s="853"/>
      <c r="CA113" s="853" t="s">
        <v>121</v>
      </c>
      <c r="CB113" s="853"/>
      <c r="CC113" s="853"/>
      <c r="CD113" s="853"/>
      <c r="CE113" s="853"/>
      <c r="CF113" s="911" t="s">
        <v>121</v>
      </c>
      <c r="CG113" s="912"/>
      <c r="CH113" s="912"/>
      <c r="CI113" s="912"/>
      <c r="CJ113" s="912"/>
      <c r="CK113" s="963"/>
      <c r="CL113" s="857"/>
      <c r="CM113" s="851" t="s">
        <v>428</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121</v>
      </c>
      <c r="DH113" s="816"/>
      <c r="DI113" s="816"/>
      <c r="DJ113" s="816"/>
      <c r="DK113" s="817"/>
      <c r="DL113" s="818" t="s">
        <v>121</v>
      </c>
      <c r="DM113" s="816"/>
      <c r="DN113" s="816"/>
      <c r="DO113" s="816"/>
      <c r="DP113" s="817"/>
      <c r="DQ113" s="818" t="s">
        <v>121</v>
      </c>
      <c r="DR113" s="816"/>
      <c r="DS113" s="816"/>
      <c r="DT113" s="816"/>
      <c r="DU113" s="817"/>
      <c r="DV113" s="860" t="s">
        <v>121</v>
      </c>
      <c r="DW113" s="861"/>
      <c r="DX113" s="861"/>
      <c r="DY113" s="861"/>
      <c r="DZ113" s="862"/>
    </row>
    <row r="114" spans="1:130" s="230" customFormat="1" ht="26.25" customHeight="1" x14ac:dyDescent="0.2">
      <c r="A114" s="950"/>
      <c r="B114" s="951"/>
      <c r="C114" s="788" t="s">
        <v>429</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t="s">
        <v>121</v>
      </c>
      <c r="AB114" s="816"/>
      <c r="AC114" s="816"/>
      <c r="AD114" s="816"/>
      <c r="AE114" s="817"/>
      <c r="AF114" s="818" t="s">
        <v>121</v>
      </c>
      <c r="AG114" s="816"/>
      <c r="AH114" s="816"/>
      <c r="AI114" s="816"/>
      <c r="AJ114" s="817"/>
      <c r="AK114" s="818" t="s">
        <v>121</v>
      </c>
      <c r="AL114" s="816"/>
      <c r="AM114" s="816"/>
      <c r="AN114" s="816"/>
      <c r="AO114" s="817"/>
      <c r="AP114" s="860" t="s">
        <v>121</v>
      </c>
      <c r="AQ114" s="861"/>
      <c r="AR114" s="861"/>
      <c r="AS114" s="861"/>
      <c r="AT114" s="862"/>
      <c r="AU114" s="968"/>
      <c r="AV114" s="969"/>
      <c r="AW114" s="969"/>
      <c r="AX114" s="969"/>
      <c r="AY114" s="969"/>
      <c r="AZ114" s="851" t="s">
        <v>430</v>
      </c>
      <c r="BA114" s="788"/>
      <c r="BB114" s="788"/>
      <c r="BC114" s="788"/>
      <c r="BD114" s="788"/>
      <c r="BE114" s="788"/>
      <c r="BF114" s="788"/>
      <c r="BG114" s="788"/>
      <c r="BH114" s="788"/>
      <c r="BI114" s="788"/>
      <c r="BJ114" s="788"/>
      <c r="BK114" s="788"/>
      <c r="BL114" s="788"/>
      <c r="BM114" s="788"/>
      <c r="BN114" s="788"/>
      <c r="BO114" s="788"/>
      <c r="BP114" s="789"/>
      <c r="BQ114" s="852">
        <v>4126191</v>
      </c>
      <c r="BR114" s="853"/>
      <c r="BS114" s="853"/>
      <c r="BT114" s="853"/>
      <c r="BU114" s="853"/>
      <c r="BV114" s="853">
        <v>4260893</v>
      </c>
      <c r="BW114" s="853"/>
      <c r="BX114" s="853"/>
      <c r="BY114" s="853"/>
      <c r="BZ114" s="853"/>
      <c r="CA114" s="853">
        <v>4514786</v>
      </c>
      <c r="CB114" s="853"/>
      <c r="CC114" s="853"/>
      <c r="CD114" s="853"/>
      <c r="CE114" s="853"/>
      <c r="CF114" s="911">
        <v>33.200000000000003</v>
      </c>
      <c r="CG114" s="912"/>
      <c r="CH114" s="912"/>
      <c r="CI114" s="912"/>
      <c r="CJ114" s="912"/>
      <c r="CK114" s="963"/>
      <c r="CL114" s="857"/>
      <c r="CM114" s="851" t="s">
        <v>431</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121</v>
      </c>
      <c r="DH114" s="816"/>
      <c r="DI114" s="816"/>
      <c r="DJ114" s="816"/>
      <c r="DK114" s="817"/>
      <c r="DL114" s="818" t="s">
        <v>121</v>
      </c>
      <c r="DM114" s="816"/>
      <c r="DN114" s="816"/>
      <c r="DO114" s="816"/>
      <c r="DP114" s="817"/>
      <c r="DQ114" s="818" t="s">
        <v>121</v>
      </c>
      <c r="DR114" s="816"/>
      <c r="DS114" s="816"/>
      <c r="DT114" s="816"/>
      <c r="DU114" s="817"/>
      <c r="DV114" s="860" t="s">
        <v>121</v>
      </c>
      <c r="DW114" s="861"/>
      <c r="DX114" s="861"/>
      <c r="DY114" s="861"/>
      <c r="DZ114" s="862"/>
    </row>
    <row r="115" spans="1:130" s="230" customFormat="1" ht="26.25" customHeight="1" x14ac:dyDescent="0.2">
      <c r="A115" s="950"/>
      <c r="B115" s="951"/>
      <c r="C115" s="788" t="s">
        <v>432</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32208</v>
      </c>
      <c r="AB115" s="955"/>
      <c r="AC115" s="955"/>
      <c r="AD115" s="955"/>
      <c r="AE115" s="956"/>
      <c r="AF115" s="957">
        <v>45274</v>
      </c>
      <c r="AG115" s="955"/>
      <c r="AH115" s="955"/>
      <c r="AI115" s="955"/>
      <c r="AJ115" s="956"/>
      <c r="AK115" s="957">
        <v>52447</v>
      </c>
      <c r="AL115" s="955"/>
      <c r="AM115" s="955"/>
      <c r="AN115" s="955"/>
      <c r="AO115" s="956"/>
      <c r="AP115" s="958">
        <v>0.4</v>
      </c>
      <c r="AQ115" s="959"/>
      <c r="AR115" s="959"/>
      <c r="AS115" s="959"/>
      <c r="AT115" s="960"/>
      <c r="AU115" s="968"/>
      <c r="AV115" s="969"/>
      <c r="AW115" s="969"/>
      <c r="AX115" s="969"/>
      <c r="AY115" s="969"/>
      <c r="AZ115" s="851" t="s">
        <v>433</v>
      </c>
      <c r="BA115" s="788"/>
      <c r="BB115" s="788"/>
      <c r="BC115" s="788"/>
      <c r="BD115" s="788"/>
      <c r="BE115" s="788"/>
      <c r="BF115" s="788"/>
      <c r="BG115" s="788"/>
      <c r="BH115" s="788"/>
      <c r="BI115" s="788"/>
      <c r="BJ115" s="788"/>
      <c r="BK115" s="788"/>
      <c r="BL115" s="788"/>
      <c r="BM115" s="788"/>
      <c r="BN115" s="788"/>
      <c r="BO115" s="788"/>
      <c r="BP115" s="789"/>
      <c r="BQ115" s="852" t="s">
        <v>121</v>
      </c>
      <c r="BR115" s="853"/>
      <c r="BS115" s="853"/>
      <c r="BT115" s="853"/>
      <c r="BU115" s="853"/>
      <c r="BV115" s="853">
        <v>1251</v>
      </c>
      <c r="BW115" s="853"/>
      <c r="BX115" s="853"/>
      <c r="BY115" s="853"/>
      <c r="BZ115" s="853"/>
      <c r="CA115" s="853" t="s">
        <v>121</v>
      </c>
      <c r="CB115" s="853"/>
      <c r="CC115" s="853"/>
      <c r="CD115" s="853"/>
      <c r="CE115" s="853"/>
      <c r="CF115" s="911" t="s">
        <v>121</v>
      </c>
      <c r="CG115" s="912"/>
      <c r="CH115" s="912"/>
      <c r="CI115" s="912"/>
      <c r="CJ115" s="912"/>
      <c r="CK115" s="963"/>
      <c r="CL115" s="857"/>
      <c r="CM115" s="851" t="s">
        <v>434</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121</v>
      </c>
      <c r="DH115" s="816"/>
      <c r="DI115" s="816"/>
      <c r="DJ115" s="816"/>
      <c r="DK115" s="817"/>
      <c r="DL115" s="818" t="s">
        <v>121</v>
      </c>
      <c r="DM115" s="816"/>
      <c r="DN115" s="816"/>
      <c r="DO115" s="816"/>
      <c r="DP115" s="817"/>
      <c r="DQ115" s="818" t="s">
        <v>121</v>
      </c>
      <c r="DR115" s="816"/>
      <c r="DS115" s="816"/>
      <c r="DT115" s="816"/>
      <c r="DU115" s="817"/>
      <c r="DV115" s="860" t="s">
        <v>121</v>
      </c>
      <c r="DW115" s="861"/>
      <c r="DX115" s="861"/>
      <c r="DY115" s="861"/>
      <c r="DZ115" s="862"/>
    </row>
    <row r="116" spans="1:130" s="230" customFormat="1" ht="26.25" customHeight="1" x14ac:dyDescent="0.2">
      <c r="A116" s="952"/>
      <c r="B116" s="953"/>
      <c r="C116" s="875" t="s">
        <v>435</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121</v>
      </c>
      <c r="AB116" s="816"/>
      <c r="AC116" s="816"/>
      <c r="AD116" s="816"/>
      <c r="AE116" s="817"/>
      <c r="AF116" s="818" t="s">
        <v>121</v>
      </c>
      <c r="AG116" s="816"/>
      <c r="AH116" s="816"/>
      <c r="AI116" s="816"/>
      <c r="AJ116" s="817"/>
      <c r="AK116" s="818" t="s">
        <v>121</v>
      </c>
      <c r="AL116" s="816"/>
      <c r="AM116" s="816"/>
      <c r="AN116" s="816"/>
      <c r="AO116" s="817"/>
      <c r="AP116" s="860" t="s">
        <v>121</v>
      </c>
      <c r="AQ116" s="861"/>
      <c r="AR116" s="861"/>
      <c r="AS116" s="861"/>
      <c r="AT116" s="862"/>
      <c r="AU116" s="968"/>
      <c r="AV116" s="969"/>
      <c r="AW116" s="969"/>
      <c r="AX116" s="969"/>
      <c r="AY116" s="969"/>
      <c r="AZ116" s="945" t="s">
        <v>436</v>
      </c>
      <c r="BA116" s="946"/>
      <c r="BB116" s="946"/>
      <c r="BC116" s="946"/>
      <c r="BD116" s="946"/>
      <c r="BE116" s="946"/>
      <c r="BF116" s="946"/>
      <c r="BG116" s="946"/>
      <c r="BH116" s="946"/>
      <c r="BI116" s="946"/>
      <c r="BJ116" s="946"/>
      <c r="BK116" s="946"/>
      <c r="BL116" s="946"/>
      <c r="BM116" s="946"/>
      <c r="BN116" s="946"/>
      <c r="BO116" s="946"/>
      <c r="BP116" s="947"/>
      <c r="BQ116" s="852" t="s">
        <v>121</v>
      </c>
      <c r="BR116" s="853"/>
      <c r="BS116" s="853"/>
      <c r="BT116" s="853"/>
      <c r="BU116" s="853"/>
      <c r="BV116" s="853" t="s">
        <v>121</v>
      </c>
      <c r="BW116" s="853"/>
      <c r="BX116" s="853"/>
      <c r="BY116" s="853"/>
      <c r="BZ116" s="853"/>
      <c r="CA116" s="853" t="s">
        <v>121</v>
      </c>
      <c r="CB116" s="853"/>
      <c r="CC116" s="853"/>
      <c r="CD116" s="853"/>
      <c r="CE116" s="853"/>
      <c r="CF116" s="911" t="s">
        <v>121</v>
      </c>
      <c r="CG116" s="912"/>
      <c r="CH116" s="912"/>
      <c r="CI116" s="912"/>
      <c r="CJ116" s="912"/>
      <c r="CK116" s="963"/>
      <c r="CL116" s="857"/>
      <c r="CM116" s="851" t="s">
        <v>437</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121</v>
      </c>
      <c r="DH116" s="816"/>
      <c r="DI116" s="816"/>
      <c r="DJ116" s="816"/>
      <c r="DK116" s="817"/>
      <c r="DL116" s="818" t="s">
        <v>121</v>
      </c>
      <c r="DM116" s="816"/>
      <c r="DN116" s="816"/>
      <c r="DO116" s="816"/>
      <c r="DP116" s="817"/>
      <c r="DQ116" s="818" t="s">
        <v>121</v>
      </c>
      <c r="DR116" s="816"/>
      <c r="DS116" s="816"/>
      <c r="DT116" s="816"/>
      <c r="DU116" s="817"/>
      <c r="DV116" s="860" t="s">
        <v>121</v>
      </c>
      <c r="DW116" s="861"/>
      <c r="DX116" s="861"/>
      <c r="DY116" s="861"/>
      <c r="DZ116" s="862"/>
    </row>
    <row r="117" spans="1:130" s="230" customFormat="1" ht="26.25" customHeight="1" x14ac:dyDescent="0.2">
      <c r="A117" s="931" t="s">
        <v>177</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438</v>
      </c>
      <c r="Z117" s="933"/>
      <c r="AA117" s="938">
        <v>2811300</v>
      </c>
      <c r="AB117" s="939"/>
      <c r="AC117" s="939"/>
      <c r="AD117" s="939"/>
      <c r="AE117" s="940"/>
      <c r="AF117" s="941">
        <v>2932849</v>
      </c>
      <c r="AG117" s="939"/>
      <c r="AH117" s="939"/>
      <c r="AI117" s="939"/>
      <c r="AJ117" s="940"/>
      <c r="AK117" s="941">
        <v>2956761</v>
      </c>
      <c r="AL117" s="939"/>
      <c r="AM117" s="939"/>
      <c r="AN117" s="939"/>
      <c r="AO117" s="940"/>
      <c r="AP117" s="942"/>
      <c r="AQ117" s="943"/>
      <c r="AR117" s="943"/>
      <c r="AS117" s="943"/>
      <c r="AT117" s="944"/>
      <c r="AU117" s="968"/>
      <c r="AV117" s="969"/>
      <c r="AW117" s="969"/>
      <c r="AX117" s="969"/>
      <c r="AY117" s="969"/>
      <c r="AZ117" s="899" t="s">
        <v>439</v>
      </c>
      <c r="BA117" s="900"/>
      <c r="BB117" s="900"/>
      <c r="BC117" s="900"/>
      <c r="BD117" s="900"/>
      <c r="BE117" s="900"/>
      <c r="BF117" s="900"/>
      <c r="BG117" s="900"/>
      <c r="BH117" s="900"/>
      <c r="BI117" s="900"/>
      <c r="BJ117" s="900"/>
      <c r="BK117" s="900"/>
      <c r="BL117" s="900"/>
      <c r="BM117" s="900"/>
      <c r="BN117" s="900"/>
      <c r="BO117" s="900"/>
      <c r="BP117" s="901"/>
      <c r="BQ117" s="852" t="s">
        <v>121</v>
      </c>
      <c r="BR117" s="853"/>
      <c r="BS117" s="853"/>
      <c r="BT117" s="853"/>
      <c r="BU117" s="853"/>
      <c r="BV117" s="853" t="s">
        <v>121</v>
      </c>
      <c r="BW117" s="853"/>
      <c r="BX117" s="853"/>
      <c r="BY117" s="853"/>
      <c r="BZ117" s="853"/>
      <c r="CA117" s="853" t="s">
        <v>121</v>
      </c>
      <c r="CB117" s="853"/>
      <c r="CC117" s="853"/>
      <c r="CD117" s="853"/>
      <c r="CE117" s="853"/>
      <c r="CF117" s="911" t="s">
        <v>121</v>
      </c>
      <c r="CG117" s="912"/>
      <c r="CH117" s="912"/>
      <c r="CI117" s="912"/>
      <c r="CJ117" s="912"/>
      <c r="CK117" s="963"/>
      <c r="CL117" s="857"/>
      <c r="CM117" s="851" t="s">
        <v>440</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121</v>
      </c>
      <c r="DH117" s="816"/>
      <c r="DI117" s="816"/>
      <c r="DJ117" s="816"/>
      <c r="DK117" s="817"/>
      <c r="DL117" s="818" t="s">
        <v>121</v>
      </c>
      <c r="DM117" s="816"/>
      <c r="DN117" s="816"/>
      <c r="DO117" s="816"/>
      <c r="DP117" s="817"/>
      <c r="DQ117" s="818" t="s">
        <v>121</v>
      </c>
      <c r="DR117" s="816"/>
      <c r="DS117" s="816"/>
      <c r="DT117" s="816"/>
      <c r="DU117" s="817"/>
      <c r="DV117" s="860" t="s">
        <v>121</v>
      </c>
      <c r="DW117" s="861"/>
      <c r="DX117" s="861"/>
      <c r="DY117" s="861"/>
      <c r="DZ117" s="862"/>
    </row>
    <row r="118" spans="1:130" s="230" customFormat="1" ht="26.25" customHeight="1" x14ac:dyDescent="0.2">
      <c r="A118" s="931" t="s">
        <v>414</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411</v>
      </c>
      <c r="AB118" s="932"/>
      <c r="AC118" s="932"/>
      <c r="AD118" s="932"/>
      <c r="AE118" s="933"/>
      <c r="AF118" s="934" t="s">
        <v>412</v>
      </c>
      <c r="AG118" s="932"/>
      <c r="AH118" s="932"/>
      <c r="AI118" s="932"/>
      <c r="AJ118" s="933"/>
      <c r="AK118" s="934" t="s">
        <v>294</v>
      </c>
      <c r="AL118" s="932"/>
      <c r="AM118" s="932"/>
      <c r="AN118" s="932"/>
      <c r="AO118" s="933"/>
      <c r="AP118" s="935" t="s">
        <v>413</v>
      </c>
      <c r="AQ118" s="936"/>
      <c r="AR118" s="936"/>
      <c r="AS118" s="936"/>
      <c r="AT118" s="937"/>
      <c r="AU118" s="968"/>
      <c r="AV118" s="969"/>
      <c r="AW118" s="969"/>
      <c r="AX118" s="969"/>
      <c r="AY118" s="969"/>
      <c r="AZ118" s="874" t="s">
        <v>441</v>
      </c>
      <c r="BA118" s="875"/>
      <c r="BB118" s="875"/>
      <c r="BC118" s="875"/>
      <c r="BD118" s="875"/>
      <c r="BE118" s="875"/>
      <c r="BF118" s="875"/>
      <c r="BG118" s="875"/>
      <c r="BH118" s="875"/>
      <c r="BI118" s="875"/>
      <c r="BJ118" s="875"/>
      <c r="BK118" s="875"/>
      <c r="BL118" s="875"/>
      <c r="BM118" s="875"/>
      <c r="BN118" s="875"/>
      <c r="BO118" s="875"/>
      <c r="BP118" s="876"/>
      <c r="BQ118" s="915" t="s">
        <v>121</v>
      </c>
      <c r="BR118" s="881"/>
      <c r="BS118" s="881"/>
      <c r="BT118" s="881"/>
      <c r="BU118" s="881"/>
      <c r="BV118" s="881" t="s">
        <v>121</v>
      </c>
      <c r="BW118" s="881"/>
      <c r="BX118" s="881"/>
      <c r="BY118" s="881"/>
      <c r="BZ118" s="881"/>
      <c r="CA118" s="881" t="s">
        <v>121</v>
      </c>
      <c r="CB118" s="881"/>
      <c r="CC118" s="881"/>
      <c r="CD118" s="881"/>
      <c r="CE118" s="881"/>
      <c r="CF118" s="911" t="s">
        <v>121</v>
      </c>
      <c r="CG118" s="912"/>
      <c r="CH118" s="912"/>
      <c r="CI118" s="912"/>
      <c r="CJ118" s="912"/>
      <c r="CK118" s="963"/>
      <c r="CL118" s="857"/>
      <c r="CM118" s="851" t="s">
        <v>442</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121</v>
      </c>
      <c r="DH118" s="816"/>
      <c r="DI118" s="816"/>
      <c r="DJ118" s="816"/>
      <c r="DK118" s="817"/>
      <c r="DL118" s="818" t="s">
        <v>121</v>
      </c>
      <c r="DM118" s="816"/>
      <c r="DN118" s="816"/>
      <c r="DO118" s="816"/>
      <c r="DP118" s="817"/>
      <c r="DQ118" s="818" t="s">
        <v>121</v>
      </c>
      <c r="DR118" s="816"/>
      <c r="DS118" s="816"/>
      <c r="DT118" s="816"/>
      <c r="DU118" s="817"/>
      <c r="DV118" s="860" t="s">
        <v>121</v>
      </c>
      <c r="DW118" s="861"/>
      <c r="DX118" s="861"/>
      <c r="DY118" s="861"/>
      <c r="DZ118" s="862"/>
    </row>
    <row r="119" spans="1:130" s="230" customFormat="1" ht="26.25" customHeight="1" x14ac:dyDescent="0.2">
      <c r="A119" s="854" t="s">
        <v>417</v>
      </c>
      <c r="B119" s="855"/>
      <c r="C119" s="896" t="s">
        <v>418</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121</v>
      </c>
      <c r="AB119" s="925"/>
      <c r="AC119" s="925"/>
      <c r="AD119" s="925"/>
      <c r="AE119" s="926"/>
      <c r="AF119" s="927">
        <v>16565</v>
      </c>
      <c r="AG119" s="925"/>
      <c r="AH119" s="925"/>
      <c r="AI119" s="925"/>
      <c r="AJ119" s="926"/>
      <c r="AK119" s="927">
        <v>28238</v>
      </c>
      <c r="AL119" s="925"/>
      <c r="AM119" s="925"/>
      <c r="AN119" s="925"/>
      <c r="AO119" s="926"/>
      <c r="AP119" s="928">
        <v>0.2</v>
      </c>
      <c r="AQ119" s="929"/>
      <c r="AR119" s="929"/>
      <c r="AS119" s="929"/>
      <c r="AT119" s="930"/>
      <c r="AU119" s="970"/>
      <c r="AV119" s="971"/>
      <c r="AW119" s="971"/>
      <c r="AX119" s="971"/>
      <c r="AY119" s="971"/>
      <c r="AZ119" s="251" t="s">
        <v>177</v>
      </c>
      <c r="BA119" s="251"/>
      <c r="BB119" s="251"/>
      <c r="BC119" s="251"/>
      <c r="BD119" s="251"/>
      <c r="BE119" s="251"/>
      <c r="BF119" s="251"/>
      <c r="BG119" s="251"/>
      <c r="BH119" s="251"/>
      <c r="BI119" s="251"/>
      <c r="BJ119" s="251"/>
      <c r="BK119" s="251"/>
      <c r="BL119" s="251"/>
      <c r="BM119" s="251"/>
      <c r="BN119" s="251"/>
      <c r="BO119" s="913" t="s">
        <v>443</v>
      </c>
      <c r="BP119" s="914"/>
      <c r="BQ119" s="915">
        <v>34104733</v>
      </c>
      <c r="BR119" s="881"/>
      <c r="BS119" s="881"/>
      <c r="BT119" s="881"/>
      <c r="BU119" s="881"/>
      <c r="BV119" s="881">
        <v>34871340</v>
      </c>
      <c r="BW119" s="881"/>
      <c r="BX119" s="881"/>
      <c r="BY119" s="881"/>
      <c r="BZ119" s="881"/>
      <c r="CA119" s="881">
        <v>36519868</v>
      </c>
      <c r="CB119" s="881"/>
      <c r="CC119" s="881"/>
      <c r="CD119" s="881"/>
      <c r="CE119" s="881"/>
      <c r="CF119" s="784"/>
      <c r="CG119" s="785"/>
      <c r="CH119" s="785"/>
      <c r="CI119" s="785"/>
      <c r="CJ119" s="870"/>
      <c r="CK119" s="964"/>
      <c r="CL119" s="859"/>
      <c r="CM119" s="874" t="s">
        <v>444</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149571</v>
      </c>
      <c r="DH119" s="800"/>
      <c r="DI119" s="800"/>
      <c r="DJ119" s="800"/>
      <c r="DK119" s="801"/>
      <c r="DL119" s="802">
        <v>115796</v>
      </c>
      <c r="DM119" s="800"/>
      <c r="DN119" s="800"/>
      <c r="DO119" s="800"/>
      <c r="DP119" s="801"/>
      <c r="DQ119" s="802">
        <v>93856</v>
      </c>
      <c r="DR119" s="800"/>
      <c r="DS119" s="800"/>
      <c r="DT119" s="800"/>
      <c r="DU119" s="801"/>
      <c r="DV119" s="884">
        <v>0.7</v>
      </c>
      <c r="DW119" s="885"/>
      <c r="DX119" s="885"/>
      <c r="DY119" s="885"/>
      <c r="DZ119" s="886"/>
    </row>
    <row r="120" spans="1:130" s="230" customFormat="1" ht="26.25" customHeight="1" x14ac:dyDescent="0.2">
      <c r="A120" s="856"/>
      <c r="B120" s="857"/>
      <c r="C120" s="851" t="s">
        <v>421</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121</v>
      </c>
      <c r="AB120" s="816"/>
      <c r="AC120" s="816"/>
      <c r="AD120" s="816"/>
      <c r="AE120" s="817"/>
      <c r="AF120" s="818" t="s">
        <v>121</v>
      </c>
      <c r="AG120" s="816"/>
      <c r="AH120" s="816"/>
      <c r="AI120" s="816"/>
      <c r="AJ120" s="817"/>
      <c r="AK120" s="818" t="s">
        <v>121</v>
      </c>
      <c r="AL120" s="816"/>
      <c r="AM120" s="816"/>
      <c r="AN120" s="816"/>
      <c r="AO120" s="817"/>
      <c r="AP120" s="860" t="s">
        <v>121</v>
      </c>
      <c r="AQ120" s="861"/>
      <c r="AR120" s="861"/>
      <c r="AS120" s="861"/>
      <c r="AT120" s="862"/>
      <c r="AU120" s="916" t="s">
        <v>445</v>
      </c>
      <c r="AV120" s="917"/>
      <c r="AW120" s="917"/>
      <c r="AX120" s="917"/>
      <c r="AY120" s="918"/>
      <c r="AZ120" s="896" t="s">
        <v>446</v>
      </c>
      <c r="BA120" s="844"/>
      <c r="BB120" s="844"/>
      <c r="BC120" s="844"/>
      <c r="BD120" s="844"/>
      <c r="BE120" s="844"/>
      <c r="BF120" s="844"/>
      <c r="BG120" s="844"/>
      <c r="BH120" s="844"/>
      <c r="BI120" s="844"/>
      <c r="BJ120" s="844"/>
      <c r="BK120" s="844"/>
      <c r="BL120" s="844"/>
      <c r="BM120" s="844"/>
      <c r="BN120" s="844"/>
      <c r="BO120" s="844"/>
      <c r="BP120" s="845"/>
      <c r="BQ120" s="897">
        <v>6924129</v>
      </c>
      <c r="BR120" s="878"/>
      <c r="BS120" s="878"/>
      <c r="BT120" s="878"/>
      <c r="BU120" s="878"/>
      <c r="BV120" s="878">
        <v>8412737</v>
      </c>
      <c r="BW120" s="878"/>
      <c r="BX120" s="878"/>
      <c r="BY120" s="878"/>
      <c r="BZ120" s="878"/>
      <c r="CA120" s="878">
        <v>10184891</v>
      </c>
      <c r="CB120" s="878"/>
      <c r="CC120" s="878"/>
      <c r="CD120" s="878"/>
      <c r="CE120" s="878"/>
      <c r="CF120" s="902">
        <v>74.900000000000006</v>
      </c>
      <c r="CG120" s="903"/>
      <c r="CH120" s="903"/>
      <c r="CI120" s="903"/>
      <c r="CJ120" s="903"/>
      <c r="CK120" s="904" t="s">
        <v>447</v>
      </c>
      <c r="CL120" s="888"/>
      <c r="CM120" s="888"/>
      <c r="CN120" s="888"/>
      <c r="CO120" s="889"/>
      <c r="CP120" s="908" t="s">
        <v>396</v>
      </c>
      <c r="CQ120" s="909"/>
      <c r="CR120" s="909"/>
      <c r="CS120" s="909"/>
      <c r="CT120" s="909"/>
      <c r="CU120" s="909"/>
      <c r="CV120" s="909"/>
      <c r="CW120" s="909"/>
      <c r="CX120" s="909"/>
      <c r="CY120" s="909"/>
      <c r="CZ120" s="909"/>
      <c r="DA120" s="909"/>
      <c r="DB120" s="909"/>
      <c r="DC120" s="909"/>
      <c r="DD120" s="909"/>
      <c r="DE120" s="909"/>
      <c r="DF120" s="910"/>
      <c r="DG120" s="897">
        <v>9376358</v>
      </c>
      <c r="DH120" s="878"/>
      <c r="DI120" s="878"/>
      <c r="DJ120" s="878"/>
      <c r="DK120" s="878"/>
      <c r="DL120" s="878">
        <v>9455699</v>
      </c>
      <c r="DM120" s="878"/>
      <c r="DN120" s="878"/>
      <c r="DO120" s="878"/>
      <c r="DP120" s="878"/>
      <c r="DQ120" s="878">
        <v>9685448</v>
      </c>
      <c r="DR120" s="878"/>
      <c r="DS120" s="878"/>
      <c r="DT120" s="878"/>
      <c r="DU120" s="878"/>
      <c r="DV120" s="879">
        <v>71.2</v>
      </c>
      <c r="DW120" s="879"/>
      <c r="DX120" s="879"/>
      <c r="DY120" s="879"/>
      <c r="DZ120" s="880"/>
    </row>
    <row r="121" spans="1:130" s="230" customFormat="1" ht="26.25" customHeight="1" x14ac:dyDescent="0.2">
      <c r="A121" s="856"/>
      <c r="B121" s="857"/>
      <c r="C121" s="899" t="s">
        <v>448</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121</v>
      </c>
      <c r="AB121" s="816"/>
      <c r="AC121" s="816"/>
      <c r="AD121" s="816"/>
      <c r="AE121" s="817"/>
      <c r="AF121" s="818" t="s">
        <v>121</v>
      </c>
      <c r="AG121" s="816"/>
      <c r="AH121" s="816"/>
      <c r="AI121" s="816"/>
      <c r="AJ121" s="817"/>
      <c r="AK121" s="818" t="s">
        <v>121</v>
      </c>
      <c r="AL121" s="816"/>
      <c r="AM121" s="816"/>
      <c r="AN121" s="816"/>
      <c r="AO121" s="817"/>
      <c r="AP121" s="860" t="s">
        <v>121</v>
      </c>
      <c r="AQ121" s="861"/>
      <c r="AR121" s="861"/>
      <c r="AS121" s="861"/>
      <c r="AT121" s="862"/>
      <c r="AU121" s="919"/>
      <c r="AV121" s="920"/>
      <c r="AW121" s="920"/>
      <c r="AX121" s="920"/>
      <c r="AY121" s="921"/>
      <c r="AZ121" s="851" t="s">
        <v>449</v>
      </c>
      <c r="BA121" s="788"/>
      <c r="BB121" s="788"/>
      <c r="BC121" s="788"/>
      <c r="BD121" s="788"/>
      <c r="BE121" s="788"/>
      <c r="BF121" s="788"/>
      <c r="BG121" s="788"/>
      <c r="BH121" s="788"/>
      <c r="BI121" s="788"/>
      <c r="BJ121" s="788"/>
      <c r="BK121" s="788"/>
      <c r="BL121" s="788"/>
      <c r="BM121" s="788"/>
      <c r="BN121" s="788"/>
      <c r="BO121" s="788"/>
      <c r="BP121" s="789"/>
      <c r="BQ121" s="852">
        <v>4209150</v>
      </c>
      <c r="BR121" s="853"/>
      <c r="BS121" s="853"/>
      <c r="BT121" s="853"/>
      <c r="BU121" s="853"/>
      <c r="BV121" s="853">
        <v>4316133</v>
      </c>
      <c r="BW121" s="853"/>
      <c r="BX121" s="853"/>
      <c r="BY121" s="853"/>
      <c r="BZ121" s="853"/>
      <c r="CA121" s="853">
        <v>5385047</v>
      </c>
      <c r="CB121" s="853"/>
      <c r="CC121" s="853"/>
      <c r="CD121" s="853"/>
      <c r="CE121" s="853"/>
      <c r="CF121" s="911">
        <v>39.6</v>
      </c>
      <c r="CG121" s="912"/>
      <c r="CH121" s="912"/>
      <c r="CI121" s="912"/>
      <c r="CJ121" s="912"/>
      <c r="CK121" s="905"/>
      <c r="CL121" s="891"/>
      <c r="CM121" s="891"/>
      <c r="CN121" s="891"/>
      <c r="CO121" s="892"/>
      <c r="CP121" s="871" t="s">
        <v>394</v>
      </c>
      <c r="CQ121" s="872"/>
      <c r="CR121" s="872"/>
      <c r="CS121" s="872"/>
      <c r="CT121" s="872"/>
      <c r="CU121" s="872"/>
      <c r="CV121" s="872"/>
      <c r="CW121" s="872"/>
      <c r="CX121" s="872"/>
      <c r="CY121" s="872"/>
      <c r="CZ121" s="872"/>
      <c r="DA121" s="872"/>
      <c r="DB121" s="872"/>
      <c r="DC121" s="872"/>
      <c r="DD121" s="872"/>
      <c r="DE121" s="872"/>
      <c r="DF121" s="873"/>
      <c r="DG121" s="852">
        <v>49737</v>
      </c>
      <c r="DH121" s="853"/>
      <c r="DI121" s="853"/>
      <c r="DJ121" s="853"/>
      <c r="DK121" s="853"/>
      <c r="DL121" s="853">
        <v>200422</v>
      </c>
      <c r="DM121" s="853"/>
      <c r="DN121" s="853"/>
      <c r="DO121" s="853"/>
      <c r="DP121" s="853"/>
      <c r="DQ121" s="853">
        <v>184496</v>
      </c>
      <c r="DR121" s="853"/>
      <c r="DS121" s="853"/>
      <c r="DT121" s="853"/>
      <c r="DU121" s="853"/>
      <c r="DV121" s="830">
        <v>1.4</v>
      </c>
      <c r="DW121" s="830"/>
      <c r="DX121" s="830"/>
      <c r="DY121" s="830"/>
      <c r="DZ121" s="831"/>
    </row>
    <row r="122" spans="1:130" s="230" customFormat="1" ht="26.25" customHeight="1" x14ac:dyDescent="0.2">
      <c r="A122" s="856"/>
      <c r="B122" s="857"/>
      <c r="C122" s="851" t="s">
        <v>431</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121</v>
      </c>
      <c r="AB122" s="816"/>
      <c r="AC122" s="816"/>
      <c r="AD122" s="816"/>
      <c r="AE122" s="817"/>
      <c r="AF122" s="818" t="s">
        <v>121</v>
      </c>
      <c r="AG122" s="816"/>
      <c r="AH122" s="816"/>
      <c r="AI122" s="816"/>
      <c r="AJ122" s="817"/>
      <c r="AK122" s="818" t="s">
        <v>121</v>
      </c>
      <c r="AL122" s="816"/>
      <c r="AM122" s="816"/>
      <c r="AN122" s="816"/>
      <c r="AO122" s="817"/>
      <c r="AP122" s="860" t="s">
        <v>121</v>
      </c>
      <c r="AQ122" s="861"/>
      <c r="AR122" s="861"/>
      <c r="AS122" s="861"/>
      <c r="AT122" s="862"/>
      <c r="AU122" s="919"/>
      <c r="AV122" s="920"/>
      <c r="AW122" s="920"/>
      <c r="AX122" s="920"/>
      <c r="AY122" s="921"/>
      <c r="AZ122" s="874" t="s">
        <v>450</v>
      </c>
      <c r="BA122" s="875"/>
      <c r="BB122" s="875"/>
      <c r="BC122" s="875"/>
      <c r="BD122" s="875"/>
      <c r="BE122" s="875"/>
      <c r="BF122" s="875"/>
      <c r="BG122" s="875"/>
      <c r="BH122" s="875"/>
      <c r="BI122" s="875"/>
      <c r="BJ122" s="875"/>
      <c r="BK122" s="875"/>
      <c r="BL122" s="875"/>
      <c r="BM122" s="875"/>
      <c r="BN122" s="875"/>
      <c r="BO122" s="875"/>
      <c r="BP122" s="876"/>
      <c r="BQ122" s="915">
        <v>26335434</v>
      </c>
      <c r="BR122" s="881"/>
      <c r="BS122" s="881"/>
      <c r="BT122" s="881"/>
      <c r="BU122" s="881"/>
      <c r="BV122" s="881">
        <v>25219705</v>
      </c>
      <c r="BW122" s="881"/>
      <c r="BX122" s="881"/>
      <c r="BY122" s="881"/>
      <c r="BZ122" s="881"/>
      <c r="CA122" s="881">
        <v>25273413</v>
      </c>
      <c r="CB122" s="881"/>
      <c r="CC122" s="881"/>
      <c r="CD122" s="881"/>
      <c r="CE122" s="881"/>
      <c r="CF122" s="882">
        <v>185.7</v>
      </c>
      <c r="CG122" s="883"/>
      <c r="CH122" s="883"/>
      <c r="CI122" s="883"/>
      <c r="CJ122" s="883"/>
      <c r="CK122" s="905"/>
      <c r="CL122" s="891"/>
      <c r="CM122" s="891"/>
      <c r="CN122" s="891"/>
      <c r="CO122" s="892"/>
      <c r="CP122" s="871" t="s">
        <v>391</v>
      </c>
      <c r="CQ122" s="872"/>
      <c r="CR122" s="872"/>
      <c r="CS122" s="872"/>
      <c r="CT122" s="872"/>
      <c r="CU122" s="872"/>
      <c r="CV122" s="872"/>
      <c r="CW122" s="872"/>
      <c r="CX122" s="872"/>
      <c r="CY122" s="872"/>
      <c r="CZ122" s="872"/>
      <c r="DA122" s="872"/>
      <c r="DB122" s="872"/>
      <c r="DC122" s="872"/>
      <c r="DD122" s="872"/>
      <c r="DE122" s="872"/>
      <c r="DF122" s="873"/>
      <c r="DG122" s="852" t="s">
        <v>121</v>
      </c>
      <c r="DH122" s="853"/>
      <c r="DI122" s="853"/>
      <c r="DJ122" s="853"/>
      <c r="DK122" s="853"/>
      <c r="DL122" s="853" t="s">
        <v>121</v>
      </c>
      <c r="DM122" s="853"/>
      <c r="DN122" s="853"/>
      <c r="DO122" s="853"/>
      <c r="DP122" s="853"/>
      <c r="DQ122" s="853" t="s">
        <v>121</v>
      </c>
      <c r="DR122" s="853"/>
      <c r="DS122" s="853"/>
      <c r="DT122" s="853"/>
      <c r="DU122" s="853"/>
      <c r="DV122" s="830" t="s">
        <v>121</v>
      </c>
      <c r="DW122" s="830"/>
      <c r="DX122" s="830"/>
      <c r="DY122" s="830"/>
      <c r="DZ122" s="831"/>
    </row>
    <row r="123" spans="1:130" s="230" customFormat="1" ht="26.25" customHeight="1" x14ac:dyDescent="0.2">
      <c r="A123" s="856"/>
      <c r="B123" s="857"/>
      <c r="C123" s="851" t="s">
        <v>437</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121</v>
      </c>
      <c r="AB123" s="816"/>
      <c r="AC123" s="816"/>
      <c r="AD123" s="816"/>
      <c r="AE123" s="817"/>
      <c r="AF123" s="818" t="s">
        <v>121</v>
      </c>
      <c r="AG123" s="816"/>
      <c r="AH123" s="816"/>
      <c r="AI123" s="816"/>
      <c r="AJ123" s="817"/>
      <c r="AK123" s="818" t="s">
        <v>121</v>
      </c>
      <c r="AL123" s="816"/>
      <c r="AM123" s="816"/>
      <c r="AN123" s="816"/>
      <c r="AO123" s="817"/>
      <c r="AP123" s="860" t="s">
        <v>121</v>
      </c>
      <c r="AQ123" s="861"/>
      <c r="AR123" s="861"/>
      <c r="AS123" s="861"/>
      <c r="AT123" s="862"/>
      <c r="AU123" s="922"/>
      <c r="AV123" s="923"/>
      <c r="AW123" s="923"/>
      <c r="AX123" s="923"/>
      <c r="AY123" s="923"/>
      <c r="AZ123" s="251" t="s">
        <v>177</v>
      </c>
      <c r="BA123" s="251"/>
      <c r="BB123" s="251"/>
      <c r="BC123" s="251"/>
      <c r="BD123" s="251"/>
      <c r="BE123" s="251"/>
      <c r="BF123" s="251"/>
      <c r="BG123" s="251"/>
      <c r="BH123" s="251"/>
      <c r="BI123" s="251"/>
      <c r="BJ123" s="251"/>
      <c r="BK123" s="251"/>
      <c r="BL123" s="251"/>
      <c r="BM123" s="251"/>
      <c r="BN123" s="251"/>
      <c r="BO123" s="913" t="s">
        <v>451</v>
      </c>
      <c r="BP123" s="914"/>
      <c r="BQ123" s="868">
        <v>37468713</v>
      </c>
      <c r="BR123" s="869"/>
      <c r="BS123" s="869"/>
      <c r="BT123" s="869"/>
      <c r="BU123" s="869"/>
      <c r="BV123" s="869">
        <v>37948575</v>
      </c>
      <c r="BW123" s="869"/>
      <c r="BX123" s="869"/>
      <c r="BY123" s="869"/>
      <c r="BZ123" s="869"/>
      <c r="CA123" s="869">
        <v>40843351</v>
      </c>
      <c r="CB123" s="869"/>
      <c r="CC123" s="869"/>
      <c r="CD123" s="869"/>
      <c r="CE123" s="869"/>
      <c r="CF123" s="784"/>
      <c r="CG123" s="785"/>
      <c r="CH123" s="785"/>
      <c r="CI123" s="785"/>
      <c r="CJ123" s="870"/>
      <c r="CK123" s="905"/>
      <c r="CL123" s="891"/>
      <c r="CM123" s="891"/>
      <c r="CN123" s="891"/>
      <c r="CO123" s="892"/>
      <c r="CP123" s="871" t="s">
        <v>393</v>
      </c>
      <c r="CQ123" s="872"/>
      <c r="CR123" s="872"/>
      <c r="CS123" s="872"/>
      <c r="CT123" s="872"/>
      <c r="CU123" s="872"/>
      <c r="CV123" s="872"/>
      <c r="CW123" s="872"/>
      <c r="CX123" s="872"/>
      <c r="CY123" s="872"/>
      <c r="CZ123" s="872"/>
      <c r="DA123" s="872"/>
      <c r="DB123" s="872"/>
      <c r="DC123" s="872"/>
      <c r="DD123" s="872"/>
      <c r="DE123" s="872"/>
      <c r="DF123" s="873"/>
      <c r="DG123" s="815" t="s">
        <v>121</v>
      </c>
      <c r="DH123" s="816"/>
      <c r="DI123" s="816"/>
      <c r="DJ123" s="816"/>
      <c r="DK123" s="817"/>
      <c r="DL123" s="818" t="s">
        <v>121</v>
      </c>
      <c r="DM123" s="816"/>
      <c r="DN123" s="816"/>
      <c r="DO123" s="816"/>
      <c r="DP123" s="817"/>
      <c r="DQ123" s="818" t="s">
        <v>121</v>
      </c>
      <c r="DR123" s="816"/>
      <c r="DS123" s="816"/>
      <c r="DT123" s="816"/>
      <c r="DU123" s="817"/>
      <c r="DV123" s="860" t="s">
        <v>121</v>
      </c>
      <c r="DW123" s="861"/>
      <c r="DX123" s="861"/>
      <c r="DY123" s="861"/>
      <c r="DZ123" s="862"/>
    </row>
    <row r="124" spans="1:130" s="230" customFormat="1" ht="26.25" customHeight="1" thickBot="1" x14ac:dyDescent="0.25">
      <c r="A124" s="856"/>
      <c r="B124" s="857"/>
      <c r="C124" s="851" t="s">
        <v>440</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121</v>
      </c>
      <c r="AB124" s="816"/>
      <c r="AC124" s="816"/>
      <c r="AD124" s="816"/>
      <c r="AE124" s="817"/>
      <c r="AF124" s="818" t="s">
        <v>121</v>
      </c>
      <c r="AG124" s="816"/>
      <c r="AH124" s="816"/>
      <c r="AI124" s="816"/>
      <c r="AJ124" s="817"/>
      <c r="AK124" s="818" t="s">
        <v>121</v>
      </c>
      <c r="AL124" s="816"/>
      <c r="AM124" s="816"/>
      <c r="AN124" s="816"/>
      <c r="AO124" s="817"/>
      <c r="AP124" s="860" t="s">
        <v>121</v>
      </c>
      <c r="AQ124" s="861"/>
      <c r="AR124" s="861"/>
      <c r="AS124" s="861"/>
      <c r="AT124" s="862"/>
      <c r="AU124" s="863" t="s">
        <v>452</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121</v>
      </c>
      <c r="BR124" s="867"/>
      <c r="BS124" s="867"/>
      <c r="BT124" s="867"/>
      <c r="BU124" s="867"/>
      <c r="BV124" s="867" t="s">
        <v>121</v>
      </c>
      <c r="BW124" s="867"/>
      <c r="BX124" s="867"/>
      <c r="BY124" s="867"/>
      <c r="BZ124" s="867"/>
      <c r="CA124" s="867" t="s">
        <v>121</v>
      </c>
      <c r="CB124" s="867"/>
      <c r="CC124" s="867"/>
      <c r="CD124" s="867"/>
      <c r="CE124" s="867"/>
      <c r="CF124" s="762"/>
      <c r="CG124" s="763"/>
      <c r="CH124" s="763"/>
      <c r="CI124" s="763"/>
      <c r="CJ124" s="898"/>
      <c r="CK124" s="906"/>
      <c r="CL124" s="906"/>
      <c r="CM124" s="906"/>
      <c r="CN124" s="906"/>
      <c r="CO124" s="907"/>
      <c r="CP124" s="871" t="s">
        <v>453</v>
      </c>
      <c r="CQ124" s="872"/>
      <c r="CR124" s="872"/>
      <c r="CS124" s="872"/>
      <c r="CT124" s="872"/>
      <c r="CU124" s="872"/>
      <c r="CV124" s="872"/>
      <c r="CW124" s="872"/>
      <c r="CX124" s="872"/>
      <c r="CY124" s="872"/>
      <c r="CZ124" s="872"/>
      <c r="DA124" s="872"/>
      <c r="DB124" s="872"/>
      <c r="DC124" s="872"/>
      <c r="DD124" s="872"/>
      <c r="DE124" s="872"/>
      <c r="DF124" s="873"/>
      <c r="DG124" s="799" t="s">
        <v>121</v>
      </c>
      <c r="DH124" s="800"/>
      <c r="DI124" s="800"/>
      <c r="DJ124" s="800"/>
      <c r="DK124" s="801"/>
      <c r="DL124" s="802" t="s">
        <v>121</v>
      </c>
      <c r="DM124" s="800"/>
      <c r="DN124" s="800"/>
      <c r="DO124" s="800"/>
      <c r="DP124" s="801"/>
      <c r="DQ124" s="802" t="s">
        <v>121</v>
      </c>
      <c r="DR124" s="800"/>
      <c r="DS124" s="800"/>
      <c r="DT124" s="800"/>
      <c r="DU124" s="801"/>
      <c r="DV124" s="884" t="s">
        <v>121</v>
      </c>
      <c r="DW124" s="885"/>
      <c r="DX124" s="885"/>
      <c r="DY124" s="885"/>
      <c r="DZ124" s="886"/>
    </row>
    <row r="125" spans="1:130" s="230" customFormat="1" ht="26.25" customHeight="1" x14ac:dyDescent="0.2">
      <c r="A125" s="856"/>
      <c r="B125" s="857"/>
      <c r="C125" s="851" t="s">
        <v>442</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121</v>
      </c>
      <c r="AB125" s="816"/>
      <c r="AC125" s="816"/>
      <c r="AD125" s="816"/>
      <c r="AE125" s="817"/>
      <c r="AF125" s="818" t="s">
        <v>121</v>
      </c>
      <c r="AG125" s="816"/>
      <c r="AH125" s="816"/>
      <c r="AI125" s="816"/>
      <c r="AJ125" s="817"/>
      <c r="AK125" s="818" t="s">
        <v>121</v>
      </c>
      <c r="AL125" s="816"/>
      <c r="AM125" s="816"/>
      <c r="AN125" s="816"/>
      <c r="AO125" s="817"/>
      <c r="AP125" s="860" t="s">
        <v>121</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454</v>
      </c>
      <c r="CL125" s="888"/>
      <c r="CM125" s="888"/>
      <c r="CN125" s="888"/>
      <c r="CO125" s="889"/>
      <c r="CP125" s="896" t="s">
        <v>455</v>
      </c>
      <c r="CQ125" s="844"/>
      <c r="CR125" s="844"/>
      <c r="CS125" s="844"/>
      <c r="CT125" s="844"/>
      <c r="CU125" s="844"/>
      <c r="CV125" s="844"/>
      <c r="CW125" s="844"/>
      <c r="CX125" s="844"/>
      <c r="CY125" s="844"/>
      <c r="CZ125" s="844"/>
      <c r="DA125" s="844"/>
      <c r="DB125" s="844"/>
      <c r="DC125" s="844"/>
      <c r="DD125" s="844"/>
      <c r="DE125" s="844"/>
      <c r="DF125" s="845"/>
      <c r="DG125" s="897" t="s">
        <v>121</v>
      </c>
      <c r="DH125" s="878"/>
      <c r="DI125" s="878"/>
      <c r="DJ125" s="878"/>
      <c r="DK125" s="878"/>
      <c r="DL125" s="878" t="s">
        <v>121</v>
      </c>
      <c r="DM125" s="878"/>
      <c r="DN125" s="878"/>
      <c r="DO125" s="878"/>
      <c r="DP125" s="878"/>
      <c r="DQ125" s="878" t="s">
        <v>121</v>
      </c>
      <c r="DR125" s="878"/>
      <c r="DS125" s="878"/>
      <c r="DT125" s="878"/>
      <c r="DU125" s="878"/>
      <c r="DV125" s="879" t="s">
        <v>121</v>
      </c>
      <c r="DW125" s="879"/>
      <c r="DX125" s="879"/>
      <c r="DY125" s="879"/>
      <c r="DZ125" s="880"/>
    </row>
    <row r="126" spans="1:130" s="230" customFormat="1" ht="26.25" customHeight="1" thickBot="1" x14ac:dyDescent="0.25">
      <c r="A126" s="856"/>
      <c r="B126" s="857"/>
      <c r="C126" s="851" t="s">
        <v>444</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121</v>
      </c>
      <c r="AB126" s="816"/>
      <c r="AC126" s="816"/>
      <c r="AD126" s="816"/>
      <c r="AE126" s="817"/>
      <c r="AF126" s="818" t="s">
        <v>121</v>
      </c>
      <c r="AG126" s="816"/>
      <c r="AH126" s="816"/>
      <c r="AI126" s="816"/>
      <c r="AJ126" s="817"/>
      <c r="AK126" s="818" t="s">
        <v>121</v>
      </c>
      <c r="AL126" s="816"/>
      <c r="AM126" s="816"/>
      <c r="AN126" s="816"/>
      <c r="AO126" s="817"/>
      <c r="AP126" s="860" t="s">
        <v>121</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456</v>
      </c>
      <c r="CQ126" s="788"/>
      <c r="CR126" s="788"/>
      <c r="CS126" s="788"/>
      <c r="CT126" s="788"/>
      <c r="CU126" s="788"/>
      <c r="CV126" s="788"/>
      <c r="CW126" s="788"/>
      <c r="CX126" s="788"/>
      <c r="CY126" s="788"/>
      <c r="CZ126" s="788"/>
      <c r="DA126" s="788"/>
      <c r="DB126" s="788"/>
      <c r="DC126" s="788"/>
      <c r="DD126" s="788"/>
      <c r="DE126" s="788"/>
      <c r="DF126" s="789"/>
      <c r="DG126" s="852" t="s">
        <v>121</v>
      </c>
      <c r="DH126" s="853"/>
      <c r="DI126" s="853"/>
      <c r="DJ126" s="853"/>
      <c r="DK126" s="853"/>
      <c r="DL126" s="853" t="s">
        <v>121</v>
      </c>
      <c r="DM126" s="853"/>
      <c r="DN126" s="853"/>
      <c r="DO126" s="853"/>
      <c r="DP126" s="853"/>
      <c r="DQ126" s="853" t="s">
        <v>121</v>
      </c>
      <c r="DR126" s="853"/>
      <c r="DS126" s="853"/>
      <c r="DT126" s="853"/>
      <c r="DU126" s="853"/>
      <c r="DV126" s="830" t="s">
        <v>121</v>
      </c>
      <c r="DW126" s="830"/>
      <c r="DX126" s="830"/>
      <c r="DY126" s="830"/>
      <c r="DZ126" s="831"/>
    </row>
    <row r="127" spans="1:130" s="230" customFormat="1" ht="26.25" customHeight="1" x14ac:dyDescent="0.2">
      <c r="A127" s="858"/>
      <c r="B127" s="859"/>
      <c r="C127" s="874" t="s">
        <v>457</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32208</v>
      </c>
      <c r="AB127" s="816"/>
      <c r="AC127" s="816"/>
      <c r="AD127" s="816"/>
      <c r="AE127" s="817"/>
      <c r="AF127" s="818">
        <v>28709</v>
      </c>
      <c r="AG127" s="816"/>
      <c r="AH127" s="816"/>
      <c r="AI127" s="816"/>
      <c r="AJ127" s="817"/>
      <c r="AK127" s="818">
        <v>24209</v>
      </c>
      <c r="AL127" s="816"/>
      <c r="AM127" s="816"/>
      <c r="AN127" s="816"/>
      <c r="AO127" s="817"/>
      <c r="AP127" s="860">
        <v>0.2</v>
      </c>
      <c r="AQ127" s="861"/>
      <c r="AR127" s="861"/>
      <c r="AS127" s="861"/>
      <c r="AT127" s="862"/>
      <c r="AU127" s="232"/>
      <c r="AV127" s="232"/>
      <c r="AW127" s="232"/>
      <c r="AX127" s="877" t="s">
        <v>458</v>
      </c>
      <c r="AY127" s="848"/>
      <c r="AZ127" s="848"/>
      <c r="BA127" s="848"/>
      <c r="BB127" s="848"/>
      <c r="BC127" s="848"/>
      <c r="BD127" s="848"/>
      <c r="BE127" s="849"/>
      <c r="BF127" s="847" t="s">
        <v>459</v>
      </c>
      <c r="BG127" s="848"/>
      <c r="BH127" s="848"/>
      <c r="BI127" s="848"/>
      <c r="BJ127" s="848"/>
      <c r="BK127" s="848"/>
      <c r="BL127" s="849"/>
      <c r="BM127" s="847" t="s">
        <v>460</v>
      </c>
      <c r="BN127" s="848"/>
      <c r="BO127" s="848"/>
      <c r="BP127" s="848"/>
      <c r="BQ127" s="848"/>
      <c r="BR127" s="848"/>
      <c r="BS127" s="849"/>
      <c r="BT127" s="847" t="s">
        <v>461</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462</v>
      </c>
      <c r="CQ127" s="788"/>
      <c r="CR127" s="788"/>
      <c r="CS127" s="788"/>
      <c r="CT127" s="788"/>
      <c r="CU127" s="788"/>
      <c r="CV127" s="788"/>
      <c r="CW127" s="788"/>
      <c r="CX127" s="788"/>
      <c r="CY127" s="788"/>
      <c r="CZ127" s="788"/>
      <c r="DA127" s="788"/>
      <c r="DB127" s="788"/>
      <c r="DC127" s="788"/>
      <c r="DD127" s="788"/>
      <c r="DE127" s="788"/>
      <c r="DF127" s="789"/>
      <c r="DG127" s="852" t="s">
        <v>121</v>
      </c>
      <c r="DH127" s="853"/>
      <c r="DI127" s="853"/>
      <c r="DJ127" s="853"/>
      <c r="DK127" s="853"/>
      <c r="DL127" s="853" t="s">
        <v>121</v>
      </c>
      <c r="DM127" s="853"/>
      <c r="DN127" s="853"/>
      <c r="DO127" s="853"/>
      <c r="DP127" s="853"/>
      <c r="DQ127" s="853" t="s">
        <v>121</v>
      </c>
      <c r="DR127" s="853"/>
      <c r="DS127" s="853"/>
      <c r="DT127" s="853"/>
      <c r="DU127" s="853"/>
      <c r="DV127" s="830" t="s">
        <v>121</v>
      </c>
      <c r="DW127" s="830"/>
      <c r="DX127" s="830"/>
      <c r="DY127" s="830"/>
      <c r="DZ127" s="831"/>
    </row>
    <row r="128" spans="1:130" s="230" customFormat="1" ht="26.25" customHeight="1" thickBot="1" x14ac:dyDescent="0.25">
      <c r="A128" s="832" t="s">
        <v>463</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464</v>
      </c>
      <c r="X128" s="834"/>
      <c r="Y128" s="834"/>
      <c r="Z128" s="835"/>
      <c r="AA128" s="836">
        <v>370072</v>
      </c>
      <c r="AB128" s="837"/>
      <c r="AC128" s="837"/>
      <c r="AD128" s="837"/>
      <c r="AE128" s="838"/>
      <c r="AF128" s="839">
        <v>341031</v>
      </c>
      <c r="AG128" s="837"/>
      <c r="AH128" s="837"/>
      <c r="AI128" s="837"/>
      <c r="AJ128" s="838"/>
      <c r="AK128" s="839">
        <v>339808</v>
      </c>
      <c r="AL128" s="837"/>
      <c r="AM128" s="837"/>
      <c r="AN128" s="837"/>
      <c r="AO128" s="838"/>
      <c r="AP128" s="840"/>
      <c r="AQ128" s="841"/>
      <c r="AR128" s="841"/>
      <c r="AS128" s="841"/>
      <c r="AT128" s="842"/>
      <c r="AU128" s="232"/>
      <c r="AV128" s="232"/>
      <c r="AW128" s="232"/>
      <c r="AX128" s="843" t="s">
        <v>465</v>
      </c>
      <c r="AY128" s="844"/>
      <c r="AZ128" s="844"/>
      <c r="BA128" s="844"/>
      <c r="BB128" s="844"/>
      <c r="BC128" s="844"/>
      <c r="BD128" s="844"/>
      <c r="BE128" s="845"/>
      <c r="BF128" s="822" t="s">
        <v>121</v>
      </c>
      <c r="BG128" s="823"/>
      <c r="BH128" s="823"/>
      <c r="BI128" s="823"/>
      <c r="BJ128" s="823"/>
      <c r="BK128" s="823"/>
      <c r="BL128" s="846"/>
      <c r="BM128" s="822">
        <v>12.74</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466</v>
      </c>
      <c r="CQ128" s="766"/>
      <c r="CR128" s="766"/>
      <c r="CS128" s="766"/>
      <c r="CT128" s="766"/>
      <c r="CU128" s="766"/>
      <c r="CV128" s="766"/>
      <c r="CW128" s="766"/>
      <c r="CX128" s="766"/>
      <c r="CY128" s="766"/>
      <c r="CZ128" s="766"/>
      <c r="DA128" s="766"/>
      <c r="DB128" s="766"/>
      <c r="DC128" s="766"/>
      <c r="DD128" s="766"/>
      <c r="DE128" s="766"/>
      <c r="DF128" s="767"/>
      <c r="DG128" s="826" t="s">
        <v>121</v>
      </c>
      <c r="DH128" s="827"/>
      <c r="DI128" s="827"/>
      <c r="DJ128" s="827"/>
      <c r="DK128" s="827"/>
      <c r="DL128" s="827">
        <v>1251</v>
      </c>
      <c r="DM128" s="827"/>
      <c r="DN128" s="827"/>
      <c r="DO128" s="827"/>
      <c r="DP128" s="827"/>
      <c r="DQ128" s="827" t="s">
        <v>121</v>
      </c>
      <c r="DR128" s="827"/>
      <c r="DS128" s="827"/>
      <c r="DT128" s="827"/>
      <c r="DU128" s="827"/>
      <c r="DV128" s="828" t="s">
        <v>121</v>
      </c>
      <c r="DW128" s="828"/>
      <c r="DX128" s="828"/>
      <c r="DY128" s="828"/>
      <c r="DZ128" s="829"/>
    </row>
    <row r="129" spans="1:131" s="230" customFormat="1" ht="26.25" customHeight="1" x14ac:dyDescent="0.2">
      <c r="A129" s="810" t="s">
        <v>102</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467</v>
      </c>
      <c r="X129" s="813"/>
      <c r="Y129" s="813"/>
      <c r="Z129" s="814"/>
      <c r="AA129" s="815">
        <v>15941380</v>
      </c>
      <c r="AB129" s="816"/>
      <c r="AC129" s="816"/>
      <c r="AD129" s="816"/>
      <c r="AE129" s="817"/>
      <c r="AF129" s="818">
        <v>15386536</v>
      </c>
      <c r="AG129" s="816"/>
      <c r="AH129" s="816"/>
      <c r="AI129" s="816"/>
      <c r="AJ129" s="817"/>
      <c r="AK129" s="818">
        <v>15555103</v>
      </c>
      <c r="AL129" s="816"/>
      <c r="AM129" s="816"/>
      <c r="AN129" s="816"/>
      <c r="AO129" s="817"/>
      <c r="AP129" s="819"/>
      <c r="AQ129" s="820"/>
      <c r="AR129" s="820"/>
      <c r="AS129" s="820"/>
      <c r="AT129" s="821"/>
      <c r="AU129" s="233"/>
      <c r="AV129" s="233"/>
      <c r="AW129" s="233"/>
      <c r="AX129" s="787" t="s">
        <v>468</v>
      </c>
      <c r="AY129" s="788"/>
      <c r="AZ129" s="788"/>
      <c r="BA129" s="788"/>
      <c r="BB129" s="788"/>
      <c r="BC129" s="788"/>
      <c r="BD129" s="788"/>
      <c r="BE129" s="789"/>
      <c r="BF129" s="806" t="s">
        <v>121</v>
      </c>
      <c r="BG129" s="807"/>
      <c r="BH129" s="807"/>
      <c r="BI129" s="807"/>
      <c r="BJ129" s="807"/>
      <c r="BK129" s="807"/>
      <c r="BL129" s="808"/>
      <c r="BM129" s="806">
        <v>17.739999999999998</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469</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470</v>
      </c>
      <c r="X130" s="813"/>
      <c r="Y130" s="813"/>
      <c r="Z130" s="814"/>
      <c r="AA130" s="815">
        <v>1956726</v>
      </c>
      <c r="AB130" s="816"/>
      <c r="AC130" s="816"/>
      <c r="AD130" s="816"/>
      <c r="AE130" s="817"/>
      <c r="AF130" s="818">
        <v>1965446</v>
      </c>
      <c r="AG130" s="816"/>
      <c r="AH130" s="816"/>
      <c r="AI130" s="816"/>
      <c r="AJ130" s="817"/>
      <c r="AK130" s="818">
        <v>1948343</v>
      </c>
      <c r="AL130" s="816"/>
      <c r="AM130" s="816"/>
      <c r="AN130" s="816"/>
      <c r="AO130" s="817"/>
      <c r="AP130" s="819"/>
      <c r="AQ130" s="820"/>
      <c r="AR130" s="820"/>
      <c r="AS130" s="820"/>
      <c r="AT130" s="821"/>
      <c r="AU130" s="233"/>
      <c r="AV130" s="233"/>
      <c r="AW130" s="233"/>
      <c r="AX130" s="787" t="s">
        <v>471</v>
      </c>
      <c r="AY130" s="788"/>
      <c r="AZ130" s="788"/>
      <c r="BA130" s="788"/>
      <c r="BB130" s="788"/>
      <c r="BC130" s="788"/>
      <c r="BD130" s="788"/>
      <c r="BE130" s="789"/>
      <c r="BF130" s="790">
        <v>4.3</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472</v>
      </c>
      <c r="X131" s="797"/>
      <c r="Y131" s="797"/>
      <c r="Z131" s="798"/>
      <c r="AA131" s="799">
        <v>13984654</v>
      </c>
      <c r="AB131" s="800"/>
      <c r="AC131" s="800"/>
      <c r="AD131" s="800"/>
      <c r="AE131" s="801"/>
      <c r="AF131" s="802">
        <v>13421090</v>
      </c>
      <c r="AG131" s="800"/>
      <c r="AH131" s="800"/>
      <c r="AI131" s="800"/>
      <c r="AJ131" s="801"/>
      <c r="AK131" s="802">
        <v>13606760</v>
      </c>
      <c r="AL131" s="800"/>
      <c r="AM131" s="800"/>
      <c r="AN131" s="800"/>
      <c r="AO131" s="801"/>
      <c r="AP131" s="803"/>
      <c r="AQ131" s="804"/>
      <c r="AR131" s="804"/>
      <c r="AS131" s="804"/>
      <c r="AT131" s="805"/>
      <c r="AU131" s="233"/>
      <c r="AV131" s="233"/>
      <c r="AW131" s="233"/>
      <c r="AX131" s="765" t="s">
        <v>473</v>
      </c>
      <c r="AY131" s="766"/>
      <c r="AZ131" s="766"/>
      <c r="BA131" s="766"/>
      <c r="BB131" s="766"/>
      <c r="BC131" s="766"/>
      <c r="BD131" s="766"/>
      <c r="BE131" s="767"/>
      <c r="BF131" s="768" t="s">
        <v>121</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474</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475</v>
      </c>
      <c r="W132" s="778"/>
      <c r="X132" s="778"/>
      <c r="Y132" s="778"/>
      <c r="Z132" s="779"/>
      <c r="AA132" s="780">
        <v>3.4645261870000001</v>
      </c>
      <c r="AB132" s="781"/>
      <c r="AC132" s="781"/>
      <c r="AD132" s="781"/>
      <c r="AE132" s="782"/>
      <c r="AF132" s="783">
        <v>4.6670724960000003</v>
      </c>
      <c r="AG132" s="781"/>
      <c r="AH132" s="781"/>
      <c r="AI132" s="781"/>
      <c r="AJ132" s="782"/>
      <c r="AK132" s="783">
        <v>4.9138075490000004</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476</v>
      </c>
      <c r="W133" s="757"/>
      <c r="X133" s="757"/>
      <c r="Y133" s="757"/>
      <c r="Z133" s="758"/>
      <c r="AA133" s="759">
        <v>4</v>
      </c>
      <c r="AB133" s="760"/>
      <c r="AC133" s="760"/>
      <c r="AD133" s="760"/>
      <c r="AE133" s="761"/>
      <c r="AF133" s="759">
        <v>4</v>
      </c>
      <c r="AG133" s="760"/>
      <c r="AH133" s="760"/>
      <c r="AI133" s="760"/>
      <c r="AJ133" s="761"/>
      <c r="AK133" s="759">
        <v>4.3</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oKadoKdECYjoKLPiwi/8clEsYqR4R84O/wNY7t3kOwnI0wt9DD3lp7yV9TND+nQcSuKU1RD/2WNU6lMGWGUpA==" saltValue="t0asUFvpxvr+xS4Syfsa6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477</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gV8uTus1ZiRfEWXvCMGm7jlRM/VyTiCDJCWg9AZgynHGwyp15FK7Ofial+wUGomYWKoUr5jHbxJ9stVtYYSm+A==" saltValue="MYst5veMx4Z79liLJgaXV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xNzKW9ZUr4aJOVL/ro+KVwtZS3f6nk522GG/1hG6yJ8IIeX5onH4oMtngEc7RvaSlvhKkkIaNA3XhIcbvgmL1w==" saltValue="OiDZZwIXMdTDgouZarHC9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480</v>
      </c>
      <c r="AP7" s="272"/>
      <c r="AQ7" s="273" t="s">
        <v>481</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482</v>
      </c>
      <c r="AQ8" s="279" t="s">
        <v>483</v>
      </c>
      <c r="AR8" s="280" t="s">
        <v>484</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485</v>
      </c>
      <c r="AL9" s="1167"/>
      <c r="AM9" s="1167"/>
      <c r="AN9" s="1168"/>
      <c r="AO9" s="281">
        <v>5170489</v>
      </c>
      <c r="AP9" s="281">
        <v>94101</v>
      </c>
      <c r="AQ9" s="282">
        <v>73824</v>
      </c>
      <c r="AR9" s="283">
        <v>27.5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486</v>
      </c>
      <c r="AL10" s="1167"/>
      <c r="AM10" s="1167"/>
      <c r="AN10" s="1168"/>
      <c r="AO10" s="284">
        <v>9259</v>
      </c>
      <c r="AP10" s="284">
        <v>169</v>
      </c>
      <c r="AQ10" s="285">
        <v>6244</v>
      </c>
      <c r="AR10" s="286">
        <v>-97.3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487</v>
      </c>
      <c r="AL11" s="1167"/>
      <c r="AM11" s="1167"/>
      <c r="AN11" s="1168"/>
      <c r="AO11" s="284">
        <v>33</v>
      </c>
      <c r="AP11" s="284">
        <v>1</v>
      </c>
      <c r="AQ11" s="285">
        <v>1048</v>
      </c>
      <c r="AR11" s="286">
        <v>-99.9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488</v>
      </c>
      <c r="AL12" s="1167"/>
      <c r="AM12" s="1167"/>
      <c r="AN12" s="1168"/>
      <c r="AO12" s="284" t="s">
        <v>489</v>
      </c>
      <c r="AP12" s="284" t="s">
        <v>489</v>
      </c>
      <c r="AQ12" s="285">
        <v>8</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490</v>
      </c>
      <c r="AL13" s="1167"/>
      <c r="AM13" s="1167"/>
      <c r="AN13" s="1168"/>
      <c r="AO13" s="284">
        <v>189336</v>
      </c>
      <c r="AP13" s="284">
        <v>3446</v>
      </c>
      <c r="AQ13" s="285">
        <v>2350</v>
      </c>
      <c r="AR13" s="286">
        <v>46.6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491</v>
      </c>
      <c r="AL14" s="1167"/>
      <c r="AM14" s="1167"/>
      <c r="AN14" s="1168"/>
      <c r="AO14" s="284">
        <v>96857</v>
      </c>
      <c r="AP14" s="284">
        <v>1763</v>
      </c>
      <c r="AQ14" s="285">
        <v>1698</v>
      </c>
      <c r="AR14" s="286">
        <v>3.8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492</v>
      </c>
      <c r="AL15" s="1170"/>
      <c r="AM15" s="1170"/>
      <c r="AN15" s="1171"/>
      <c r="AO15" s="284">
        <v>-9516</v>
      </c>
      <c r="AP15" s="284">
        <v>-173</v>
      </c>
      <c r="AQ15" s="285">
        <v>-3564</v>
      </c>
      <c r="AR15" s="286">
        <v>-95.1</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177</v>
      </c>
      <c r="AL16" s="1170"/>
      <c r="AM16" s="1170"/>
      <c r="AN16" s="1171"/>
      <c r="AO16" s="284">
        <v>5456458</v>
      </c>
      <c r="AP16" s="284">
        <v>99306</v>
      </c>
      <c r="AQ16" s="285">
        <v>81608</v>
      </c>
      <c r="AR16" s="286">
        <v>21.7</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497</v>
      </c>
      <c r="AL21" s="1173"/>
      <c r="AM21" s="1173"/>
      <c r="AN21" s="1174"/>
      <c r="AO21" s="297">
        <v>10.5</v>
      </c>
      <c r="AP21" s="298">
        <v>7.59</v>
      </c>
      <c r="AQ21" s="299">
        <v>2.91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498</v>
      </c>
      <c r="AL22" s="1173"/>
      <c r="AM22" s="1173"/>
      <c r="AN22" s="1174"/>
      <c r="AO22" s="302">
        <v>98.2</v>
      </c>
      <c r="AP22" s="303">
        <v>98.2</v>
      </c>
      <c r="AQ22" s="304">
        <v>0</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65" t="s">
        <v>499</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 x14ac:dyDescent="0.2">
      <c r="A27" s="309"/>
      <c r="AO27" s="262"/>
      <c r="AP27" s="262"/>
      <c r="AQ27" s="262"/>
      <c r="AR27" s="262"/>
      <c r="AS27" s="262"/>
      <c r="AT27" s="262"/>
    </row>
    <row r="28" spans="1:46" ht="16.5" x14ac:dyDescent="0.2">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480</v>
      </c>
      <c r="AP30" s="272"/>
      <c r="AQ30" s="273" t="s">
        <v>481</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482</v>
      </c>
      <c r="AQ31" s="279" t="s">
        <v>483</v>
      </c>
      <c r="AR31" s="280" t="s">
        <v>484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502</v>
      </c>
      <c r="AL32" s="1157"/>
      <c r="AM32" s="1157"/>
      <c r="AN32" s="1158"/>
      <c r="AO32" s="312">
        <v>2225228</v>
      </c>
      <c r="AP32" s="312">
        <v>40498</v>
      </c>
      <c r="AQ32" s="313">
        <v>42992</v>
      </c>
      <c r="AR32" s="314">
        <v>-5.8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503</v>
      </c>
      <c r="AL33" s="1157"/>
      <c r="AM33" s="1157"/>
      <c r="AN33" s="1158"/>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504</v>
      </c>
      <c r="AL34" s="1157"/>
      <c r="AM34" s="1157"/>
      <c r="AN34" s="1158"/>
      <c r="AO34" s="312" t="s">
        <v>489</v>
      </c>
      <c r="AP34" s="312" t="s">
        <v>489</v>
      </c>
      <c r="AQ34" s="313">
        <v>43</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505</v>
      </c>
      <c r="AL35" s="1157"/>
      <c r="AM35" s="1157"/>
      <c r="AN35" s="1158"/>
      <c r="AO35" s="312">
        <v>679086</v>
      </c>
      <c r="AP35" s="312">
        <v>12359</v>
      </c>
      <c r="AQ35" s="313">
        <v>11969</v>
      </c>
      <c r="AR35" s="314">
        <v>3.3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506</v>
      </c>
      <c r="AL36" s="1157"/>
      <c r="AM36" s="1157"/>
      <c r="AN36" s="1158"/>
      <c r="AO36" s="312" t="s">
        <v>489</v>
      </c>
      <c r="AP36" s="312" t="s">
        <v>489</v>
      </c>
      <c r="AQ36" s="313">
        <v>2138</v>
      </c>
      <c r="AR36" s="314" t="s">
        <v>489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507</v>
      </c>
      <c r="AL37" s="1157"/>
      <c r="AM37" s="1157"/>
      <c r="AN37" s="1158"/>
      <c r="AO37" s="312">
        <v>52447</v>
      </c>
      <c r="AP37" s="312">
        <v>955</v>
      </c>
      <c r="AQ37" s="313">
        <v>592</v>
      </c>
      <c r="AR37" s="314">
        <v>61.3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508</v>
      </c>
      <c r="AL38" s="1160"/>
      <c r="AM38" s="1160"/>
      <c r="AN38" s="1161"/>
      <c r="AO38" s="315" t="s">
        <v>489</v>
      </c>
      <c r="AP38" s="315" t="s">
        <v>489</v>
      </c>
      <c r="AQ38" s="316">
        <v>2</v>
      </c>
      <c r="AR38" s="304" t="s">
        <v>489</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509</v>
      </c>
      <c r="AL39" s="1160"/>
      <c r="AM39" s="1160"/>
      <c r="AN39" s="1161"/>
      <c r="AO39" s="312">
        <v>-339808</v>
      </c>
      <c r="AP39" s="312">
        <v>-6184</v>
      </c>
      <c r="AQ39" s="313">
        <v>-5777</v>
      </c>
      <c r="AR39" s="314">
        <v>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510</v>
      </c>
      <c r="AL40" s="1157"/>
      <c r="AM40" s="1157"/>
      <c r="AN40" s="1158"/>
      <c r="AO40" s="312">
        <v>-1948343</v>
      </c>
      <c r="AP40" s="312">
        <v>-35459</v>
      </c>
      <c r="AQ40" s="313">
        <v>-36457</v>
      </c>
      <c r="AR40" s="314">
        <v>-2.7</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287</v>
      </c>
      <c r="AL41" s="1163"/>
      <c r="AM41" s="1163"/>
      <c r="AN41" s="1164"/>
      <c r="AO41" s="312">
        <v>668610</v>
      </c>
      <c r="AP41" s="312">
        <v>12168</v>
      </c>
      <c r="AQ41" s="313">
        <v>15502</v>
      </c>
      <c r="AR41" s="314">
        <v>-21.5</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480</v>
      </c>
      <c r="AN49" s="1151" t="s">
        <v>513</v>
      </c>
      <c r="AO49" s="1152"/>
      <c r="AP49" s="1152"/>
      <c r="AQ49" s="1152"/>
      <c r="AR49" s="1153"/>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514</v>
      </c>
      <c r="AO50" s="329" t="s">
        <v>515</v>
      </c>
      <c r="AP50" s="330" t="s">
        <v>516</v>
      </c>
      <c r="AQ50" s="331" t="s">
        <v>517</v>
      </c>
      <c r="AR50" s="332" t="s">
        <v>518</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1766477</v>
      </c>
      <c r="AN51" s="334">
        <v>30025</v>
      </c>
      <c r="AO51" s="335">
        <v>97.3</v>
      </c>
      <c r="AP51" s="336">
        <v>62383</v>
      </c>
      <c r="AQ51" s="337">
        <v>14.1</v>
      </c>
      <c r="AR51" s="338">
        <v>83.2</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1227768</v>
      </c>
      <c r="AN52" s="342">
        <v>20868</v>
      </c>
      <c r="AO52" s="343">
        <v>125.3</v>
      </c>
      <c r="AP52" s="344">
        <v>35325</v>
      </c>
      <c r="AQ52" s="345">
        <v>7.6</v>
      </c>
      <c r="AR52" s="346">
        <v>117.7</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2516075</v>
      </c>
      <c r="AN53" s="334">
        <v>43440</v>
      </c>
      <c r="AO53" s="335">
        <v>44.7</v>
      </c>
      <c r="AP53" s="336">
        <v>63812</v>
      </c>
      <c r="AQ53" s="337">
        <v>2.2999999999999998</v>
      </c>
      <c r="AR53" s="338">
        <v>42.4</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1890978</v>
      </c>
      <c r="AN54" s="342">
        <v>32648</v>
      </c>
      <c r="AO54" s="343">
        <v>56.5</v>
      </c>
      <c r="AP54" s="344">
        <v>33848</v>
      </c>
      <c r="AQ54" s="345">
        <v>-4.2</v>
      </c>
      <c r="AR54" s="346">
        <v>60.7</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1431704</v>
      </c>
      <c r="AN55" s="334">
        <v>25207</v>
      </c>
      <c r="AO55" s="335">
        <v>-42</v>
      </c>
      <c r="AP55" s="336">
        <v>54225</v>
      </c>
      <c r="AQ55" s="337">
        <v>-15</v>
      </c>
      <c r="AR55" s="338">
        <v>-27</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976233</v>
      </c>
      <c r="AN56" s="342">
        <v>17188</v>
      </c>
      <c r="AO56" s="343">
        <v>-47.4</v>
      </c>
      <c r="AP56" s="344">
        <v>27337</v>
      </c>
      <c r="AQ56" s="345">
        <v>-19.2</v>
      </c>
      <c r="AR56" s="346">
        <v>-28.2</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2408712</v>
      </c>
      <c r="AN57" s="334">
        <v>43228</v>
      </c>
      <c r="AO57" s="335">
        <v>71.5</v>
      </c>
      <c r="AP57" s="336">
        <v>54016</v>
      </c>
      <c r="AQ57" s="337">
        <v>-0.4</v>
      </c>
      <c r="AR57" s="338">
        <v>71.900000000000006</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1429736</v>
      </c>
      <c r="AN58" s="342">
        <v>25659</v>
      </c>
      <c r="AO58" s="343">
        <v>49.3</v>
      </c>
      <c r="AP58" s="344">
        <v>28078</v>
      </c>
      <c r="AQ58" s="345">
        <v>2.7</v>
      </c>
      <c r="AR58" s="346">
        <v>46.6</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1682390</v>
      </c>
      <c r="AN59" s="334">
        <v>30619</v>
      </c>
      <c r="AO59" s="335">
        <v>-29.2</v>
      </c>
      <c r="AP59" s="336">
        <v>52786</v>
      </c>
      <c r="AQ59" s="337">
        <v>-2.2999999999999998</v>
      </c>
      <c r="AR59" s="338">
        <v>-26.9</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1172286</v>
      </c>
      <c r="AN60" s="342">
        <v>21335</v>
      </c>
      <c r="AO60" s="343">
        <v>-16.899999999999999</v>
      </c>
      <c r="AP60" s="344">
        <v>28742</v>
      </c>
      <c r="AQ60" s="345">
        <v>2.4</v>
      </c>
      <c r="AR60" s="346">
        <v>-19.3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1961072</v>
      </c>
      <c r="AN61" s="349">
        <v>34504</v>
      </c>
      <c r="AO61" s="350">
        <v>28.5</v>
      </c>
      <c r="AP61" s="351">
        <v>57444</v>
      </c>
      <c r="AQ61" s="352">
        <v>-0.3</v>
      </c>
      <c r="AR61" s="338">
        <v>28.8</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1339400</v>
      </c>
      <c r="AN62" s="342">
        <v>23540</v>
      </c>
      <c r="AO62" s="343">
        <v>33.4</v>
      </c>
      <c r="AP62" s="344">
        <v>30666</v>
      </c>
      <c r="AQ62" s="345">
        <v>-2.1</v>
      </c>
      <c r="AR62" s="346">
        <v>35.5</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062io9v/isG/VhhyG6ZkZzbtlrOBhQkEt6la8iI0GVD8BVU0ox3B2WUdnmQsRCEdx1tfI1kJcb2Be9DsrKL0Rw==" saltValue="bW1q/Jyha7H/YlxtYv6+Z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477</v>
      </c>
    </row>
    <row r="120" spans="125:125" ht="13.5" hidden="1" customHeight="1" x14ac:dyDescent="0.2"/>
    <row r="121" spans="125:125" ht="13.5" hidden="1" customHeight="1" x14ac:dyDescent="0.2">
      <c r="DU121" s="259"/>
    </row>
  </sheetData>
  <sheetProtection algorithmName="SHA-512" hashValue="+RKP3r6G4du18qm02SBCAeC0abbwZpqsZsOixTW3W9R9pFp6YIoS8U84iD4I75lmaCKqbQtmLSlYmvV5yfEJnA==" saltValue="bhnp383HAMRv0g9dsTxz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477</v>
      </c>
    </row>
  </sheetData>
  <sheetProtection algorithmName="SHA-512" hashValue="YCZoIGrodMYw7LxWJEFrruwbK6QlY77KP07n6EbJBUcqeeEMUkmL+8bE2IflJRQbS8AIc/oQ6ZDp4ZQc5fbXAg==" saltValue="P5Er9BLYGsOlqjVXO2GhU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527</v>
      </c>
      <c r="G46" s="8" t="s">
        <v>528</v>
      </c>
      <c r="H46" s="8" t="s">
        <v>529</v>
      </c>
      <c r="I46" s="8" t="s">
        <v>530</v>
      </c>
      <c r="J46" s="9" t="s">
        <v>531</v>
      </c>
    </row>
    <row r="47" spans="2:10" ht="57.75" customHeight="1" x14ac:dyDescent="0.2">
      <c r="B47" s="10"/>
      <c r="C47" s="1175" t="s">
        <v>3</v>
      </c>
      <c r="D47" s="1175"/>
      <c r="E47" s="1176"/>
      <c r="F47" s="11">
        <v>21.79</v>
      </c>
      <c r="G47" s="12">
        <v>26.81</v>
      </c>
      <c r="H47" s="12">
        <v>30.7</v>
      </c>
      <c r="I47" s="12">
        <v>38.299999999999997</v>
      </c>
      <c r="J47" s="13">
        <v>45.67</v>
      </c>
    </row>
    <row r="48" spans="2:10" ht="57.75" customHeight="1" x14ac:dyDescent="0.2">
      <c r="B48" s="14"/>
      <c r="C48" s="1177" t="s">
        <v>4</v>
      </c>
      <c r="D48" s="1177"/>
      <c r="E48" s="1178"/>
      <c r="F48" s="15">
        <v>6.28</v>
      </c>
      <c r="G48" s="16">
        <v>9.89</v>
      </c>
      <c r="H48" s="16">
        <v>12.51</v>
      </c>
      <c r="I48" s="16">
        <v>15.71</v>
      </c>
      <c r="J48" s="17">
        <v>11.69</v>
      </c>
    </row>
    <row r="49" spans="2:10" ht="57.75" customHeight="1" thickBot="1" x14ac:dyDescent="0.25">
      <c r="B49" s="18"/>
      <c r="C49" s="1179" t="s">
        <v>5</v>
      </c>
      <c r="D49" s="1179"/>
      <c r="E49" s="1180"/>
      <c r="F49" s="19">
        <v>6.03</v>
      </c>
      <c r="G49" s="20">
        <v>10.89</v>
      </c>
      <c r="H49" s="20">
        <v>8.74</v>
      </c>
      <c r="I49" s="20">
        <v>9.89</v>
      </c>
      <c r="J49" s="21">
        <v>4.67</v>
      </c>
    </row>
    <row r="50" spans="2:10" ht="13" x14ac:dyDescent="0.2"/>
  </sheetData>
  <sheetProtection algorithmName="SHA-512" hashValue="NTWdDfPnN3wmZP+9mA8+MSTUnmf7QOigFw3HHLUlKdFnjwgTpNyX8c+1sFIqf6N1bBdr2MvQmSu/mtsGawkoog==" saltValue="GUzw+ZFF8/m5rh8aO66P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87" t="s">
        <v>532</v>
      </c>
      <c r="D34" s="1187"/>
      <c r="E34" s="1188"/>
      <c r="F34" s="32">
        <v>6.27</v>
      </c>
      <c r="G34" s="33">
        <v>9.8800000000000008</v>
      </c>
      <c r="H34" s="33">
        <v>12.5</v>
      </c>
      <c r="I34" s="33">
        <v>15.7</v>
      </c>
      <c r="J34" s="34">
        <v>11.68</v>
      </c>
      <c r="K34" s="22"/>
      <c r="L34" s="22"/>
      <c r="M34" s="22"/>
      <c r="N34" s="22"/>
      <c r="O34" s="22"/>
      <c r="P34" s="22"/>
    </row>
    <row r="35" spans="1:16" ht="39" customHeight="1" x14ac:dyDescent="0.2">
      <c r="A35" s="22"/>
      <c r="B35" s="35"/>
      <c r="C35" s="1181" t="s">
        <v>533</v>
      </c>
      <c r="D35" s="1182"/>
      <c r="E35" s="1183"/>
      <c r="F35" s="36">
        <v>10.71</v>
      </c>
      <c r="G35" s="37">
        <v>11.7</v>
      </c>
      <c r="H35" s="37">
        <v>9.59</v>
      </c>
      <c r="I35" s="37">
        <v>11.19</v>
      </c>
      <c r="J35" s="38">
        <v>11.16</v>
      </c>
      <c r="K35" s="22"/>
      <c r="L35" s="22"/>
      <c r="M35" s="22"/>
      <c r="N35" s="22"/>
      <c r="O35" s="22"/>
      <c r="P35" s="22"/>
    </row>
    <row r="36" spans="1:16" ht="39" customHeight="1" x14ac:dyDescent="0.2">
      <c r="A36" s="22"/>
      <c r="B36" s="35"/>
      <c r="C36" s="1181" t="s">
        <v>534</v>
      </c>
      <c r="D36" s="1182"/>
      <c r="E36" s="1183"/>
      <c r="F36" s="36">
        <v>6.67</v>
      </c>
      <c r="G36" s="37">
        <v>7.08</v>
      </c>
      <c r="H36" s="37">
        <v>7.05</v>
      </c>
      <c r="I36" s="37">
        <v>7.45</v>
      </c>
      <c r="J36" s="38">
        <v>7.2</v>
      </c>
      <c r="K36" s="22"/>
      <c r="L36" s="22"/>
      <c r="M36" s="22"/>
      <c r="N36" s="22"/>
      <c r="O36" s="22"/>
      <c r="P36" s="22"/>
    </row>
    <row r="37" spans="1:16" ht="39" customHeight="1" x14ac:dyDescent="0.2">
      <c r="A37" s="22"/>
      <c r="B37" s="35"/>
      <c r="C37" s="1181" t="s">
        <v>535</v>
      </c>
      <c r="D37" s="1182"/>
      <c r="E37" s="1183"/>
      <c r="F37" s="36">
        <v>2.88</v>
      </c>
      <c r="G37" s="37">
        <v>1.57</v>
      </c>
      <c r="H37" s="37">
        <v>1.83</v>
      </c>
      <c r="I37" s="37">
        <v>1.73</v>
      </c>
      <c r="J37" s="38">
        <v>1.76</v>
      </c>
      <c r="K37" s="22"/>
      <c r="L37" s="22"/>
      <c r="M37" s="22"/>
      <c r="N37" s="22"/>
      <c r="O37" s="22"/>
      <c r="P37" s="22"/>
    </row>
    <row r="38" spans="1:16" ht="39" customHeight="1" x14ac:dyDescent="0.2">
      <c r="A38" s="22"/>
      <c r="B38" s="35"/>
      <c r="C38" s="1181" t="s">
        <v>536</v>
      </c>
      <c r="D38" s="1182"/>
      <c r="E38" s="1183"/>
      <c r="F38" s="36">
        <v>1.18</v>
      </c>
      <c r="G38" s="37">
        <v>0.51</v>
      </c>
      <c r="H38" s="37">
        <v>0.66</v>
      </c>
      <c r="I38" s="37">
        <v>1.45</v>
      </c>
      <c r="J38" s="38">
        <v>0.99</v>
      </c>
      <c r="K38" s="22"/>
      <c r="L38" s="22"/>
      <c r="M38" s="22"/>
      <c r="N38" s="22"/>
      <c r="O38" s="22"/>
      <c r="P38" s="22"/>
    </row>
    <row r="39" spans="1:16" ht="39" customHeight="1" x14ac:dyDescent="0.2">
      <c r="A39" s="22"/>
      <c r="B39" s="35"/>
      <c r="C39" s="1181" t="s">
        <v>537</v>
      </c>
      <c r="D39" s="1182"/>
      <c r="E39" s="1183"/>
      <c r="F39" s="36">
        <v>2.69</v>
      </c>
      <c r="G39" s="37">
        <v>3.2</v>
      </c>
      <c r="H39" s="37">
        <v>3.13</v>
      </c>
      <c r="I39" s="37">
        <v>2.7</v>
      </c>
      <c r="J39" s="38">
        <v>0.97</v>
      </c>
      <c r="K39" s="22"/>
      <c r="L39" s="22"/>
      <c r="M39" s="22"/>
      <c r="N39" s="22"/>
      <c r="O39" s="22"/>
      <c r="P39" s="22"/>
    </row>
    <row r="40" spans="1:16" ht="39" customHeight="1" x14ac:dyDescent="0.2">
      <c r="A40" s="22"/>
      <c r="B40" s="35"/>
      <c r="C40" s="1181" t="s">
        <v>538</v>
      </c>
      <c r="D40" s="1182"/>
      <c r="E40" s="1183"/>
      <c r="F40" s="36">
        <v>0.15</v>
      </c>
      <c r="G40" s="37">
        <v>0.16</v>
      </c>
      <c r="H40" s="37">
        <v>0.15</v>
      </c>
      <c r="I40" s="37">
        <v>0.18</v>
      </c>
      <c r="J40" s="38">
        <v>0.18</v>
      </c>
      <c r="K40" s="22"/>
      <c r="L40" s="22"/>
      <c r="M40" s="22"/>
      <c r="N40" s="22"/>
      <c r="O40" s="22"/>
      <c r="P40" s="22"/>
    </row>
    <row r="41" spans="1:16" ht="39" customHeight="1" x14ac:dyDescent="0.2">
      <c r="A41" s="22"/>
      <c r="B41" s="35"/>
      <c r="C41" s="1181" t="s">
        <v>539</v>
      </c>
      <c r="D41" s="1182"/>
      <c r="E41" s="1183"/>
      <c r="F41" s="36">
        <v>0</v>
      </c>
      <c r="G41" s="37">
        <v>0</v>
      </c>
      <c r="H41" s="37">
        <v>0</v>
      </c>
      <c r="I41" s="37">
        <v>0</v>
      </c>
      <c r="J41" s="38">
        <v>0</v>
      </c>
      <c r="K41" s="22"/>
      <c r="L41" s="22"/>
      <c r="M41" s="22"/>
      <c r="N41" s="22"/>
      <c r="O41" s="22"/>
      <c r="P41" s="22"/>
    </row>
    <row r="42" spans="1:16" ht="39" customHeight="1" x14ac:dyDescent="0.2">
      <c r="A42" s="22"/>
      <c r="B42" s="39"/>
      <c r="C42" s="1181" t="s">
        <v>540</v>
      </c>
      <c r="D42" s="1182"/>
      <c r="E42" s="1183"/>
      <c r="F42" s="36" t="s">
        <v>489</v>
      </c>
      <c r="G42" s="37" t="s">
        <v>489</v>
      </c>
      <c r="H42" s="37" t="s">
        <v>489</v>
      </c>
      <c r="I42" s="37" t="s">
        <v>489</v>
      </c>
      <c r="J42" s="38" t="s">
        <v>489</v>
      </c>
      <c r="K42" s="22"/>
      <c r="L42" s="22"/>
      <c r="M42" s="22"/>
      <c r="N42" s="22"/>
      <c r="O42" s="22"/>
      <c r="P42" s="22"/>
    </row>
    <row r="43" spans="1:16" ht="39" customHeight="1" thickBot="1" x14ac:dyDescent="0.25">
      <c r="A43" s="22"/>
      <c r="B43" s="40"/>
      <c r="C43" s="1184" t="s">
        <v>541</v>
      </c>
      <c r="D43" s="1185"/>
      <c r="E43" s="1186"/>
      <c r="F43" s="41">
        <v>5.7</v>
      </c>
      <c r="G43" s="42">
        <v>3.82</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cAXdyKhaEma+2JFK5rjpTI6zwE+v9nS1feUKIaLpUmA1JQA/3JgM8yFlo2vnW5UgwT4d1FStL6je6Jc53d6OpQ==" saltValue="HPhIP02LbdwgvUK1RMte7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212" t="s">
        <v>9</v>
      </c>
      <c r="C45" s="1213"/>
      <c r="D45" s="58"/>
      <c r="E45" s="1218" t="s">
        <v>10</v>
      </c>
      <c r="F45" s="1218"/>
      <c r="G45" s="1218"/>
      <c r="H45" s="1218"/>
      <c r="I45" s="1218"/>
      <c r="J45" s="1219"/>
      <c r="K45" s="59">
        <v>2150</v>
      </c>
      <c r="L45" s="60">
        <v>2093</v>
      </c>
      <c r="M45" s="60">
        <v>2108</v>
      </c>
      <c r="N45" s="60">
        <v>2212</v>
      </c>
      <c r="O45" s="61">
        <v>2225</v>
      </c>
      <c r="P45" s="48"/>
      <c r="Q45" s="48"/>
      <c r="R45" s="48"/>
      <c r="S45" s="48"/>
      <c r="T45" s="48"/>
      <c r="U45" s="48"/>
    </row>
    <row r="46" spans="1:21" ht="30.75" customHeight="1" x14ac:dyDescent="0.2">
      <c r="A46" s="48"/>
      <c r="B46" s="1214"/>
      <c r="C46" s="1215"/>
      <c r="D46" s="62"/>
      <c r="E46" s="1191" t="s">
        <v>11</v>
      </c>
      <c r="F46" s="1191"/>
      <c r="G46" s="1191"/>
      <c r="H46" s="1191"/>
      <c r="I46" s="1191"/>
      <c r="J46" s="1192"/>
      <c r="K46" s="63" t="s">
        <v>489</v>
      </c>
      <c r="L46" s="64" t="s">
        <v>489</v>
      </c>
      <c r="M46" s="64" t="s">
        <v>489</v>
      </c>
      <c r="N46" s="64" t="s">
        <v>489</v>
      </c>
      <c r="O46" s="65" t="s">
        <v>489</v>
      </c>
      <c r="P46" s="48"/>
      <c r="Q46" s="48"/>
      <c r="R46" s="48"/>
      <c r="S46" s="48"/>
      <c r="T46" s="48"/>
      <c r="U46" s="48"/>
    </row>
    <row r="47" spans="1:21" ht="30.75" customHeight="1" x14ac:dyDescent="0.2">
      <c r="A47" s="48"/>
      <c r="B47" s="1214"/>
      <c r="C47" s="1215"/>
      <c r="D47" s="62"/>
      <c r="E47" s="1191" t="s">
        <v>12</v>
      </c>
      <c r="F47" s="1191"/>
      <c r="G47" s="1191"/>
      <c r="H47" s="1191"/>
      <c r="I47" s="1191"/>
      <c r="J47" s="1192"/>
      <c r="K47" s="63" t="s">
        <v>489</v>
      </c>
      <c r="L47" s="64" t="s">
        <v>489</v>
      </c>
      <c r="M47" s="64" t="s">
        <v>489</v>
      </c>
      <c r="N47" s="64" t="s">
        <v>489</v>
      </c>
      <c r="O47" s="65" t="s">
        <v>489</v>
      </c>
      <c r="P47" s="48"/>
      <c r="Q47" s="48"/>
      <c r="R47" s="48"/>
      <c r="S47" s="48"/>
      <c r="T47" s="48"/>
      <c r="U47" s="48"/>
    </row>
    <row r="48" spans="1:21" ht="30.75" customHeight="1" x14ac:dyDescent="0.2">
      <c r="A48" s="48"/>
      <c r="B48" s="1214"/>
      <c r="C48" s="1215"/>
      <c r="D48" s="62"/>
      <c r="E48" s="1191" t="s">
        <v>13</v>
      </c>
      <c r="F48" s="1191"/>
      <c r="G48" s="1191"/>
      <c r="H48" s="1191"/>
      <c r="I48" s="1191"/>
      <c r="J48" s="1192"/>
      <c r="K48" s="63">
        <v>691</v>
      </c>
      <c r="L48" s="64">
        <v>675</v>
      </c>
      <c r="M48" s="64">
        <v>671</v>
      </c>
      <c r="N48" s="64">
        <v>676</v>
      </c>
      <c r="O48" s="65">
        <v>679</v>
      </c>
      <c r="P48" s="48"/>
      <c r="Q48" s="48"/>
      <c r="R48" s="48"/>
      <c r="S48" s="48"/>
      <c r="T48" s="48"/>
      <c r="U48" s="48"/>
    </row>
    <row r="49" spans="1:21" ht="30.75" customHeight="1" x14ac:dyDescent="0.2">
      <c r="A49" s="48"/>
      <c r="B49" s="1214"/>
      <c r="C49" s="1215"/>
      <c r="D49" s="62"/>
      <c r="E49" s="1191" t="s">
        <v>14</v>
      </c>
      <c r="F49" s="1191"/>
      <c r="G49" s="1191"/>
      <c r="H49" s="1191"/>
      <c r="I49" s="1191"/>
      <c r="J49" s="1192"/>
      <c r="K49" s="63" t="s">
        <v>489</v>
      </c>
      <c r="L49" s="64" t="s">
        <v>489</v>
      </c>
      <c r="M49" s="64" t="s">
        <v>489</v>
      </c>
      <c r="N49" s="64" t="s">
        <v>489</v>
      </c>
      <c r="O49" s="65" t="s">
        <v>489</v>
      </c>
      <c r="P49" s="48"/>
      <c r="Q49" s="48"/>
      <c r="R49" s="48"/>
      <c r="S49" s="48"/>
      <c r="T49" s="48"/>
      <c r="U49" s="48"/>
    </row>
    <row r="50" spans="1:21" ht="30.75" customHeight="1" x14ac:dyDescent="0.2">
      <c r="A50" s="48"/>
      <c r="B50" s="1214"/>
      <c r="C50" s="1215"/>
      <c r="D50" s="62"/>
      <c r="E50" s="1191" t="s">
        <v>15</v>
      </c>
      <c r="F50" s="1191"/>
      <c r="G50" s="1191"/>
      <c r="H50" s="1191"/>
      <c r="I50" s="1191"/>
      <c r="J50" s="1192"/>
      <c r="K50" s="63">
        <v>47</v>
      </c>
      <c r="L50" s="64">
        <v>36</v>
      </c>
      <c r="M50" s="64">
        <v>32</v>
      </c>
      <c r="N50" s="64">
        <v>45</v>
      </c>
      <c r="O50" s="65">
        <v>52</v>
      </c>
      <c r="P50" s="48"/>
      <c r="Q50" s="48"/>
      <c r="R50" s="48"/>
      <c r="S50" s="48"/>
      <c r="T50" s="48"/>
      <c r="U50" s="48"/>
    </row>
    <row r="51" spans="1:21" ht="30.75" customHeight="1" x14ac:dyDescent="0.2">
      <c r="A51" s="48"/>
      <c r="B51" s="1216"/>
      <c r="C51" s="1217"/>
      <c r="D51" s="66"/>
      <c r="E51" s="1191" t="s">
        <v>16</v>
      </c>
      <c r="F51" s="1191"/>
      <c r="G51" s="1191"/>
      <c r="H51" s="1191"/>
      <c r="I51" s="1191"/>
      <c r="J51" s="1192"/>
      <c r="K51" s="63" t="s">
        <v>489</v>
      </c>
      <c r="L51" s="64" t="s">
        <v>489</v>
      </c>
      <c r="M51" s="64" t="s">
        <v>489</v>
      </c>
      <c r="N51" s="64" t="s">
        <v>489</v>
      </c>
      <c r="O51" s="65" t="s">
        <v>489</v>
      </c>
      <c r="P51" s="48"/>
      <c r="Q51" s="48"/>
      <c r="R51" s="48"/>
      <c r="S51" s="48"/>
      <c r="T51" s="48"/>
      <c r="U51" s="48"/>
    </row>
    <row r="52" spans="1:21" ht="30.75" customHeight="1" x14ac:dyDescent="0.2">
      <c r="A52" s="48"/>
      <c r="B52" s="1189" t="s">
        <v>17</v>
      </c>
      <c r="C52" s="1190"/>
      <c r="D52" s="66"/>
      <c r="E52" s="1191" t="s">
        <v>18</v>
      </c>
      <c r="F52" s="1191"/>
      <c r="G52" s="1191"/>
      <c r="H52" s="1191"/>
      <c r="I52" s="1191"/>
      <c r="J52" s="1192"/>
      <c r="K52" s="63">
        <v>2281</v>
      </c>
      <c r="L52" s="64">
        <v>2279</v>
      </c>
      <c r="M52" s="64">
        <v>2328</v>
      </c>
      <c r="N52" s="64">
        <v>2305</v>
      </c>
      <c r="O52" s="65">
        <v>2288</v>
      </c>
      <c r="P52" s="48"/>
      <c r="Q52" s="48"/>
      <c r="R52" s="48"/>
      <c r="S52" s="48"/>
      <c r="T52" s="48"/>
      <c r="U52" s="48"/>
    </row>
    <row r="53" spans="1:21" ht="30.75" customHeight="1" thickBot="1" x14ac:dyDescent="0.25">
      <c r="A53" s="48"/>
      <c r="B53" s="1193" t="s">
        <v>19</v>
      </c>
      <c r="C53" s="1194"/>
      <c r="D53" s="67"/>
      <c r="E53" s="1195" t="s">
        <v>20</v>
      </c>
      <c r="F53" s="1195"/>
      <c r="G53" s="1195"/>
      <c r="H53" s="1195"/>
      <c r="I53" s="1195"/>
      <c r="J53" s="1196"/>
      <c r="K53" s="68">
        <v>607</v>
      </c>
      <c r="L53" s="69">
        <v>525</v>
      </c>
      <c r="M53" s="69">
        <v>483</v>
      </c>
      <c r="N53" s="69">
        <v>628</v>
      </c>
      <c r="O53" s="70">
        <v>668</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2">
      <c r="B58" s="1197" t="s">
        <v>24</v>
      </c>
      <c r="C58" s="1198"/>
      <c r="D58" s="1203" t="s">
        <v>25</v>
      </c>
      <c r="E58" s="1204"/>
      <c r="F58" s="1204"/>
      <c r="G58" s="1204"/>
      <c r="H58" s="1204"/>
      <c r="I58" s="1204"/>
      <c r="J58" s="1205"/>
      <c r="K58" s="83"/>
      <c r="L58" s="84"/>
      <c r="M58" s="84"/>
      <c r="N58" s="84"/>
      <c r="O58" s="85"/>
    </row>
    <row r="59" spans="1:21" ht="31.5" customHeight="1" x14ac:dyDescent="0.2">
      <c r="B59" s="1199"/>
      <c r="C59" s="1200"/>
      <c r="D59" s="1206" t="s">
        <v>26</v>
      </c>
      <c r="E59" s="1207"/>
      <c r="F59" s="1207"/>
      <c r="G59" s="1207"/>
      <c r="H59" s="1207"/>
      <c r="I59" s="1207"/>
      <c r="J59" s="1208"/>
      <c r="K59" s="86"/>
      <c r="L59" s="87"/>
      <c r="M59" s="87"/>
      <c r="N59" s="87"/>
      <c r="O59" s="88"/>
    </row>
    <row r="60" spans="1:21" ht="31.5" customHeight="1" thickBot="1" x14ac:dyDescent="0.25">
      <c r="B60" s="1201"/>
      <c r="C60" s="1202"/>
      <c r="D60" s="1209" t="s">
        <v>27</v>
      </c>
      <c r="E60" s="1210"/>
      <c r="F60" s="1210"/>
      <c r="G60" s="1210"/>
      <c r="H60" s="1210"/>
      <c r="I60" s="1210"/>
      <c r="J60" s="1211"/>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5As1i/4kNRUmLQ+lkVhBk/oawpqivnw2mOZW7YnnxX4SZ9TGoO2RhwGtMbubbJfC1EJMe8louMQunPmEKFy8w==" saltValue="97Cf8MYwaxNHoghSkC6h0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232" t="s">
        <v>30</v>
      </c>
      <c r="C41" s="1233"/>
      <c r="D41" s="105"/>
      <c r="E41" s="1234" t="s">
        <v>31</v>
      </c>
      <c r="F41" s="1234"/>
      <c r="G41" s="1234"/>
      <c r="H41" s="1235"/>
      <c r="I41" s="355">
        <v>20401</v>
      </c>
      <c r="J41" s="356">
        <v>20729</v>
      </c>
      <c r="K41" s="356">
        <v>20403</v>
      </c>
      <c r="L41" s="356">
        <v>20464</v>
      </c>
      <c r="M41" s="357">
        <v>21689</v>
      </c>
    </row>
    <row r="42" spans="2:13" ht="27.75" customHeight="1" x14ac:dyDescent="0.2">
      <c r="B42" s="1222"/>
      <c r="C42" s="1223"/>
      <c r="D42" s="106"/>
      <c r="E42" s="1226" t="s">
        <v>32</v>
      </c>
      <c r="F42" s="1226"/>
      <c r="G42" s="1226"/>
      <c r="H42" s="1227"/>
      <c r="I42" s="358">
        <v>1850</v>
      </c>
      <c r="J42" s="359">
        <v>1807</v>
      </c>
      <c r="K42" s="359">
        <v>150</v>
      </c>
      <c r="L42" s="359">
        <v>490</v>
      </c>
      <c r="M42" s="360">
        <v>446</v>
      </c>
    </row>
    <row r="43" spans="2:13" ht="27.75" customHeight="1" x14ac:dyDescent="0.2">
      <c r="B43" s="1222"/>
      <c r="C43" s="1223"/>
      <c r="D43" s="106"/>
      <c r="E43" s="1226" t="s">
        <v>33</v>
      </c>
      <c r="F43" s="1226"/>
      <c r="G43" s="1226"/>
      <c r="H43" s="1227"/>
      <c r="I43" s="358">
        <v>8734</v>
      </c>
      <c r="J43" s="359">
        <v>9215</v>
      </c>
      <c r="K43" s="359">
        <v>9426</v>
      </c>
      <c r="L43" s="359">
        <v>9656</v>
      </c>
      <c r="M43" s="360">
        <v>9870</v>
      </c>
    </row>
    <row r="44" spans="2:13" ht="27.75" customHeight="1" x14ac:dyDescent="0.2">
      <c r="B44" s="1222"/>
      <c r="C44" s="1223"/>
      <c r="D44" s="106"/>
      <c r="E44" s="1226" t="s">
        <v>34</v>
      </c>
      <c r="F44" s="1226"/>
      <c r="G44" s="1226"/>
      <c r="H44" s="1227"/>
      <c r="I44" s="358" t="s">
        <v>489</v>
      </c>
      <c r="J44" s="359" t="s">
        <v>489</v>
      </c>
      <c r="K44" s="359" t="s">
        <v>489</v>
      </c>
      <c r="L44" s="359" t="s">
        <v>489</v>
      </c>
      <c r="M44" s="360" t="s">
        <v>489</v>
      </c>
    </row>
    <row r="45" spans="2:13" ht="27.75" customHeight="1" x14ac:dyDescent="0.2">
      <c r="B45" s="1222"/>
      <c r="C45" s="1223"/>
      <c r="D45" s="106"/>
      <c r="E45" s="1226" t="s">
        <v>35</v>
      </c>
      <c r="F45" s="1226"/>
      <c r="G45" s="1226"/>
      <c r="H45" s="1227"/>
      <c r="I45" s="358">
        <v>3893</v>
      </c>
      <c r="J45" s="359">
        <v>3983</v>
      </c>
      <c r="K45" s="359">
        <v>4126</v>
      </c>
      <c r="L45" s="359">
        <v>4261</v>
      </c>
      <c r="M45" s="360">
        <v>4515</v>
      </c>
    </row>
    <row r="46" spans="2:13" ht="27.75" customHeight="1" x14ac:dyDescent="0.2">
      <c r="B46" s="1222"/>
      <c r="C46" s="1223"/>
      <c r="D46" s="107"/>
      <c r="E46" s="1226" t="s">
        <v>36</v>
      </c>
      <c r="F46" s="1226"/>
      <c r="G46" s="1226"/>
      <c r="H46" s="1227"/>
      <c r="I46" s="358">
        <v>1</v>
      </c>
      <c r="J46" s="359">
        <v>6</v>
      </c>
      <c r="K46" s="359" t="s">
        <v>489</v>
      </c>
      <c r="L46" s="359">
        <v>1</v>
      </c>
      <c r="M46" s="360" t="s">
        <v>489</v>
      </c>
    </row>
    <row r="47" spans="2:13" ht="27.75" customHeight="1" x14ac:dyDescent="0.2">
      <c r="B47" s="1222"/>
      <c r="C47" s="1223"/>
      <c r="D47" s="108"/>
      <c r="E47" s="1236" t="s">
        <v>37</v>
      </c>
      <c r="F47" s="1237"/>
      <c r="G47" s="1237"/>
      <c r="H47" s="1238"/>
      <c r="I47" s="358" t="s">
        <v>489</v>
      </c>
      <c r="J47" s="359" t="s">
        <v>489</v>
      </c>
      <c r="K47" s="359" t="s">
        <v>489</v>
      </c>
      <c r="L47" s="359" t="s">
        <v>489</v>
      </c>
      <c r="M47" s="360" t="s">
        <v>489</v>
      </c>
    </row>
    <row r="48" spans="2:13" ht="27.75" customHeight="1" x14ac:dyDescent="0.2">
      <c r="B48" s="1222"/>
      <c r="C48" s="1223"/>
      <c r="D48" s="106"/>
      <c r="E48" s="1226" t="s">
        <v>38</v>
      </c>
      <c r="F48" s="1226"/>
      <c r="G48" s="1226"/>
      <c r="H48" s="1227"/>
      <c r="I48" s="358" t="s">
        <v>489</v>
      </c>
      <c r="J48" s="359" t="s">
        <v>489</v>
      </c>
      <c r="K48" s="359" t="s">
        <v>489</v>
      </c>
      <c r="L48" s="359" t="s">
        <v>489</v>
      </c>
      <c r="M48" s="360" t="s">
        <v>489</v>
      </c>
    </row>
    <row r="49" spans="2:13" ht="27.75" customHeight="1" x14ac:dyDescent="0.2">
      <c r="B49" s="1224"/>
      <c r="C49" s="1225"/>
      <c r="D49" s="106"/>
      <c r="E49" s="1226" t="s">
        <v>39</v>
      </c>
      <c r="F49" s="1226"/>
      <c r="G49" s="1226"/>
      <c r="H49" s="1227"/>
      <c r="I49" s="358" t="s">
        <v>489</v>
      </c>
      <c r="J49" s="359" t="s">
        <v>489</v>
      </c>
      <c r="K49" s="359" t="s">
        <v>489</v>
      </c>
      <c r="L49" s="359" t="s">
        <v>489</v>
      </c>
      <c r="M49" s="360" t="s">
        <v>489</v>
      </c>
    </row>
    <row r="50" spans="2:13" ht="27.75" customHeight="1" x14ac:dyDescent="0.2">
      <c r="B50" s="1220" t="s">
        <v>40</v>
      </c>
      <c r="C50" s="1221"/>
      <c r="D50" s="109"/>
      <c r="E50" s="1226" t="s">
        <v>41</v>
      </c>
      <c r="F50" s="1226"/>
      <c r="G50" s="1226"/>
      <c r="H50" s="1227"/>
      <c r="I50" s="358">
        <v>4863</v>
      </c>
      <c r="J50" s="359">
        <v>5830</v>
      </c>
      <c r="K50" s="359">
        <v>6924</v>
      </c>
      <c r="L50" s="359">
        <v>8413</v>
      </c>
      <c r="M50" s="360">
        <v>10185</v>
      </c>
    </row>
    <row r="51" spans="2:13" ht="27.75" customHeight="1" x14ac:dyDescent="0.2">
      <c r="B51" s="1222"/>
      <c r="C51" s="1223"/>
      <c r="D51" s="106"/>
      <c r="E51" s="1226" t="s">
        <v>42</v>
      </c>
      <c r="F51" s="1226"/>
      <c r="G51" s="1226"/>
      <c r="H51" s="1227"/>
      <c r="I51" s="358">
        <v>4313</v>
      </c>
      <c r="J51" s="359">
        <v>4316</v>
      </c>
      <c r="K51" s="359">
        <v>4209</v>
      </c>
      <c r="L51" s="359">
        <v>4316</v>
      </c>
      <c r="M51" s="360">
        <v>5385</v>
      </c>
    </row>
    <row r="52" spans="2:13" ht="27.75" customHeight="1" x14ac:dyDescent="0.2">
      <c r="B52" s="1224"/>
      <c r="C52" s="1225"/>
      <c r="D52" s="106"/>
      <c r="E52" s="1226" t="s">
        <v>43</v>
      </c>
      <c r="F52" s="1226"/>
      <c r="G52" s="1226"/>
      <c r="H52" s="1227"/>
      <c r="I52" s="358">
        <v>25458</v>
      </c>
      <c r="J52" s="359">
        <v>25870</v>
      </c>
      <c r="K52" s="359">
        <v>26335</v>
      </c>
      <c r="L52" s="359">
        <v>25220</v>
      </c>
      <c r="M52" s="360">
        <v>25273</v>
      </c>
    </row>
    <row r="53" spans="2:13" ht="27.75" customHeight="1" thickBot="1" x14ac:dyDescent="0.25">
      <c r="B53" s="1228" t="s">
        <v>19</v>
      </c>
      <c r="C53" s="1229"/>
      <c r="D53" s="110"/>
      <c r="E53" s="1230" t="s">
        <v>44</v>
      </c>
      <c r="F53" s="1230"/>
      <c r="G53" s="1230"/>
      <c r="H53" s="1231"/>
      <c r="I53" s="361">
        <v>246</v>
      </c>
      <c r="J53" s="362">
        <v>-275</v>
      </c>
      <c r="K53" s="362">
        <v>-3364</v>
      </c>
      <c r="L53" s="362">
        <v>-3077</v>
      </c>
      <c r="M53" s="363">
        <v>-4323</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ezz9rmqDvV+hC0JDXRRtcIv2eoYEadM+L/a2AG6gnTn01jQFBmU1sZvzxdFiQRzgHah9iiLzKYFUTfua1SMhAw==" saltValue="0QoIMYdYlbLzKjRHGbHu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C61" sqref="C61:E61"/>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529</v>
      </c>
      <c r="G54" s="119" t="s">
        <v>530</v>
      </c>
      <c r="H54" s="120" t="s">
        <v>531</v>
      </c>
    </row>
    <row r="55" spans="2:8" ht="52.5" customHeight="1" x14ac:dyDescent="0.2">
      <c r="B55" s="121"/>
      <c r="C55" s="1247" t="s">
        <v>46</v>
      </c>
      <c r="D55" s="1247"/>
      <c r="E55" s="1248"/>
      <c r="F55" s="122">
        <v>4893</v>
      </c>
      <c r="G55" s="122">
        <v>5894</v>
      </c>
      <c r="H55" s="123">
        <v>7104</v>
      </c>
    </row>
    <row r="56" spans="2:8" ht="52.5" customHeight="1" x14ac:dyDescent="0.2">
      <c r="B56" s="124"/>
      <c r="C56" s="1249" t="s">
        <v>47</v>
      </c>
      <c r="D56" s="1249"/>
      <c r="E56" s="1250"/>
      <c r="F56" s="125">
        <v>9</v>
      </c>
      <c r="G56" s="125">
        <v>9</v>
      </c>
      <c r="H56" s="126">
        <v>83</v>
      </c>
    </row>
    <row r="57" spans="2:8" ht="53.25" customHeight="1" x14ac:dyDescent="0.2">
      <c r="B57" s="124"/>
      <c r="C57" s="1251" t="s">
        <v>48</v>
      </c>
      <c r="D57" s="1251"/>
      <c r="E57" s="1252"/>
      <c r="F57" s="127">
        <v>1700</v>
      </c>
      <c r="G57" s="127">
        <v>2190</v>
      </c>
      <c r="H57" s="128">
        <v>2611</v>
      </c>
    </row>
    <row r="58" spans="2:8" ht="45.75" customHeight="1" x14ac:dyDescent="0.2">
      <c r="B58" s="129"/>
      <c r="C58" s="1239" t="s">
        <v>547</v>
      </c>
      <c r="D58" s="1240"/>
      <c r="E58" s="1241"/>
      <c r="F58" s="130">
        <v>1546</v>
      </c>
      <c r="G58" s="130">
        <v>2046</v>
      </c>
      <c r="H58" s="131">
        <v>2476</v>
      </c>
    </row>
    <row r="59" spans="2:8" ht="45.75" customHeight="1" x14ac:dyDescent="0.2">
      <c r="B59" s="129"/>
      <c r="C59" s="1239" t="s">
        <v>548</v>
      </c>
      <c r="D59" s="1240"/>
      <c r="E59" s="1241"/>
      <c r="F59" s="130">
        <v>69</v>
      </c>
      <c r="G59" s="130">
        <v>66</v>
      </c>
      <c r="H59" s="131">
        <v>62</v>
      </c>
    </row>
    <row r="60" spans="2:8" ht="45.75" customHeight="1" x14ac:dyDescent="0.2">
      <c r="B60" s="129"/>
      <c r="C60" s="1239" t="s">
        <v>549</v>
      </c>
      <c r="D60" s="1240"/>
      <c r="E60" s="1241"/>
      <c r="F60" s="130">
        <v>48</v>
      </c>
      <c r="G60" s="130">
        <v>35</v>
      </c>
      <c r="H60" s="131">
        <v>29</v>
      </c>
    </row>
    <row r="61" spans="2:8" ht="45.75" customHeight="1" x14ac:dyDescent="0.2">
      <c r="B61" s="129"/>
      <c r="C61" s="1239" t="s">
        <v>550</v>
      </c>
      <c r="D61" s="1240"/>
      <c r="E61" s="1241"/>
      <c r="F61" s="130">
        <v>13</v>
      </c>
      <c r="G61" s="130">
        <v>19</v>
      </c>
      <c r="H61" s="131">
        <v>19</v>
      </c>
    </row>
    <row r="62" spans="2:8" ht="45.75" customHeight="1" thickBot="1" x14ac:dyDescent="0.25">
      <c r="B62" s="132"/>
      <c r="C62" s="1242" t="s">
        <v>551</v>
      </c>
      <c r="D62" s="1243"/>
      <c r="E62" s="1244"/>
      <c r="F62" s="133">
        <v>14</v>
      </c>
      <c r="G62" s="133">
        <v>14</v>
      </c>
      <c r="H62" s="134">
        <v>14</v>
      </c>
    </row>
    <row r="63" spans="2:8" ht="52.5" customHeight="1" thickBot="1" x14ac:dyDescent="0.25">
      <c r="B63" s="135"/>
      <c r="C63" s="1245" t="s">
        <v>49</v>
      </c>
      <c r="D63" s="1245"/>
      <c r="E63" s="1246"/>
      <c r="F63" s="136">
        <v>6602</v>
      </c>
      <c r="G63" s="136">
        <v>8092</v>
      </c>
      <c r="H63" s="137">
        <v>9798</v>
      </c>
    </row>
    <row r="64" spans="2:8" ht="13" x14ac:dyDescent="0.2"/>
  </sheetData>
  <sheetProtection algorithmName="SHA-512" hashValue="HnQM9Q0Yw29Z0ShjzE6jU1CaXU1q0kPWqvBEZYXbEYiCr6+Q8wZx9/4RZzcpRoFhrqT+aOHkjvU7qTQiABpvSA==" saltValue="Sk5aRmaXtQS468kcu6Cf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S1" zoomScaleNormal="100" zoomScaleSheetLayoutView="55" workbookViewId="0">
      <selection activeCell="AN65" sqref="AN65:DC69"/>
    </sheetView>
  </sheetViews>
  <sheetFormatPr defaultColWidth="0" defaultRowHeight="13.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566</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567</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5" t="s">
        <v>575</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 x14ac:dyDescent="0.2">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 x14ac:dyDescent="0.2">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 x14ac:dyDescent="0.2">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 x14ac:dyDescent="0.2">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568</v>
      </c>
    </row>
    <row r="50" spans="1:109" ht="13" x14ac:dyDescent="0.2">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527</v>
      </c>
      <c r="BQ50" s="1258"/>
      <c r="BR50" s="1258"/>
      <c r="BS50" s="1258"/>
      <c r="BT50" s="1258"/>
      <c r="BU50" s="1258"/>
      <c r="BV50" s="1258"/>
      <c r="BW50" s="1258"/>
      <c r="BX50" s="1258" t="s">
        <v>528</v>
      </c>
      <c r="BY50" s="1258"/>
      <c r="BZ50" s="1258"/>
      <c r="CA50" s="1258"/>
      <c r="CB50" s="1258"/>
      <c r="CC50" s="1258"/>
      <c r="CD50" s="1258"/>
      <c r="CE50" s="1258"/>
      <c r="CF50" s="1258" t="s">
        <v>529</v>
      </c>
      <c r="CG50" s="1258"/>
      <c r="CH50" s="1258"/>
      <c r="CI50" s="1258"/>
      <c r="CJ50" s="1258"/>
      <c r="CK50" s="1258"/>
      <c r="CL50" s="1258"/>
      <c r="CM50" s="1258"/>
      <c r="CN50" s="1258" t="s">
        <v>530</v>
      </c>
      <c r="CO50" s="1258"/>
      <c r="CP50" s="1258"/>
      <c r="CQ50" s="1258"/>
      <c r="CR50" s="1258"/>
      <c r="CS50" s="1258"/>
      <c r="CT50" s="1258"/>
      <c r="CU50" s="1258"/>
      <c r="CV50" s="1258" t="s">
        <v>531</v>
      </c>
      <c r="CW50" s="1258"/>
      <c r="CX50" s="1258"/>
      <c r="CY50" s="1258"/>
      <c r="CZ50" s="1258"/>
      <c r="DA50" s="1258"/>
      <c r="DB50" s="1258"/>
      <c r="DC50" s="1258"/>
    </row>
    <row r="51" spans="1:109" ht="13.5" customHeight="1" x14ac:dyDescent="0.2">
      <c r="B51" s="372"/>
      <c r="G51" s="1261"/>
      <c r="H51" s="1261"/>
      <c r="I51" s="1274"/>
      <c r="J51" s="1274"/>
      <c r="K51" s="1260"/>
      <c r="L51" s="1260"/>
      <c r="M51" s="1260"/>
      <c r="N51" s="1260"/>
      <c r="AM51" s="381"/>
      <c r="AN51" s="1256" t="s">
        <v>569</v>
      </c>
      <c r="AO51" s="1256"/>
      <c r="AP51" s="1256"/>
      <c r="AQ51" s="1256"/>
      <c r="AR51" s="1256"/>
      <c r="AS51" s="1256"/>
      <c r="AT51" s="1256"/>
      <c r="AU51" s="1256"/>
      <c r="AV51" s="1256"/>
      <c r="AW51" s="1256"/>
      <c r="AX51" s="1256"/>
      <c r="AY51" s="1256"/>
      <c r="AZ51" s="1256"/>
      <c r="BA51" s="1256"/>
      <c r="BB51" s="1256" t="s">
        <v>570</v>
      </c>
      <c r="BC51" s="1256"/>
      <c r="BD51" s="1256"/>
      <c r="BE51" s="1256"/>
      <c r="BF51" s="1256"/>
      <c r="BG51" s="1256"/>
      <c r="BH51" s="1256"/>
      <c r="BI51" s="1256"/>
      <c r="BJ51" s="1256"/>
      <c r="BK51" s="1256"/>
      <c r="BL51" s="1256"/>
      <c r="BM51" s="1256"/>
      <c r="BN51" s="1256"/>
      <c r="BO51" s="1256"/>
      <c r="BP51" s="1253">
        <v>1.9</v>
      </c>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ht="13" x14ac:dyDescent="0.2">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 x14ac:dyDescent="0.2">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571</v>
      </c>
      <c r="BC53" s="1256"/>
      <c r="BD53" s="1256"/>
      <c r="BE53" s="1256"/>
      <c r="BF53" s="1256"/>
      <c r="BG53" s="1256"/>
      <c r="BH53" s="1256"/>
      <c r="BI53" s="1256"/>
      <c r="BJ53" s="1256"/>
      <c r="BK53" s="1256"/>
      <c r="BL53" s="1256"/>
      <c r="BM53" s="1256"/>
      <c r="BN53" s="1256"/>
      <c r="BO53" s="1256"/>
      <c r="BP53" s="1253">
        <v>67.900000000000006</v>
      </c>
      <c r="BQ53" s="1253"/>
      <c r="BR53" s="1253"/>
      <c r="BS53" s="1253"/>
      <c r="BT53" s="1253"/>
      <c r="BU53" s="1253"/>
      <c r="BV53" s="1253"/>
      <c r="BW53" s="1253"/>
      <c r="BX53" s="1253">
        <v>68.5</v>
      </c>
      <c r="BY53" s="1253"/>
      <c r="BZ53" s="1253"/>
      <c r="CA53" s="1253"/>
      <c r="CB53" s="1253"/>
      <c r="CC53" s="1253"/>
      <c r="CD53" s="1253"/>
      <c r="CE53" s="1253"/>
      <c r="CF53" s="1253">
        <v>69.900000000000006</v>
      </c>
      <c r="CG53" s="1253"/>
      <c r="CH53" s="1253"/>
      <c r="CI53" s="1253"/>
      <c r="CJ53" s="1253"/>
      <c r="CK53" s="1253"/>
      <c r="CL53" s="1253"/>
      <c r="CM53" s="1253"/>
      <c r="CN53" s="1253">
        <v>70.400000000000006</v>
      </c>
      <c r="CO53" s="1253"/>
      <c r="CP53" s="1253"/>
      <c r="CQ53" s="1253"/>
      <c r="CR53" s="1253"/>
      <c r="CS53" s="1253"/>
      <c r="CT53" s="1253"/>
      <c r="CU53" s="1253"/>
      <c r="CV53" s="1253">
        <v>71.599999999999994</v>
      </c>
      <c r="CW53" s="1253"/>
      <c r="CX53" s="1253"/>
      <c r="CY53" s="1253"/>
      <c r="CZ53" s="1253"/>
      <c r="DA53" s="1253"/>
      <c r="DB53" s="1253"/>
      <c r="DC53" s="1253"/>
    </row>
    <row r="54" spans="1:109" ht="13" x14ac:dyDescent="0.2">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 x14ac:dyDescent="0.2">
      <c r="A55" s="380"/>
      <c r="B55" s="372"/>
      <c r="G55" s="1259"/>
      <c r="H55" s="1259"/>
      <c r="I55" s="1259"/>
      <c r="J55" s="1259"/>
      <c r="K55" s="1260"/>
      <c r="L55" s="1260"/>
      <c r="M55" s="1260"/>
      <c r="N55" s="1260"/>
      <c r="AN55" s="1258" t="s">
        <v>572</v>
      </c>
      <c r="AO55" s="1258"/>
      <c r="AP55" s="1258"/>
      <c r="AQ55" s="1258"/>
      <c r="AR55" s="1258"/>
      <c r="AS55" s="1258"/>
      <c r="AT55" s="1258"/>
      <c r="AU55" s="1258"/>
      <c r="AV55" s="1258"/>
      <c r="AW55" s="1258"/>
      <c r="AX55" s="1258"/>
      <c r="AY55" s="1258"/>
      <c r="AZ55" s="1258"/>
      <c r="BA55" s="1258"/>
      <c r="BB55" s="1256" t="s">
        <v>570</v>
      </c>
      <c r="BC55" s="1256"/>
      <c r="BD55" s="1256"/>
      <c r="BE55" s="1256"/>
      <c r="BF55" s="1256"/>
      <c r="BG55" s="1256"/>
      <c r="BH55" s="1256"/>
      <c r="BI55" s="1256"/>
      <c r="BJ55" s="1256"/>
      <c r="BK55" s="1256"/>
      <c r="BL55" s="1256"/>
      <c r="BM55" s="1256"/>
      <c r="BN55" s="1256"/>
      <c r="BO55" s="1256"/>
      <c r="BP55" s="1253">
        <v>25.5</v>
      </c>
      <c r="BQ55" s="1253"/>
      <c r="BR55" s="1253"/>
      <c r="BS55" s="1253"/>
      <c r="BT55" s="1253"/>
      <c r="BU55" s="1253"/>
      <c r="BV55" s="1253"/>
      <c r="BW55" s="1253"/>
      <c r="BX55" s="1253">
        <v>25.1</v>
      </c>
      <c r="BY55" s="1253"/>
      <c r="BZ55" s="1253"/>
      <c r="CA55" s="1253"/>
      <c r="CB55" s="1253"/>
      <c r="CC55" s="1253"/>
      <c r="CD55" s="1253"/>
      <c r="CE55" s="1253"/>
      <c r="CF55" s="1253">
        <v>18</v>
      </c>
      <c r="CG55" s="1253"/>
      <c r="CH55" s="1253"/>
      <c r="CI55" s="1253"/>
      <c r="CJ55" s="1253"/>
      <c r="CK55" s="1253"/>
      <c r="CL55" s="1253"/>
      <c r="CM55" s="1253"/>
      <c r="CN55" s="1253">
        <v>12.7</v>
      </c>
      <c r="CO55" s="1253"/>
      <c r="CP55" s="1253"/>
      <c r="CQ55" s="1253"/>
      <c r="CR55" s="1253"/>
      <c r="CS55" s="1253"/>
      <c r="CT55" s="1253"/>
      <c r="CU55" s="1253"/>
      <c r="CV55" s="1253">
        <v>10</v>
      </c>
      <c r="CW55" s="1253"/>
      <c r="CX55" s="1253"/>
      <c r="CY55" s="1253"/>
      <c r="CZ55" s="1253"/>
      <c r="DA55" s="1253"/>
      <c r="DB55" s="1253"/>
      <c r="DC55" s="1253"/>
    </row>
    <row r="56" spans="1:109" ht="13" x14ac:dyDescent="0.2">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 x14ac:dyDescent="0.2">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571</v>
      </c>
      <c r="BC57" s="1256"/>
      <c r="BD57" s="1256"/>
      <c r="BE57" s="1256"/>
      <c r="BF57" s="1256"/>
      <c r="BG57" s="1256"/>
      <c r="BH57" s="1256"/>
      <c r="BI57" s="1256"/>
      <c r="BJ57" s="1256"/>
      <c r="BK57" s="1256"/>
      <c r="BL57" s="1256"/>
      <c r="BM57" s="1256"/>
      <c r="BN57" s="1256"/>
      <c r="BO57" s="1256"/>
      <c r="BP57" s="1253">
        <v>60.9</v>
      </c>
      <c r="BQ57" s="1253"/>
      <c r="BR57" s="1253"/>
      <c r="BS57" s="1253"/>
      <c r="BT57" s="1253"/>
      <c r="BU57" s="1253"/>
      <c r="BV57" s="1253"/>
      <c r="BW57" s="1253"/>
      <c r="BX57" s="1253">
        <v>61</v>
      </c>
      <c r="BY57" s="1253"/>
      <c r="BZ57" s="1253"/>
      <c r="CA57" s="1253"/>
      <c r="CB57" s="1253"/>
      <c r="CC57" s="1253"/>
      <c r="CD57" s="1253"/>
      <c r="CE57" s="1253"/>
      <c r="CF57" s="1253">
        <v>62.2</v>
      </c>
      <c r="CG57" s="1253"/>
      <c r="CH57" s="1253"/>
      <c r="CI57" s="1253"/>
      <c r="CJ57" s="1253"/>
      <c r="CK57" s="1253"/>
      <c r="CL57" s="1253"/>
      <c r="CM57" s="1253"/>
      <c r="CN57" s="1253">
        <v>63.2</v>
      </c>
      <c r="CO57" s="1253"/>
      <c r="CP57" s="1253"/>
      <c r="CQ57" s="1253"/>
      <c r="CR57" s="1253"/>
      <c r="CS57" s="1253"/>
      <c r="CT57" s="1253"/>
      <c r="CU57" s="1253"/>
      <c r="CV57" s="1253">
        <v>64.599999999999994</v>
      </c>
      <c r="CW57" s="1253"/>
      <c r="CX57" s="1253"/>
      <c r="CY57" s="1253"/>
      <c r="CZ57" s="1253"/>
      <c r="DA57" s="1253"/>
      <c r="DB57" s="1253"/>
      <c r="DC57" s="1253"/>
      <c r="DD57" s="385"/>
      <c r="DE57" s="384"/>
    </row>
    <row r="58" spans="1:109" s="380" customFormat="1" ht="13" x14ac:dyDescent="0.2">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573</v>
      </c>
    </row>
    <row r="64" spans="1:109" ht="13" x14ac:dyDescent="0.2">
      <c r="B64" s="372"/>
      <c r="G64" s="379"/>
      <c r="I64" s="392"/>
      <c r="J64" s="392"/>
      <c r="K64" s="392"/>
      <c r="L64" s="392"/>
      <c r="M64" s="392"/>
      <c r="N64" s="393"/>
      <c r="AM64" s="379"/>
      <c r="AN64" s="379" t="s">
        <v>567</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x14ac:dyDescent="0.2">
      <c r="B65" s="372"/>
      <c r="AN65" s="1265" t="s">
        <v>576</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 x14ac:dyDescent="0.2">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 x14ac:dyDescent="0.2">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 x14ac:dyDescent="0.2">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 x14ac:dyDescent="0.2">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568</v>
      </c>
    </row>
    <row r="72" spans="2:107" ht="13" x14ac:dyDescent="0.2">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527</v>
      </c>
      <c r="BQ72" s="1258"/>
      <c r="BR72" s="1258"/>
      <c r="BS72" s="1258"/>
      <c r="BT72" s="1258"/>
      <c r="BU72" s="1258"/>
      <c r="BV72" s="1258"/>
      <c r="BW72" s="1258"/>
      <c r="BX72" s="1258" t="s">
        <v>528</v>
      </c>
      <c r="BY72" s="1258"/>
      <c r="BZ72" s="1258"/>
      <c r="CA72" s="1258"/>
      <c r="CB72" s="1258"/>
      <c r="CC72" s="1258"/>
      <c r="CD72" s="1258"/>
      <c r="CE72" s="1258"/>
      <c r="CF72" s="1258" t="s">
        <v>529</v>
      </c>
      <c r="CG72" s="1258"/>
      <c r="CH72" s="1258"/>
      <c r="CI72" s="1258"/>
      <c r="CJ72" s="1258"/>
      <c r="CK72" s="1258"/>
      <c r="CL72" s="1258"/>
      <c r="CM72" s="1258"/>
      <c r="CN72" s="1258" t="s">
        <v>530</v>
      </c>
      <c r="CO72" s="1258"/>
      <c r="CP72" s="1258"/>
      <c r="CQ72" s="1258"/>
      <c r="CR72" s="1258"/>
      <c r="CS72" s="1258"/>
      <c r="CT72" s="1258"/>
      <c r="CU72" s="1258"/>
      <c r="CV72" s="1258" t="s">
        <v>531</v>
      </c>
      <c r="CW72" s="1258"/>
      <c r="CX72" s="1258"/>
      <c r="CY72" s="1258"/>
      <c r="CZ72" s="1258"/>
      <c r="DA72" s="1258"/>
      <c r="DB72" s="1258"/>
      <c r="DC72" s="1258"/>
    </row>
    <row r="73" spans="2:107" ht="13" x14ac:dyDescent="0.2">
      <c r="B73" s="372"/>
      <c r="G73" s="1261"/>
      <c r="H73" s="1261"/>
      <c r="I73" s="1261"/>
      <c r="J73" s="1261"/>
      <c r="K73" s="1257"/>
      <c r="L73" s="1257"/>
      <c r="M73" s="1257"/>
      <c r="N73" s="1257"/>
      <c r="AM73" s="381"/>
      <c r="AN73" s="1256" t="s">
        <v>569</v>
      </c>
      <c r="AO73" s="1256"/>
      <c r="AP73" s="1256"/>
      <c r="AQ73" s="1256"/>
      <c r="AR73" s="1256"/>
      <c r="AS73" s="1256"/>
      <c r="AT73" s="1256"/>
      <c r="AU73" s="1256"/>
      <c r="AV73" s="1256"/>
      <c r="AW73" s="1256"/>
      <c r="AX73" s="1256"/>
      <c r="AY73" s="1256"/>
      <c r="AZ73" s="1256"/>
      <c r="BA73" s="1256"/>
      <c r="BB73" s="1256" t="s">
        <v>570</v>
      </c>
      <c r="BC73" s="1256"/>
      <c r="BD73" s="1256"/>
      <c r="BE73" s="1256"/>
      <c r="BF73" s="1256"/>
      <c r="BG73" s="1256"/>
      <c r="BH73" s="1256"/>
      <c r="BI73" s="1256"/>
      <c r="BJ73" s="1256"/>
      <c r="BK73" s="1256"/>
      <c r="BL73" s="1256"/>
      <c r="BM73" s="1256"/>
      <c r="BN73" s="1256"/>
      <c r="BO73" s="1256"/>
      <c r="BP73" s="1253">
        <v>1.9</v>
      </c>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ht="13" x14ac:dyDescent="0.2">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 x14ac:dyDescent="0.2">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574</v>
      </c>
      <c r="BC75" s="1256"/>
      <c r="BD75" s="1256"/>
      <c r="BE75" s="1256"/>
      <c r="BF75" s="1256"/>
      <c r="BG75" s="1256"/>
      <c r="BH75" s="1256"/>
      <c r="BI75" s="1256"/>
      <c r="BJ75" s="1256"/>
      <c r="BK75" s="1256"/>
      <c r="BL75" s="1256"/>
      <c r="BM75" s="1256"/>
      <c r="BN75" s="1256"/>
      <c r="BO75" s="1256"/>
      <c r="BP75" s="1253">
        <v>5.0999999999999996</v>
      </c>
      <c r="BQ75" s="1253"/>
      <c r="BR75" s="1253"/>
      <c r="BS75" s="1253"/>
      <c r="BT75" s="1253"/>
      <c r="BU75" s="1253"/>
      <c r="BV75" s="1253"/>
      <c r="BW75" s="1253"/>
      <c r="BX75" s="1253">
        <v>4.7</v>
      </c>
      <c r="BY75" s="1253"/>
      <c r="BZ75" s="1253"/>
      <c r="CA75" s="1253"/>
      <c r="CB75" s="1253"/>
      <c r="CC75" s="1253"/>
      <c r="CD75" s="1253"/>
      <c r="CE75" s="1253"/>
      <c r="CF75" s="1253">
        <v>4</v>
      </c>
      <c r="CG75" s="1253"/>
      <c r="CH75" s="1253"/>
      <c r="CI75" s="1253"/>
      <c r="CJ75" s="1253"/>
      <c r="CK75" s="1253"/>
      <c r="CL75" s="1253"/>
      <c r="CM75" s="1253"/>
      <c r="CN75" s="1253">
        <v>4</v>
      </c>
      <c r="CO75" s="1253"/>
      <c r="CP75" s="1253"/>
      <c r="CQ75" s="1253"/>
      <c r="CR75" s="1253"/>
      <c r="CS75" s="1253"/>
      <c r="CT75" s="1253"/>
      <c r="CU75" s="1253"/>
      <c r="CV75" s="1253">
        <v>4.3</v>
      </c>
      <c r="CW75" s="1253"/>
      <c r="CX75" s="1253"/>
      <c r="CY75" s="1253"/>
      <c r="CZ75" s="1253"/>
      <c r="DA75" s="1253"/>
      <c r="DB75" s="1253"/>
      <c r="DC75" s="1253"/>
    </row>
    <row r="76" spans="2:107" ht="13" x14ac:dyDescent="0.2">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 x14ac:dyDescent="0.2">
      <c r="B77" s="372"/>
      <c r="G77" s="1259"/>
      <c r="H77" s="1259"/>
      <c r="I77" s="1259"/>
      <c r="J77" s="1259"/>
      <c r="K77" s="1257"/>
      <c r="L77" s="1257"/>
      <c r="M77" s="1257"/>
      <c r="N77" s="1257"/>
      <c r="AN77" s="1258" t="s">
        <v>572</v>
      </c>
      <c r="AO77" s="1258"/>
      <c r="AP77" s="1258"/>
      <c r="AQ77" s="1258"/>
      <c r="AR77" s="1258"/>
      <c r="AS77" s="1258"/>
      <c r="AT77" s="1258"/>
      <c r="AU77" s="1258"/>
      <c r="AV77" s="1258"/>
      <c r="AW77" s="1258"/>
      <c r="AX77" s="1258"/>
      <c r="AY77" s="1258"/>
      <c r="AZ77" s="1258"/>
      <c r="BA77" s="1258"/>
      <c r="BB77" s="1256" t="s">
        <v>570</v>
      </c>
      <c r="BC77" s="1256"/>
      <c r="BD77" s="1256"/>
      <c r="BE77" s="1256"/>
      <c r="BF77" s="1256"/>
      <c r="BG77" s="1256"/>
      <c r="BH77" s="1256"/>
      <c r="BI77" s="1256"/>
      <c r="BJ77" s="1256"/>
      <c r="BK77" s="1256"/>
      <c r="BL77" s="1256"/>
      <c r="BM77" s="1256"/>
      <c r="BN77" s="1256"/>
      <c r="BO77" s="1256"/>
      <c r="BP77" s="1253">
        <v>25.5</v>
      </c>
      <c r="BQ77" s="1253"/>
      <c r="BR77" s="1253"/>
      <c r="BS77" s="1253"/>
      <c r="BT77" s="1253"/>
      <c r="BU77" s="1253"/>
      <c r="BV77" s="1253"/>
      <c r="BW77" s="1253"/>
      <c r="BX77" s="1253">
        <v>25.1</v>
      </c>
      <c r="BY77" s="1253"/>
      <c r="BZ77" s="1253"/>
      <c r="CA77" s="1253"/>
      <c r="CB77" s="1253"/>
      <c r="CC77" s="1253"/>
      <c r="CD77" s="1253"/>
      <c r="CE77" s="1253"/>
      <c r="CF77" s="1253">
        <v>18</v>
      </c>
      <c r="CG77" s="1253"/>
      <c r="CH77" s="1253"/>
      <c r="CI77" s="1253"/>
      <c r="CJ77" s="1253"/>
      <c r="CK77" s="1253"/>
      <c r="CL77" s="1253"/>
      <c r="CM77" s="1253"/>
      <c r="CN77" s="1253">
        <v>12.7</v>
      </c>
      <c r="CO77" s="1253"/>
      <c r="CP77" s="1253"/>
      <c r="CQ77" s="1253"/>
      <c r="CR77" s="1253"/>
      <c r="CS77" s="1253"/>
      <c r="CT77" s="1253"/>
      <c r="CU77" s="1253"/>
      <c r="CV77" s="1253">
        <v>10</v>
      </c>
      <c r="CW77" s="1253"/>
      <c r="CX77" s="1253"/>
      <c r="CY77" s="1253"/>
      <c r="CZ77" s="1253"/>
      <c r="DA77" s="1253"/>
      <c r="DB77" s="1253"/>
      <c r="DC77" s="1253"/>
    </row>
    <row r="78" spans="2:107" ht="13" x14ac:dyDescent="0.2">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 x14ac:dyDescent="0.2">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574</v>
      </c>
      <c r="BC79" s="1256"/>
      <c r="BD79" s="1256"/>
      <c r="BE79" s="1256"/>
      <c r="BF79" s="1256"/>
      <c r="BG79" s="1256"/>
      <c r="BH79" s="1256"/>
      <c r="BI79" s="1256"/>
      <c r="BJ79" s="1256"/>
      <c r="BK79" s="1256"/>
      <c r="BL79" s="1256"/>
      <c r="BM79" s="1256"/>
      <c r="BN79" s="1256"/>
      <c r="BO79" s="1256"/>
      <c r="BP79" s="1253">
        <v>6.6</v>
      </c>
      <c r="BQ79" s="1253"/>
      <c r="BR79" s="1253"/>
      <c r="BS79" s="1253"/>
      <c r="BT79" s="1253"/>
      <c r="BU79" s="1253"/>
      <c r="BV79" s="1253"/>
      <c r="BW79" s="1253"/>
      <c r="BX79" s="1253">
        <v>6.4</v>
      </c>
      <c r="BY79" s="1253"/>
      <c r="BZ79" s="1253"/>
      <c r="CA79" s="1253"/>
      <c r="CB79" s="1253"/>
      <c r="CC79" s="1253"/>
      <c r="CD79" s="1253"/>
      <c r="CE79" s="1253"/>
      <c r="CF79" s="1253">
        <v>6.6</v>
      </c>
      <c r="CG79" s="1253"/>
      <c r="CH79" s="1253"/>
      <c r="CI79" s="1253"/>
      <c r="CJ79" s="1253"/>
      <c r="CK79" s="1253"/>
      <c r="CL79" s="1253"/>
      <c r="CM79" s="1253"/>
      <c r="CN79" s="1253">
        <v>6.6</v>
      </c>
      <c r="CO79" s="1253"/>
      <c r="CP79" s="1253"/>
      <c r="CQ79" s="1253"/>
      <c r="CR79" s="1253"/>
      <c r="CS79" s="1253"/>
      <c r="CT79" s="1253"/>
      <c r="CU79" s="1253"/>
      <c r="CV79" s="1253">
        <v>6.7</v>
      </c>
      <c r="CW79" s="1253"/>
      <c r="CX79" s="1253"/>
      <c r="CY79" s="1253"/>
      <c r="CZ79" s="1253"/>
      <c r="DA79" s="1253"/>
      <c r="DB79" s="1253"/>
      <c r="DC79" s="1253"/>
    </row>
    <row r="80" spans="2:107" ht="13" x14ac:dyDescent="0.2">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9KaI68KJwvGLEjaONS7u3V3aQhES5Wn+b0bjmVs3cUOU5WkgcMEnUr1zwm0QNubXXy8spiIbWQmU6M6zONIhAA==" saltValue="vdFSaIHCKhg5LiMNwh/I1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BI92" sqref="BI92"/>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477</v>
      </c>
    </row>
  </sheetData>
  <sheetProtection algorithmName="SHA-512" hashValue="3tc3KULKuUDH5lcVKELZ+ZQPg2P+GBr2mwBX/VNy9hSTSLmQegIY9ybYEJzCOX6R3+sGp97xQh4vhdtNiWejTw==" saltValue="Q+3NjQSY4jmjM5gYb+c5n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DP68" sqref="DP68"/>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477</v>
      </c>
    </row>
  </sheetData>
  <sheetProtection algorithmName="SHA-512" hashValue="+9wRSwutoaKcpF5i7O/KKYdIZIt+QrB7G9qmZKWv4k8VniiYYXSBV/4QIPTsbXm4vj768QKB2Zio8/O+GXTVoA==" saltValue="bhe8TmPVCX64QLrqQqcNS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526</v>
      </c>
      <c r="G2" s="151"/>
      <c r="H2" s="152"/>
    </row>
    <row r="3" spans="1:8" x14ac:dyDescent="0.2">
      <c r="A3" s="148" t="s">
        <v>519</v>
      </c>
      <c r="B3" s="153"/>
      <c r="C3" s="154"/>
      <c r="D3" s="155">
        <v>30025</v>
      </c>
      <c r="E3" s="156"/>
      <c r="F3" s="157">
        <v>62383</v>
      </c>
      <c r="G3" s="158"/>
      <c r="H3" s="159"/>
    </row>
    <row r="4" spans="1:8" x14ac:dyDescent="0.2">
      <c r="A4" s="160"/>
      <c r="B4" s="161"/>
      <c r="C4" s="162"/>
      <c r="D4" s="163">
        <v>20868</v>
      </c>
      <c r="E4" s="164"/>
      <c r="F4" s="165">
        <v>35325</v>
      </c>
      <c r="G4" s="166"/>
      <c r="H4" s="167"/>
    </row>
    <row r="5" spans="1:8" x14ac:dyDescent="0.2">
      <c r="A5" s="148" t="s">
        <v>521</v>
      </c>
      <c r="B5" s="153"/>
      <c r="C5" s="154"/>
      <c r="D5" s="155">
        <v>43440</v>
      </c>
      <c r="E5" s="156"/>
      <c r="F5" s="157">
        <v>63812</v>
      </c>
      <c r="G5" s="158"/>
      <c r="H5" s="159"/>
    </row>
    <row r="6" spans="1:8" x14ac:dyDescent="0.2">
      <c r="A6" s="160"/>
      <c r="B6" s="161"/>
      <c r="C6" s="162"/>
      <c r="D6" s="163">
        <v>32648</v>
      </c>
      <c r="E6" s="164"/>
      <c r="F6" s="165">
        <v>33848</v>
      </c>
      <c r="G6" s="166"/>
      <c r="H6" s="167"/>
    </row>
    <row r="7" spans="1:8" x14ac:dyDescent="0.2">
      <c r="A7" s="148" t="s">
        <v>522</v>
      </c>
      <c r="B7" s="153"/>
      <c r="C7" s="154"/>
      <c r="D7" s="155">
        <v>25207</v>
      </c>
      <c r="E7" s="156"/>
      <c r="F7" s="157">
        <v>54225</v>
      </c>
      <c r="G7" s="158"/>
      <c r="H7" s="159"/>
    </row>
    <row r="8" spans="1:8" x14ac:dyDescent="0.2">
      <c r="A8" s="160"/>
      <c r="B8" s="161"/>
      <c r="C8" s="162"/>
      <c r="D8" s="163">
        <v>17188</v>
      </c>
      <c r="E8" s="164"/>
      <c r="F8" s="165">
        <v>27337</v>
      </c>
      <c r="G8" s="166"/>
      <c r="H8" s="167"/>
    </row>
    <row r="9" spans="1:8" x14ac:dyDescent="0.2">
      <c r="A9" s="148" t="s">
        <v>523</v>
      </c>
      <c r="B9" s="153"/>
      <c r="C9" s="154"/>
      <c r="D9" s="155">
        <v>43228</v>
      </c>
      <c r="E9" s="156"/>
      <c r="F9" s="157">
        <v>54016</v>
      </c>
      <c r="G9" s="158"/>
      <c r="H9" s="159"/>
    </row>
    <row r="10" spans="1:8" x14ac:dyDescent="0.2">
      <c r="A10" s="160"/>
      <c r="B10" s="161"/>
      <c r="C10" s="162"/>
      <c r="D10" s="163">
        <v>25659</v>
      </c>
      <c r="E10" s="164"/>
      <c r="F10" s="165">
        <v>28078</v>
      </c>
      <c r="G10" s="166"/>
      <c r="H10" s="167"/>
    </row>
    <row r="11" spans="1:8" x14ac:dyDescent="0.2">
      <c r="A11" s="148" t="s">
        <v>524</v>
      </c>
      <c r="B11" s="153"/>
      <c r="C11" s="154"/>
      <c r="D11" s="155">
        <v>30619</v>
      </c>
      <c r="E11" s="156"/>
      <c r="F11" s="157">
        <v>52786</v>
      </c>
      <c r="G11" s="158"/>
      <c r="H11" s="159"/>
    </row>
    <row r="12" spans="1:8" x14ac:dyDescent="0.2">
      <c r="A12" s="160"/>
      <c r="B12" s="161"/>
      <c r="C12" s="168"/>
      <c r="D12" s="163">
        <v>21335</v>
      </c>
      <c r="E12" s="164"/>
      <c r="F12" s="165">
        <v>28742</v>
      </c>
      <c r="G12" s="166"/>
      <c r="H12" s="167"/>
    </row>
    <row r="13" spans="1:8" x14ac:dyDescent="0.2">
      <c r="A13" s="148"/>
      <c r="B13" s="153"/>
      <c r="C13" s="169"/>
      <c r="D13" s="170">
        <v>34504</v>
      </c>
      <c r="E13" s="171"/>
      <c r="F13" s="172">
        <v>57444</v>
      </c>
      <c r="G13" s="173"/>
      <c r="H13" s="159"/>
    </row>
    <row r="14" spans="1:8" x14ac:dyDescent="0.2">
      <c r="A14" s="160"/>
      <c r="B14" s="161"/>
      <c r="C14" s="162"/>
      <c r="D14" s="163">
        <v>23540</v>
      </c>
      <c r="E14" s="164"/>
      <c r="F14" s="165">
        <v>30666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6.28</v>
      </c>
      <c r="C19" s="174">
        <f>ROUND(VALUE(SUBSTITUTE(実質収支比率等に係る経年分析!G$48,"▲","-")),2)</f>
        <v>9.89</v>
      </c>
      <c r="D19" s="174">
        <f>ROUND(VALUE(SUBSTITUTE(実質収支比率等に係る経年分析!H$48,"▲","-")),2)</f>
        <v>12.51</v>
      </c>
      <c r="E19" s="174">
        <f>ROUND(VALUE(SUBSTITUTE(実質収支比率等に係る経年分析!I$48,"▲","-")),2)</f>
        <v>15.71</v>
      </c>
      <c r="F19" s="174">
        <f>ROUND(VALUE(SUBSTITUTE(実質収支比率等に係る経年分析!J$48,"▲","-")),2)</f>
        <v>11.69</v>
      </c>
    </row>
    <row r="20" spans="1:11" x14ac:dyDescent="0.2">
      <c r="A20" s="174" t="s">
        <v>53</v>
      </c>
      <c r="B20" s="174">
        <f>ROUND(VALUE(SUBSTITUTE(実質収支比率等に係る経年分析!F$47,"▲","-")),2)</f>
        <v>21.79</v>
      </c>
      <c r="C20" s="174">
        <f>ROUND(VALUE(SUBSTITUTE(実質収支比率等に係る経年分析!G$47,"▲","-")),2)</f>
        <v>26.81</v>
      </c>
      <c r="D20" s="174">
        <f>ROUND(VALUE(SUBSTITUTE(実質収支比率等に係る経年分析!H$47,"▲","-")),2)</f>
        <v>30.7</v>
      </c>
      <c r="E20" s="174">
        <f>ROUND(VALUE(SUBSTITUTE(実質収支比率等に係る経年分析!I$47,"▲","-")),2)</f>
        <v>38.299999999999997</v>
      </c>
      <c r="F20" s="174">
        <f>ROUND(VALUE(SUBSTITUTE(実質収支比率等に係る経年分析!J$47,"▲","-")),2)</f>
        <v>45.67</v>
      </c>
    </row>
    <row r="21" spans="1:11" x14ac:dyDescent="0.2">
      <c r="A21" s="174" t="s">
        <v>54</v>
      </c>
      <c r="B21" s="174">
        <f>IF(ISNUMBER(VALUE(SUBSTITUTE(実質収支比率等に係る経年分析!F$49,"▲","-"))),ROUND(VALUE(SUBSTITUTE(実質収支比率等に係る経年分析!F$49,"▲","-")),2),NA())</f>
        <v>6.03</v>
      </c>
      <c r="C21" s="174">
        <f>IF(ISNUMBER(VALUE(SUBSTITUTE(実質収支比率等に係る経年分析!G$49,"▲","-"))),ROUND(VALUE(SUBSTITUTE(実質収支比率等に係る経年分析!G$49,"▲","-")),2),NA())</f>
        <v>10.89</v>
      </c>
      <c r="D21" s="174">
        <f>IF(ISNUMBER(VALUE(SUBSTITUTE(実質収支比率等に係る経年分析!H$49,"▲","-"))),ROUND(VALUE(SUBSTITUTE(実質収支比率等に係る経年分析!H$49,"▲","-")),2),NA())</f>
        <v>8.74</v>
      </c>
      <c r="E21" s="174">
        <f>IF(ISNUMBER(VALUE(SUBSTITUTE(実質収支比率等に係る経年分析!I$49,"▲","-"))),ROUND(VALUE(SUBSTITUTE(実質収支比率等に係る経年分析!I$49,"▲","-")),2),NA())</f>
        <v>9.89</v>
      </c>
      <c r="F21" s="174">
        <f>IF(ISNUMBER(VALUE(SUBSTITUTE(実質収支比率等に係る経年分析!J$49,"▲","-"))),ROUND(VALUE(SUBSTITUTE(実質収支比率等に係る経年分析!J$49,"▲","-")),2),NA())</f>
        <v>4.67</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5.7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3.82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玉野市市立玉野海洋博物館事業特別会計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玉野市後期高齢者医療事業特別会計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0.18</v>
      </c>
    </row>
    <row r="31" spans="1:11" x14ac:dyDescent="0.2">
      <c r="A31" s="175" t="str">
        <f>IF(連結実質赤字比率に係る赤字・黒字の構成分析!C$39="",NA(),連結実質赤字比率に係る赤字・黒字の構成分析!C$39)</f>
        <v>玉野市国民健康保険事業特別会計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2.69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3.2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3.13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2.7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0.97</v>
      </c>
    </row>
    <row r="32" spans="1:11" x14ac:dyDescent="0.2">
      <c r="A32" s="175" t="str">
        <f>IF(連結実質赤字比率に係る赤字・黒字の構成分析!C$38="",NA(),連結実質赤字比率に係る赤字・黒字の構成分析!C$38)</f>
        <v>玉野市介護保険事業特別会計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0.99</v>
      </c>
    </row>
    <row r="33" spans="1:16" x14ac:dyDescent="0.2">
      <c r="A33" s="175" t="str">
        <f>IF(連結実質赤字比率に係る赤字・黒字の構成分析!C$37="",NA(),連結実質赤字比率に係る赤字・黒字の構成分析!C$37)</f>
        <v>玉野市競輪事業特別会計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2.88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1.83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1.76</v>
      </c>
    </row>
    <row r="34" spans="1:16" x14ac:dyDescent="0.2">
      <c r="A34" s="175" t="str">
        <f>IF(連結実質赤字比率に係る赤字・黒字の構成分析!C$36="",NA(),連結実質赤字比率に係る赤字・黒字の構成分析!C$36)</f>
        <v>玉野市下水道事業会計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6.67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7.08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7.05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7.45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7.2</v>
      </c>
    </row>
    <row r="35" spans="1:16" x14ac:dyDescent="0.2">
      <c r="A35" s="175" t="str">
        <f>IF(連結実質赤字比率に係る赤字・黒字の構成分析!C$35="",NA(),連結実質赤字比率に係る赤字・黒字の構成分析!C$35)</f>
        <v>玉野市水道事業会計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10.71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9.59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11.19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11.16</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6.27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9.8800000000000008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11.68</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2281</v>
      </c>
      <c r="E42" s="176"/>
      <c r="F42" s="176"/>
      <c r="G42" s="176">
        <f>'実質公債費比率（分子）の構造'!L$52</f>
        <v>2279</v>
      </c>
      <c r="H42" s="176"/>
      <c r="I42" s="176"/>
      <c r="J42" s="176">
        <f>'実質公債費比率（分子）の構造'!M$52</f>
        <v>2328</v>
      </c>
      <c r="K42" s="176"/>
      <c r="L42" s="176"/>
      <c r="M42" s="176">
        <f>'実質公債費比率（分子）の構造'!N$52</f>
        <v>2305</v>
      </c>
      <c r="N42" s="176"/>
      <c r="O42" s="176"/>
      <c r="P42" s="176">
        <f>'実質公債費比率（分子）の構造'!O$52</f>
        <v>2288</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47</v>
      </c>
      <c r="C44" s="176"/>
      <c r="D44" s="176"/>
      <c r="E44" s="176">
        <f>'実質公債費比率（分子）の構造'!L$50</f>
        <v>36</v>
      </c>
      <c r="F44" s="176"/>
      <c r="G44" s="176"/>
      <c r="H44" s="176">
        <f>'実質公債費比率（分子）の構造'!M$50</f>
        <v>32</v>
      </c>
      <c r="I44" s="176"/>
      <c r="J44" s="176"/>
      <c r="K44" s="176">
        <f>'実質公債費比率（分子）の構造'!N$50</f>
        <v>45</v>
      </c>
      <c r="L44" s="176"/>
      <c r="M44" s="176"/>
      <c r="N44" s="176">
        <f>'実質公債費比率（分子）の構造'!O$50</f>
        <v>52</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691</v>
      </c>
      <c r="C46" s="176"/>
      <c r="D46" s="176"/>
      <c r="E46" s="176">
        <f>'実質公債費比率（分子）の構造'!L$48</f>
        <v>675</v>
      </c>
      <c r="F46" s="176"/>
      <c r="G46" s="176"/>
      <c r="H46" s="176">
        <f>'実質公債費比率（分子）の構造'!M$48</f>
        <v>671</v>
      </c>
      <c r="I46" s="176"/>
      <c r="J46" s="176"/>
      <c r="K46" s="176">
        <f>'実質公債費比率（分子）の構造'!N$48</f>
        <v>676</v>
      </c>
      <c r="L46" s="176"/>
      <c r="M46" s="176"/>
      <c r="N46" s="176">
        <f>'実質公債費比率（分子）の構造'!O$48</f>
        <v>679</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2150</v>
      </c>
      <c r="C49" s="176"/>
      <c r="D49" s="176"/>
      <c r="E49" s="176">
        <f>'実質公債費比率（分子）の構造'!L$45</f>
        <v>2093</v>
      </c>
      <c r="F49" s="176"/>
      <c r="G49" s="176"/>
      <c r="H49" s="176">
        <f>'実質公債費比率（分子）の構造'!M$45</f>
        <v>2108</v>
      </c>
      <c r="I49" s="176"/>
      <c r="J49" s="176"/>
      <c r="K49" s="176">
        <f>'実質公債費比率（分子）の構造'!N$45</f>
        <v>2212</v>
      </c>
      <c r="L49" s="176"/>
      <c r="M49" s="176"/>
      <c r="N49" s="176">
        <f>'実質公債費比率（分子）の構造'!O$45</f>
        <v>2225</v>
      </c>
      <c r="O49" s="176"/>
      <c r="P49" s="176"/>
    </row>
    <row r="50" spans="1:16" x14ac:dyDescent="0.2">
      <c r="A50" s="176" t="s">
        <v>67</v>
      </c>
      <c r="B50" s="176" t="e">
        <f>NA()</f>
        <v>#N/A</v>
      </c>
      <c r="C50" s="176">
        <f>IF(ISNUMBER('実質公債費比率（分子）の構造'!K$53),'実質公債費比率（分子）の構造'!K$53,NA())</f>
        <v>607</v>
      </c>
      <c r="D50" s="176" t="e">
        <f>NA()</f>
        <v>#N/A</v>
      </c>
      <c r="E50" s="176" t="e">
        <f>NA()</f>
        <v>#N/A</v>
      </c>
      <c r="F50" s="176">
        <f>IF(ISNUMBER('実質公債費比率（分子）の構造'!L$53),'実質公債費比率（分子）の構造'!L$53,NA())</f>
        <v>525</v>
      </c>
      <c r="G50" s="176" t="e">
        <f>NA()</f>
        <v>#N/A</v>
      </c>
      <c r="H50" s="176" t="e">
        <f>NA()</f>
        <v>#N/A</v>
      </c>
      <c r="I50" s="176">
        <f>IF(ISNUMBER('実質公債費比率（分子）の構造'!M$53),'実質公債費比率（分子）の構造'!M$53,NA())</f>
        <v>483</v>
      </c>
      <c r="J50" s="176" t="e">
        <f>NA()</f>
        <v>#N/A</v>
      </c>
      <c r="K50" s="176" t="e">
        <f>NA()</f>
        <v>#N/A</v>
      </c>
      <c r="L50" s="176">
        <f>IF(ISNUMBER('実質公債費比率（分子）の構造'!N$53),'実質公債費比率（分子）の構造'!N$53,NA())</f>
        <v>628</v>
      </c>
      <c r="M50" s="176" t="e">
        <f>NA()</f>
        <v>#N/A</v>
      </c>
      <c r="N50" s="176" t="e">
        <f>NA()</f>
        <v>#N/A</v>
      </c>
      <c r="O50" s="176">
        <f>IF(ISNUMBER('実質公債費比率（分子）の構造'!O$53),'実質公債費比率（分子）の構造'!O$53,NA())</f>
        <v>668</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25458</v>
      </c>
      <c r="E56" s="175"/>
      <c r="F56" s="175"/>
      <c r="G56" s="175">
        <f>'将来負担比率（分子）の構造'!J$52</f>
        <v>25870</v>
      </c>
      <c r="H56" s="175"/>
      <c r="I56" s="175"/>
      <c r="J56" s="175">
        <f>'将来負担比率（分子）の構造'!K$52</f>
        <v>26335</v>
      </c>
      <c r="K56" s="175"/>
      <c r="L56" s="175"/>
      <c r="M56" s="175">
        <f>'将来負担比率（分子）の構造'!L$52</f>
        <v>25220</v>
      </c>
      <c r="N56" s="175"/>
      <c r="O56" s="175"/>
      <c r="P56" s="175">
        <f>'将来負担比率（分子）の構造'!M$52</f>
        <v>25273</v>
      </c>
    </row>
    <row r="57" spans="1:16" x14ac:dyDescent="0.2">
      <c r="A57" s="175" t="s">
        <v>42</v>
      </c>
      <c r="B57" s="175"/>
      <c r="C57" s="175"/>
      <c r="D57" s="175">
        <f>'将来負担比率（分子）の構造'!I$51</f>
        <v>4313</v>
      </c>
      <c r="E57" s="175"/>
      <c r="F57" s="175"/>
      <c r="G57" s="175">
        <f>'将来負担比率（分子）の構造'!J$51</f>
        <v>4316</v>
      </c>
      <c r="H57" s="175"/>
      <c r="I57" s="175"/>
      <c r="J57" s="175">
        <f>'将来負担比率（分子）の構造'!K$51</f>
        <v>4209</v>
      </c>
      <c r="K57" s="175"/>
      <c r="L57" s="175"/>
      <c r="M57" s="175">
        <f>'将来負担比率（分子）の構造'!L$51</f>
        <v>4316</v>
      </c>
      <c r="N57" s="175"/>
      <c r="O57" s="175"/>
      <c r="P57" s="175">
        <f>'将来負担比率（分子）の構造'!M$51</f>
        <v>5385</v>
      </c>
    </row>
    <row r="58" spans="1:16" x14ac:dyDescent="0.2">
      <c r="A58" s="175" t="s">
        <v>41</v>
      </c>
      <c r="B58" s="175"/>
      <c r="C58" s="175"/>
      <c r="D58" s="175">
        <f>'将来負担比率（分子）の構造'!I$50</f>
        <v>4863</v>
      </c>
      <c r="E58" s="175"/>
      <c r="F58" s="175"/>
      <c r="G58" s="175">
        <f>'将来負担比率（分子）の構造'!J$50</f>
        <v>5830</v>
      </c>
      <c r="H58" s="175"/>
      <c r="I58" s="175"/>
      <c r="J58" s="175">
        <f>'将来負担比率（分子）の構造'!K$50</f>
        <v>6924</v>
      </c>
      <c r="K58" s="175"/>
      <c r="L58" s="175"/>
      <c r="M58" s="175">
        <f>'将来負担比率（分子）の構造'!L$50</f>
        <v>8413</v>
      </c>
      <c r="N58" s="175"/>
      <c r="O58" s="175"/>
      <c r="P58" s="175">
        <f>'将来負担比率（分子）の構造'!M$50</f>
        <v>10185</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v>
      </c>
      <c r="C61" s="175"/>
      <c r="D61" s="175"/>
      <c r="E61" s="175">
        <f>'将来負担比率（分子）の構造'!J$46</f>
        <v>6</v>
      </c>
      <c r="F61" s="175"/>
      <c r="G61" s="175"/>
      <c r="H61" s="175" t="str">
        <f>'将来負担比率（分子）の構造'!K$46</f>
        <v>-</v>
      </c>
      <c r="I61" s="175"/>
      <c r="J61" s="175"/>
      <c r="K61" s="175">
        <f>'将来負担比率（分子）の構造'!L$46</f>
        <v>1</v>
      </c>
      <c r="L61" s="175"/>
      <c r="M61" s="175"/>
      <c r="N61" s="175" t="str">
        <f>'将来負担比率（分子）の構造'!M$46</f>
        <v>-</v>
      </c>
      <c r="O61" s="175"/>
      <c r="P61" s="175"/>
    </row>
    <row r="62" spans="1:16" x14ac:dyDescent="0.2">
      <c r="A62" s="175" t="s">
        <v>35</v>
      </c>
      <c r="B62" s="175">
        <f>'将来負担比率（分子）の構造'!I$45</f>
        <v>3893</v>
      </c>
      <c r="C62" s="175"/>
      <c r="D62" s="175"/>
      <c r="E62" s="175">
        <f>'将来負担比率（分子）の構造'!J$45</f>
        <v>3983</v>
      </c>
      <c r="F62" s="175"/>
      <c r="G62" s="175"/>
      <c r="H62" s="175">
        <f>'将来負担比率（分子）の構造'!K$45</f>
        <v>4126</v>
      </c>
      <c r="I62" s="175"/>
      <c r="J62" s="175"/>
      <c r="K62" s="175">
        <f>'将来負担比率（分子）の構造'!L$45</f>
        <v>4261</v>
      </c>
      <c r="L62" s="175"/>
      <c r="M62" s="175"/>
      <c r="N62" s="175">
        <f>'将来負担比率（分子）の構造'!M$45</f>
        <v>4515</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8734</v>
      </c>
      <c r="C64" s="175"/>
      <c r="D64" s="175"/>
      <c r="E64" s="175">
        <f>'将来負担比率（分子）の構造'!J$43</f>
        <v>9215</v>
      </c>
      <c r="F64" s="175"/>
      <c r="G64" s="175"/>
      <c r="H64" s="175">
        <f>'将来負担比率（分子）の構造'!K$43</f>
        <v>9426</v>
      </c>
      <c r="I64" s="175"/>
      <c r="J64" s="175"/>
      <c r="K64" s="175">
        <f>'将来負担比率（分子）の構造'!L$43</f>
        <v>9656</v>
      </c>
      <c r="L64" s="175"/>
      <c r="M64" s="175"/>
      <c r="N64" s="175">
        <f>'将来負担比率（分子）の構造'!M$43</f>
        <v>9870</v>
      </c>
      <c r="O64" s="175"/>
      <c r="P64" s="175"/>
    </row>
    <row r="65" spans="1:16" x14ac:dyDescent="0.2">
      <c r="A65" s="175" t="s">
        <v>32</v>
      </c>
      <c r="B65" s="175">
        <f>'将来負担比率（分子）の構造'!I$42</f>
        <v>1850</v>
      </c>
      <c r="C65" s="175"/>
      <c r="D65" s="175"/>
      <c r="E65" s="175">
        <f>'将来負担比率（分子）の構造'!J$42</f>
        <v>1807</v>
      </c>
      <c r="F65" s="175"/>
      <c r="G65" s="175"/>
      <c r="H65" s="175">
        <f>'将来負担比率（分子）の構造'!K$42</f>
        <v>150</v>
      </c>
      <c r="I65" s="175"/>
      <c r="J65" s="175"/>
      <c r="K65" s="175">
        <f>'将来負担比率（分子）の構造'!L$42</f>
        <v>490</v>
      </c>
      <c r="L65" s="175"/>
      <c r="M65" s="175"/>
      <c r="N65" s="175">
        <f>'将来負担比率（分子）の構造'!M$42</f>
        <v>446</v>
      </c>
      <c r="O65" s="175"/>
      <c r="P65" s="175"/>
    </row>
    <row r="66" spans="1:16" x14ac:dyDescent="0.2">
      <c r="A66" s="175" t="s">
        <v>31</v>
      </c>
      <c r="B66" s="175">
        <f>'将来負担比率（分子）の構造'!I$41</f>
        <v>20401</v>
      </c>
      <c r="C66" s="175"/>
      <c r="D66" s="175"/>
      <c r="E66" s="175">
        <f>'将来負担比率（分子）の構造'!J$41</f>
        <v>20729</v>
      </c>
      <c r="F66" s="175"/>
      <c r="G66" s="175"/>
      <c r="H66" s="175">
        <f>'将来負担比率（分子）の構造'!K$41</f>
        <v>20403</v>
      </c>
      <c r="I66" s="175"/>
      <c r="J66" s="175"/>
      <c r="K66" s="175">
        <f>'将来負担比率（分子）の構造'!L$41</f>
        <v>20464</v>
      </c>
      <c r="L66" s="175"/>
      <c r="M66" s="175"/>
      <c r="N66" s="175">
        <f>'将来負担比率（分子）の構造'!M$41</f>
        <v>21689</v>
      </c>
      <c r="O66" s="175"/>
      <c r="P66" s="175"/>
    </row>
    <row r="67" spans="1:16" x14ac:dyDescent="0.2">
      <c r="A67" s="175" t="s">
        <v>71</v>
      </c>
      <c r="B67" s="175" t="e">
        <f>NA()</f>
        <v>#N/A</v>
      </c>
      <c r="C67" s="175">
        <f>IF(ISNUMBER('将来負担比率（分子）の構造'!I$53), IF('将来負担比率（分子）の構造'!I$53 &lt; 0, 0, '将来負担比率（分子）の構造'!I$53), NA())</f>
        <v>246</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4893</v>
      </c>
      <c r="C72" s="179">
        <f>基金残高に係る経年分析!G55</f>
        <v>5894</v>
      </c>
      <c r="D72" s="179">
        <f>基金残高に係る経年分析!H55</f>
        <v>7104</v>
      </c>
    </row>
    <row r="73" spans="1:16" x14ac:dyDescent="0.2">
      <c r="A73" s="178" t="s">
        <v>74</v>
      </c>
      <c r="B73" s="179">
        <f>基金残高に係る経年分析!F56</f>
        <v>9</v>
      </c>
      <c r="C73" s="179">
        <f>基金残高に係る経年分析!G56</f>
        <v>9</v>
      </c>
      <c r="D73" s="179">
        <f>基金残高に係る経年分析!H56</f>
        <v>83</v>
      </c>
    </row>
    <row r="74" spans="1:16" x14ac:dyDescent="0.2">
      <c r="A74" s="178" t="s">
        <v>75</v>
      </c>
      <c r="B74" s="179">
        <f>基金残高に係る経年分析!F57</f>
        <v>1700</v>
      </c>
      <c r="C74" s="179">
        <f>基金残高に係る経年分析!G57</f>
        <v>2190</v>
      </c>
      <c r="D74" s="179">
        <f>基金残高に係る経年分析!H57</f>
        <v>2611</v>
      </c>
    </row>
  </sheetData>
  <sheetProtection algorithmName="SHA-512" hashValue="kCAHA6AUucDw/bJRTLQpaJ7ho9sx/rxyPJ/UUNFO0p/fL2eOqx8h2kpMGHVczHHKBdY2gSVNAJUbFcDApukpAA==" saltValue="BFtBZrL1Y570+rsQjwlj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2025-02-19T04:08:13Z</dcterms:created>
  <dcterms:modified xsi:type="dcterms:W3CDTF">2025-09-26T04:16:06Z</dcterms:modified>
  <cp:category/>
</cp:coreProperties>
</file>