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2_10月公表分\04_HP掲載用\"/>
    </mc:Choice>
  </mc:AlternateContent>
  <bookViews>
    <workbookView xWindow="0" yWindow="0" windowWidth="28800" windowHeight="12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CO35" i="10"/>
  <c r="BE35" i="10"/>
  <c r="CO34" i="10"/>
  <c r="BW34" i="10"/>
  <c r="BW35" i="10" s="1"/>
  <c r="BW36" i="10" s="1"/>
  <c r="BW37" i="10" s="1"/>
  <c r="BW38" i="10" s="1"/>
  <c r="BW39" i="10" s="1"/>
  <c r="BW40" i="10" s="1"/>
  <c r="BW41" i="10" s="1"/>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E34" i="10" l="1"/>
</calcChain>
</file>

<file path=xl/sharedStrings.xml><?xml version="1.0" encoding="utf-8"?>
<sst xmlns="http://schemas.openxmlformats.org/spreadsheetml/2006/main" count="1054" uniqueCount="579">
  <si>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</si>
  <si>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</si>
  <si>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</si>
  <si>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</si>
  <si>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</si>
  <si>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</si>
  <si>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</si>
  <si>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</si>
  <si>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</si>
  <si>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</si>
  <si>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</si>
  <si>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</si>
  <si>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</si>
  <si>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</si>
  <si>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</si>
  <si>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</si>
  <si>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</si>
  <si>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</si>
  <si>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</si>
  <si>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</si>
  <si>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</si>
  <si>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</si>
  <si>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</si>
  <si>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</si>
  <si>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</si>
  <si>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</si>
  <si>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</si>
  <si>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</si>
  <si>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</si>
  <si>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</si>
  <si>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</si>
  <si>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</si>
  <si>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</si>
  <si>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</si>
  <si>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</si>
  <si>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</si>
  <si>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</si>
  <si>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</si>
  <si>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</si>
  <si>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</si>
  <si>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</si>
  <si>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</si>
  <si>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</si>
  <si>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</si>
  <si>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</si>
  <si>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</si>
  <si>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</si>
  <si>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</si>
  <si>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</si>
  <si>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</si>
  <si>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</si>
  <si>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</si>
  <si>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</si>
  <si>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</si>
  <si>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</si>
  <si>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</si>
  <si>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</si>
  <si>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</si>
  <si>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</si>
  <si>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</si>
  <si>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</si>
  <si>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</si>
  <si>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</si>
  <si>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</si>
  <si>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</si>
  <si>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</si>
  <si>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</si>
  <si>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</si>
  <si>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</si>
  <si>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</si>
  <si>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</si>
  <si>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</si>
  <si>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</si>
  <si>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</si>
  <si>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</si>
  <si>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</si>
  <si>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</si>
  <si>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</si>
  <si>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</si>
  <si>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</si>
  <si>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</si>
  <si>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</si>
  <si>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</si>
  <si>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</si>
  <si>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</si>
  <si>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</si>
  <si>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</si>
  <si>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</si>
  <si>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</si>
  <si>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</si>
  <si>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</si>
  <si>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</si>
  <si>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</si>
  <si>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</si>
  <si>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</si>
  <si>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</si>
  <si>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</si>
  <si>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</si>
  <si>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</si>
  <si>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</si>
  <si>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</si>
  <si>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</si>
  <si>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</si>
  <si>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</si>
  <si>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</si>
  <si>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</si>
  <si>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</si>
  <si>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</si>
  <si>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</si>
  <si>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</si>
  <si>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</si>
  <si>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</si>
  <si>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</si>
  <si>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</si>
  <si>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</si>
  <si>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</si>
  <si>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</si>
  <si>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</si>
  <si>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</si>
  <si>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</si>
  <si>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</si>
  <si>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</si>
  <si>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</si>
  <si>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</si>
  <si>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</si>
  <si>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</si>
  <si>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</si>
  <si>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</si>
  <si>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</si>
  <si>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</si>
  <si>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</si>
  <si>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</si>
  <si>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</si>
  <si>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</si>
  <si>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</si>
  <si>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</si>
  <si>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</si>
  <si>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</si>
  <si>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</si>
  <si>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</si>
  <si>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</si>
  <si>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</si>
  <si>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</si>
  <si>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</si>
  <si>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</si>
  <si>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</si>
  <si>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</si>
  <si>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</si>
  <si>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</si>
  <si>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</si>
  <si>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</si>
  <si>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</si>
  <si>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</si>
  <si>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</si>
  <si>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</si>
  <si>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</si>
  <si>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</si>
  <si>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</si>
  <si>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</si>
  <si>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</si>
  <si>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</si>
  <si>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</si>
  <si>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</si>
  <si>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</si>
  <si>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</si>
  <si>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</si>
  <si>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</si>
  <si>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</si>
  <si>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</si>
  <si>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</si>
  <si>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</si>
  <si>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</si>
  <si>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</si>
  <si>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</si>
  <si>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</si>
  <si>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</si>
  <si>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</si>
  <si>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</si>
  <si>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</si>
  <si>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</si>
  <si>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</si>
  <si>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</si>
  <si>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</si>
  <si>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</si>
  <si>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</si>
  <si>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</si>
  <si>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</si>
  <si>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</si>
  <si>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</si>
  <si>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</si>
  <si>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</si>
  <si>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</si>
  <si>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</si>
  <si>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</si>
  <si>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</si>
  <si>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</si>
  <si>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</si>
  <si>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</si>
  <si>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</si>
  <si>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</si>
  <si>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</si>
  <si>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</si>
  <si>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岡山県高梁市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</si>
  <si>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</si>
  <si>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</si>
  <si>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</si>
  <si>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</si>
  <si>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</si>
  <si>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</si>
  <si>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</si>
  <si>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</si>
  <si>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</si>
  <si>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</si>
  <si>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</si>
  <si>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</si>
  <si>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</si>
  <si>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</si>
  <si>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</si>
  <si>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</si>
  <si>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</si>
  <si>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</si>
  <si>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</si>
  <si>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</si>
  <si>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</si>
  <si>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</si>
  <si>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</si>
  <si>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</si>
  <si>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</si>
  <si>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</si>
  <si>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</si>
  <si>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</si>
  <si>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</si>
  <si>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</si>
  <si>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</si>
  <si>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</si>
  <si>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</si>
  <si>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</si>
  <si>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</si>
  <si>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</si>
  <si>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</si>
  <si>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</si>
  <si>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</si>
  <si>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</si>
  <si>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</si>
  <si>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</si>
  <si>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</si>
  <si>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</si>
  <si>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</si>
  <si>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</si>
  <si>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</si>
  <si>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</si>
  <si>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</si>
  <si>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</si>
  <si>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</si>
  <si>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</si>
  <si>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</si>
  <si>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</si>
  <si>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</si>
  <si>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</si>
  <si>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</si>
  <si>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</si>
  <si>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</si>
  <si>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</si>
  <si>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</si>
  <si>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</si>
  <si>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</si>
  <si>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</si>
  <si>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</si>
  <si>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</si>
  <si>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</si>
  <si>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</si>
  <si>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</si>
  <si>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</si>
  <si>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</si>
  <si>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</si>
  <si>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</si>
  <si>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</si>
  <si>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</si>
  <si>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</si>
  <si>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</si>
  <si>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</si>
  <si>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</si>
  <si>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</si>
  <si>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</si>
  <si>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</si>
  <si>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</si>
  <si>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</si>
  <si>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</si>
  <si>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</si>
  <si>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</si>
  <si>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</si>
  <si>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</si>
  <si>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</si>
  <si>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</si>
  <si>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</si>
  <si>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</si>
  <si>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</si>
  <si>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</si>
  <si>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</si>
  <si>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</si>
  <si>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</si>
  <si>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</si>
  <si>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</si>
  <si>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</si>
  <si>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</si>
  <si>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</si>
  <si>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</si>
  <si>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</si>
  <si>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</si>
  <si>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</si>
  <si>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</si>
  <si>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</si>
  <si>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</si>
  <si>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</si>
  <si>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</si>
  <si>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</si>
  <si>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</si>
  <si>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</si>
  <si>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</si>
  <si>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</si>
  <si>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</si>
  <si>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</si>
  <si>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</si>
  <si>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</si>
  <si>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</si>
  <si>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</si>
  <si>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</si>
  <si>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</si>
  <si>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</si>
  <si>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</si>
  <si>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</si>
  <si>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</si>
  <si>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</si>
  <si>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</si>
  <si>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</si>
  <si>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</si>
  <si>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</si>
  <si>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</si>
  <si>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</si>
  <si>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</si>
  <si>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</si>
  <si>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</si>
  <si>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</si>
  <si>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</si>
  <si>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</si>
  <si>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</si>
  <si>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</si>
  <si>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</si>
  <si>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</si>
  <si>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</si>
  <si>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</si>
  <si>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</si>
  <si>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</si>
  <si>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岡山県高梁市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</si>
  <si>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</si>
  <si>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</si>
  <si>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</si>
  <si>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</si>
  <si>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</si>
  <si>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</si>
  <si>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</si>
  <si>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</si>
  <si>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</si>
  <si>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</si>
  <si>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</si>
  <si>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</si>
  <si>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</si>
  <si>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</si>
  <si>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</si>
  <si>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</si>
  <si>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</si>
  <si>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</si>
  <si>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</si>
  <si>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</si>
  <si>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</si>
  <si>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</si>
  <si>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</si>
  <si>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</si>
  <si>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</si>
  <si>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</si>
  <si>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</si>
  <si>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</si>
  <si>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</si>
  <si>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</si>
  <si>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</si>
  <si>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</si>
  <si>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</si>
  <si>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</si>
  <si>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</si>
  <si>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</si>
  <si>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</si>
  <si>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</si>
  <si>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</si>
  <si>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</si>
  <si>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</si>
  <si>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</si>
  <si>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</si>
  <si>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高梁市下水道事業特別会計</t>
    <phoneticPr fontId="5"/>
  </si>
  <si>
    <t>高梁市地域開発事業特別会計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</si>
  <si>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</si>
  <si>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</si>
  <si>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</si>
  <si>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</si>
  <si>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</si>
  <si>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</si>
  <si>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</si>
  <si>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</si>
  <si>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</si>
  <si>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</si>
  <si>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</si>
  <si>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</si>
  <si>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</si>
  <si>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</si>
  <si>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</si>
  <si>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</si>
  <si>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</si>
  <si>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</si>
  <si>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</si>
  <si>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</si>
  <si>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</si>
  <si>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</si>
  <si>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</si>
  <si>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</si>
  <si>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</si>
  <si>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</si>
  <si>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</si>
  <si>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</si>
  <si>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</si>
  <si>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</si>
  <si>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</si>
  <si>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</si>
  <si>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</si>
  <si>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</si>
  <si>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</si>
  <si>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</si>
  <si>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</si>
  <si>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</si>
  <si>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</si>
  <si>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</si>
  <si>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</si>
  <si>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</si>
  <si>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</si>
  <si>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</si>
  <si>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</si>
  <si>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</si>
  <si>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</si>
  <si>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</si>
  <si>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</si>
  <si>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</si>
  <si>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</si>
  <si>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</si>
  <si>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</si>
  <si>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</si>
  <si>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</si>
  <si>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</si>
  <si>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</si>
  <si>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</si>
  <si>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</si>
  <si>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</si>
  <si>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</si>
  <si>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</si>
  <si>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</si>
  <si>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</si>
  <si>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</si>
  <si>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</si>
  <si>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</si>
  <si>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</si>
  <si>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</si>
  <si>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</si>
  <si>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</si>
  <si>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</si>
  <si>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</si>
  <si>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</si>
  <si>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</si>
  <si>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</si>
  <si>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</si>
  <si>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</si>
  <si>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</si>
  <si>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</si>
  <si>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</si>
  <si>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</si>
  <si>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</si>
  <si>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</si>
  <si>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</si>
  <si>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</si>
  <si>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</si>
  <si>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</si>
  <si>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</si>
  <si>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</si>
  <si>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</si>
  <si>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</si>
  <si>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</si>
  <si>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</si>
  <si>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</si>
  <si>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</si>
  <si>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</si>
  <si>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</si>
  <si>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</si>
  <si>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</si>
  <si>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</si>
  <si>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</si>
  <si>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</si>
  <si>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</si>
  <si>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</si>
  <si>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</si>
  <si>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</si>
  <si>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</si>
  <si>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</si>
  <si>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</si>
  <si>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</si>
  <si>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</si>
  <si>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</si>
  <si>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</si>
  <si>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</si>
  <si>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</si>
  <si>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</si>
  <si>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</si>
  <si>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</si>
  <si>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</si>
  <si>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</si>
  <si>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</si>
  <si>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</si>
  <si>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</si>
  <si>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</si>
  <si>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</si>
  <si>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</si>
  <si>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</si>
  <si>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</si>
  <si>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</si>
  <si>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</si>
  <si>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</si>
  <si>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</si>
  <si>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</si>
  <si>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</si>
  <si>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</si>
  <si>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0.93</t>
  </si>
  <si>
    <t>高梁市国民健康保険成羽病院事業会計</t>
  </si>
  <si>
    <t>一般会計</t>
  </si>
  <si>
    <t>高梁市水道事業特別会計</t>
  </si>
  <si>
    <t>高梁市介護保険特別会計</t>
  </si>
  <si>
    <t>高梁市下水道事業特別会計</t>
  </si>
  <si>
    <t>高梁市国民健康保険特別会計</t>
  </si>
  <si>
    <t>高梁市地域開発事業特別会計</t>
  </si>
  <si>
    <t>高梁市畑地かんがい事業特別会計</t>
  </si>
  <si>
    <t>その他会計（赤字）</t>
  </si>
  <si>
    <t>▲ 0.51</t>
  </si>
  <si>
    <t>その他会計（黒字）</t>
  </si>
  <si>
    <t>R01</t>
    <phoneticPr fontId="5"/>
  </si>
  <si>
    <t>R02</t>
    <phoneticPr fontId="5"/>
  </si>
  <si>
    <t>R03</t>
    <phoneticPr fontId="5"/>
  </si>
  <si>
    <t>R04</t>
    <phoneticPr fontId="5"/>
  </si>
  <si>
    <t>R05</t>
    <phoneticPr fontId="5"/>
  </si>
  <si>
    <t>-</t>
    <phoneticPr fontId="2"/>
  </si>
  <si>
    <t>-</t>
    <phoneticPr fontId="10"/>
  </si>
  <si>
    <t>高梁地域事務組合</t>
    <rPh sb="0" eb="2">
      <t>タカハシ</t>
    </rPh>
    <rPh sb="2" eb="4">
      <t>チイキ</t>
    </rPh>
    <rPh sb="4" eb="6">
      <t>ジム</t>
    </rPh>
    <rPh sb="6" eb="8">
      <t>クミアイ</t>
    </rPh>
    <phoneticPr fontId="10"/>
  </si>
  <si>
    <t>岡山県広域水道企業団</t>
    <rPh sb="0" eb="3">
      <t>オカヤマケン</t>
    </rPh>
    <rPh sb="3" eb="5">
      <t>コウイキ</t>
    </rPh>
    <rPh sb="5" eb="7">
      <t>スイドウ</t>
    </rPh>
    <rPh sb="7" eb="9">
      <t>キギョウ</t>
    </rPh>
    <rPh sb="9" eb="10">
      <t>ダン</t>
    </rPh>
    <phoneticPr fontId="10"/>
  </si>
  <si>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</si>
  <si>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</si>
  <si>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</si>
  <si>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</si>
  <si>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</si>
  <si>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岡山県市町村税整理組合</t>
    <rPh sb="0" eb="3">
      <t>オカヤマケン</t>
    </rPh>
    <rPh sb="3" eb="5">
      <t>シチョウ</t>
    </rPh>
    <rPh sb="5" eb="7">
      <t>ソンゼイ</t>
    </rPh>
    <rPh sb="7" eb="9">
      <t>セイリ</t>
    </rPh>
    <rPh sb="9" eb="11">
      <t>クミアイ</t>
    </rPh>
    <phoneticPr fontId="10"/>
  </si>
  <si>
    <t>成羽町美術振興財団</t>
    <phoneticPr fontId="10"/>
  </si>
  <si>
    <t>地域再生基金</t>
    <rPh sb="0" eb="6">
      <t>チイキサイセイキキン</t>
    </rPh>
    <phoneticPr fontId="2"/>
  </si>
  <si>
    <t>福祉基金</t>
    <rPh sb="0" eb="4">
      <t>フクシキキン</t>
    </rPh>
    <phoneticPr fontId="2"/>
  </si>
  <si>
    <t>復興基金</t>
    <rPh sb="0" eb="4">
      <t>フッコウキキン</t>
    </rPh>
    <phoneticPr fontId="2"/>
  </si>
  <si>
    <t>地域振興基金</t>
    <rPh sb="0" eb="6">
      <t>チイキシンコウキキン</t>
    </rPh>
    <phoneticPr fontId="5"/>
  </si>
  <si>
    <t>文化振興基金</t>
    <rPh sb="0" eb="6">
      <t>ブンカシンコウキキン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</si>
  <si>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</si>
  <si>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</si>
  <si>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及び将来負担比率ともに類似団体平均を上回っている。有形固定資産減価償却率は、市庁舎の建替えや養護老人ホームの除却を行ったが、市営住宅や学校などの建物については老朽化が進んでいるため、公共施設等総合管理計画に基づいて適正な資産管理が必要である。将来負担比率については、近年も大型事業実施や災害による地方債発行額が大きくなっており、類似団体平均と比較して大きく上回っている。今後も新消防庁舎整備事業、高梁認定こども園整備事業等の大型事業の実施に伴い地方債発行額は増加する見込であるため、より一層の財政健全化を推進することで将来負担比率の増加抑制をする必要がある。</t>
    <rPh sb="12" eb="13">
      <t>オヨ</t>
    </rPh>
    <rPh sb="145" eb="147">
      <t>キンネン</t>
    </rPh>
    <rPh sb="148" eb="152">
      <t>オオガタジギョウ</t>
    </rPh>
    <rPh sb="152" eb="154">
      <t>ジッシ</t>
    </rPh>
    <rPh sb="197" eb="199">
      <t>コンゴ</t>
    </rPh>
    <rPh sb="229" eb="231">
      <t>ジッシ</t>
    </rPh>
    <rPh sb="232" eb="233">
      <t>トモナ</t>
    </rPh>
    <phoneticPr fontId="10"/>
  </si>
  <si>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</si>
  <si>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</si>
  <si>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</si>
  <si>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</si>
  <si>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</si>
  <si>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</si>
  <si>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を上回っている。実質公債費比率は合併特例事業債の償還完了等により元利償還金が減となり、前年度と比較し0.5％の減となった。将来負担比率については災害対策債や臨時財政対策債等の償還完了により地方債残高が大幅に減となり、前年度と比較し4.7%の減となった。しかしながら、類似団体平均に比べどちらの数値も高い水準となっており、今後も大型事業の実施により地方債発行額が増加する見込みであるため、財政運営適正化計画に基づき、計画的な財政運営を行う必要がある。</t>
    <rPh sb="41" eb="48">
      <t>ガッペイトクレイジギョウサイ</t>
    </rPh>
    <rPh sb="49" eb="53">
      <t>ショウカンカンリョウ</t>
    </rPh>
    <rPh sb="53" eb="54">
      <t>トウ</t>
    </rPh>
    <rPh sb="57" eb="62">
      <t>ガンリショウカンキン</t>
    </rPh>
    <rPh sb="63" eb="64">
      <t>ゲン</t>
    </rPh>
    <rPh sb="68" eb="71">
      <t>ゼンネンド</t>
    </rPh>
    <rPh sb="72" eb="74">
      <t>ヒカク</t>
    </rPh>
    <rPh sb="80" eb="81">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</si>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</sst>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5"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0FE-4EBA-B572-D45789A729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90700</c:v>
                </c:pt>
                <c:pt idx="1">
                  <c:v>108013</c:v>
                </c:pt>
                <c:pt idx="2">
                  <c:v>126232</c:v>
                </c:pt>
                <c:pt idx="3">
                  <c:v>133519</c:v>
                </c:pt>
                <c:pt idx="4">
                  <c:v>163402</c:v>
                </c:pt>
              </c:numCache>
            </c:numRef>
          </c:val>
          <c:smooth val="0"/>
          <c:extLst>
            <c:ext xmlns:c16="http://schemas.microsoft.com/office/drawing/2014/chart" uri="{C3380CC4-5D6E-409C-BE32-E72D297353CC}">
              <c16:uniqueId val="{00000001-30FE-4EBA-B572-D45789A729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5.27</c:v>
                </c:pt>
                <c:pt idx="1">
                  <c:v>5.18</c:v>
                </c:pt>
                <c:pt idx="2">
                  <c:v>6</c:v>
                </c:pt>
                <c:pt idx="3">
                  <c:v>5.37</c:v>
                </c:pt>
                <c:pt idx="4">
                  <c:v>6.42</c:v>
                </c:pt>
              </c:numCache>
            </c:numRef>
          </c:val>
          <c:extLst>
            <c:ext xmlns:c16="http://schemas.microsoft.com/office/drawing/2014/chart" uri="{C3380CC4-5D6E-409C-BE32-E72D297353CC}">
              <c16:uniqueId val="{00000000-D95B-4288-9D6D-6341A163E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c:v>
                </c:pt>
                <c:pt idx="1">
                  <c:v>8.9</c:v>
                </c:pt>
                <c:pt idx="2">
                  <c:v>10.56</c:v>
                </c:pt>
                <c:pt idx="3">
                  <c:v>12.39</c:v>
                </c:pt>
                <c:pt idx="4">
                  <c:v>13.04</c:v>
                </c:pt>
              </c:numCache>
            </c:numRef>
          </c:val>
          <c:extLst>
            <c:ext xmlns:c16="http://schemas.microsoft.com/office/drawing/2014/chart" uri="{C3380CC4-5D6E-409C-BE32-E72D297353CC}">
              <c16:uniqueId val="{00000001-D95B-4288-9D6D-6341A163E4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-0.93</c:v>
                </c:pt>
                <c:pt idx="1">
                  <c:v>1.8</c:v>
                </c:pt>
                <c:pt idx="2">
                  <c:v>3.19</c:v>
                </c:pt>
                <c:pt idx="3">
                  <c:v>0.7</c:v>
                </c:pt>
                <c:pt idx="4">
                  <c:v>1.76</c:v>
                </c:pt>
              </c:numCache>
            </c:numRef>
          </c:val>
          <c:smooth val="0"/>
          <c:extLst>
            <c:ext xmlns:c16="http://schemas.microsoft.com/office/drawing/2014/chart" uri="{C3380CC4-5D6E-409C-BE32-E72D297353CC}">
              <c16:uniqueId val="{00000002-D95B-4288-9D6D-6341A163E4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B424-4625-AA73-A205500D4E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4-4625-AA73-A205500D4E16}"/>
            </c:ext>
          </c:extLst>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424-4625-AA73-A205500D4E16}"/>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0.03</c:v>
                </c:pt>
                <c:pt idx="4">
                  <c:v>#N/A</c:v>
                </c:pt>
                <c:pt idx="5">
                  <c:v>0.02</c:v>
                </c:pt>
                <c:pt idx="6">
                  <c:v>#N/A</c:v>
                </c:pt>
                <c:pt idx="7">
                  <c:v>0.02</c:v>
                </c:pt>
                <c:pt idx="8">
                  <c:v>#N/A</c:v>
                </c:pt>
                <c:pt idx="9">
                  <c:v>0.18</c:v>
                </c:pt>
              </c:numCache>
            </c:numRef>
          </c:val>
          <c:extLst>
            <c:ext xmlns:c16="http://schemas.microsoft.com/office/drawing/2014/chart" uri="{C3380CC4-5D6E-409C-BE32-E72D297353CC}">
              <c16:uniqueId val="{00000003-B424-4625-AA73-A205500D4E16}"/>
            </c:ext>
          </c:extLst>
        </c:ser>
        <c:ser>
          <c:idx val="4"/>
          <c:order val="4"/>
          <c:tx>
            <c:strRef>
              <c:f>データシート!$A$31</c:f>
              <c:strCache>
                <c:ptCount val="1"/>
                <c:pt idx="0">
                  <c:v>高梁市国民健康保険特別会計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0.69</c:v>
                </c:pt>
                <c:pt idx="2">
                  <c:v>#N/A</c:v>
                </c:pt>
                <c:pt idx="3">
                  <c:v>0.87</c:v>
                </c:pt>
                <c:pt idx="4">
                  <c:v>#N/A</c:v>
                </c:pt>
                <c:pt idx="5">
                  <c:v>0.3</c:v>
                </c:pt>
                <c:pt idx="6">
                  <c:v>#N/A</c:v>
                </c:pt>
                <c:pt idx="7">
                  <c:v>0.47</c:v>
                </c:pt>
                <c:pt idx="8">
                  <c:v>#N/A</c:v>
                </c:pt>
                <c:pt idx="9">
                  <c:v>0.2</c:v>
                </c:pt>
              </c:numCache>
            </c:numRef>
          </c:val>
          <c:extLst>
            <c:ext xmlns:c16="http://schemas.microsoft.com/office/drawing/2014/chart" uri="{C3380CC4-5D6E-409C-BE32-E72D297353CC}">
              <c16:uniqueId val="{00000004-B424-4625-AA73-A205500D4E16}"/>
            </c:ext>
          </c:extLst>
        </c:ser>
        <c:ser>
          <c:idx val="5"/>
          <c:order val="5"/>
          <c:tx>
            <c:strRef>
              <c:f>データシート!$A$32</c:f>
              <c:strCache>
                <c:ptCount val="1"/>
                <c:pt idx="0">
                  <c:v>高梁市下水道事業特別会計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0.67</c:v>
                </c:pt>
                <c:pt idx="4">
                  <c:v>#N/A</c:v>
                </c:pt>
                <c:pt idx="5">
                  <c:v>0.53</c:v>
                </c:pt>
                <c:pt idx="6">
                  <c:v>#N/A</c:v>
                </c:pt>
                <c:pt idx="7">
                  <c:v>0.74</c:v>
                </c:pt>
                <c:pt idx="8">
                  <c:v>#N/A</c:v>
                </c:pt>
                <c:pt idx="9">
                  <c:v>1.06</c:v>
                </c:pt>
              </c:numCache>
            </c:numRef>
          </c:val>
          <c:extLst>
            <c:ext xmlns:c16="http://schemas.microsoft.com/office/drawing/2014/chart" uri="{C3380CC4-5D6E-409C-BE32-E72D297353CC}">
              <c16:uniqueId val="{00000005-B424-4625-AA73-A205500D4E16}"/>
            </c:ext>
          </c:extLst>
        </c:ser>
        <c:ser>
          <c:idx val="6"/>
          <c:order val="6"/>
          <c:tx>
            <c:strRef>
              <c:f>データシート!$A$33</c:f>
              <c:strCache>
                <c:ptCount val="1"/>
                <c:pt idx="0">
                  <c:v>高梁市介護保険特別会計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0.24</c:v>
                </c:pt>
                <c:pt idx="4">
                  <c:v>#N/A</c:v>
                </c:pt>
                <c:pt idx="5">
                  <c:v>0.61</c:v>
                </c:pt>
                <c:pt idx="6">
                  <c:v>#N/A</c:v>
                </c:pt>
                <c:pt idx="7">
                  <c:v>1.6</c:v>
                </c:pt>
                <c:pt idx="8">
                  <c:v>#N/A</c:v>
                </c:pt>
                <c:pt idx="9">
                  <c:v>1.3</c:v>
                </c:pt>
              </c:numCache>
            </c:numRef>
          </c:val>
          <c:extLst>
            <c:ext xmlns:c16="http://schemas.microsoft.com/office/drawing/2014/chart" uri="{C3380CC4-5D6E-409C-BE32-E72D297353CC}">
              <c16:uniqueId val="{00000006-B424-4625-AA73-A205500D4E16}"/>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5.59</c:v>
                </c:pt>
                <c:pt idx="2">
                  <c:v>#N/A</c:v>
                </c:pt>
                <c:pt idx="3">
                  <c:v>5.46</c:v>
                </c:pt>
                <c:pt idx="4">
                  <c:v>#N/A</c:v>
                </c:pt>
                <c:pt idx="5">
                  <c:v>5.27</c:v>
                </c:pt>
                <c:pt idx="6">
                  <c:v>#N/A</c:v>
                </c:pt>
                <c:pt idx="7">
                  <c:v>5.46</c:v>
                </c:pt>
                <c:pt idx="8">
                  <c:v>#N/A</c:v>
                </c:pt>
                <c:pt idx="9">
                  <c:v>5.13</c:v>
                </c:pt>
              </c:numCache>
            </c:numRef>
          </c:val>
          <c:extLst>
            <c:ext xmlns:c16="http://schemas.microsoft.com/office/drawing/2014/chart" uri="{C3380CC4-5D6E-409C-BE32-E72D297353CC}">
              <c16:uniqueId val="{00000007-B424-4625-AA73-A205500D4E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5.16</c:v>
                </c:pt>
                <c:pt idx="4">
                  <c:v>#N/A</c:v>
                </c:pt>
                <c:pt idx="5">
                  <c:v>5.99</c:v>
                </c:pt>
                <c:pt idx="6">
                  <c:v>#N/A</c:v>
                </c:pt>
                <c:pt idx="7">
                  <c:v>5.36</c:v>
                </c:pt>
                <c:pt idx="8">
                  <c:v>#N/A</c:v>
                </c:pt>
                <c:pt idx="9">
                  <c:v>6.41</c:v>
                </c:pt>
              </c:numCache>
            </c:numRef>
          </c:val>
          <c:extLst>
            <c:ext xmlns:c16="http://schemas.microsoft.com/office/drawing/2014/chart" uri="{C3380CC4-5D6E-409C-BE32-E72D297353CC}">
              <c16:uniqueId val="{00000008-B424-4625-AA73-A205500D4E16}"/>
            </c:ext>
          </c:extLst>
        </c:ser>
        <c:ser>
          <c:idx val="9"/>
          <c:order val="9"/>
          <c:tx>
            <c:strRef>
              <c:f>データシート!$A$36</c:f>
              <c:strCache>
                <c:ptCount val="1"/>
                <c:pt idx="0">
                  <c:v>高梁市国民健康保険成羽病院事業会計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10.74</c:v>
                </c:pt>
                <c:pt idx="2">
                  <c:v>#N/A</c:v>
                </c:pt>
                <c:pt idx="3">
                  <c:v>10.37</c:v>
                </c:pt>
                <c:pt idx="4">
                  <c:v>#N/A</c:v>
                </c:pt>
                <c:pt idx="5">
                  <c:v>9.61</c:v>
                </c:pt>
                <c:pt idx="6">
                  <c:v>#N/A</c:v>
                </c:pt>
                <c:pt idx="7">
                  <c:v>9.17</c:v>
                </c:pt>
                <c:pt idx="8">
                  <c:v>#N/A</c:v>
                </c:pt>
                <c:pt idx="9">
                  <c:v>7.72</c:v>
                </c:pt>
              </c:numCache>
            </c:numRef>
          </c:val>
          <c:extLst>
            <c:ext xmlns:c16="http://schemas.microsoft.com/office/drawing/2014/chart" uri="{C3380CC4-5D6E-409C-BE32-E72D297353CC}">
              <c16:uniqueId val="{00000009-B424-4625-AA73-A205500D4E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3183</c:v>
                </c:pt>
                <c:pt idx="5">
                  <c:v>3130</c:v>
                </c:pt>
                <c:pt idx="8">
                  <c:v>3365</c:v>
                </c:pt>
                <c:pt idx="11">
                  <c:v>3405</c:v>
                </c:pt>
                <c:pt idx="14">
                  <c:v>3456</c:v>
                </c:pt>
              </c:numCache>
            </c:numRef>
          </c:val>
          <c:extLst>
            <c:ext xmlns:c16="http://schemas.microsoft.com/office/drawing/2014/chart" uri="{C3380CC4-5D6E-409C-BE32-E72D297353CC}">
              <c16:uniqueId val="{00000000-0FB4-4589-B09A-AB31CEB4D0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FB4-4589-B09A-AB31CEB4D0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13</c:v>
                </c:pt>
                <c:pt idx="6">
                  <c:v>16</c:v>
                </c:pt>
                <c:pt idx="9">
                  <c:v>10</c:v>
                </c:pt>
                <c:pt idx="12">
                  <c:v>9</c:v>
                </c:pt>
              </c:numCache>
            </c:numRef>
          </c:val>
          <c:extLst>
            <c:ext xmlns:c16="http://schemas.microsoft.com/office/drawing/2014/chart" uri="{C3380CC4-5D6E-409C-BE32-E72D297353CC}">
              <c16:uniqueId val="{00000002-0FB4-4589-B09A-AB31CEB4D0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21</c:v>
                </c:pt>
                <c:pt idx="6">
                  <c:v>29</c:v>
                </c:pt>
                <c:pt idx="9">
                  <c:v>29</c:v>
                </c:pt>
                <c:pt idx="12">
                  <c:v>29</c:v>
                </c:pt>
              </c:numCache>
            </c:numRef>
          </c:val>
          <c:extLst>
            <c:ext xmlns:c16="http://schemas.microsoft.com/office/drawing/2014/chart" uri="{C3380CC4-5D6E-409C-BE32-E72D297353CC}">
              <c16:uniqueId val="{00000003-0FB4-4589-B09A-AB31CEB4D0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899</c:v>
                </c:pt>
                <c:pt idx="3">
                  <c:v>851</c:v>
                </c:pt>
                <c:pt idx="6">
                  <c:v>672</c:v>
                </c:pt>
                <c:pt idx="9">
                  <c:v>738</c:v>
                </c:pt>
                <c:pt idx="12">
                  <c:v>656</c:v>
                </c:pt>
              </c:numCache>
            </c:numRef>
          </c:val>
          <c:extLst>
            <c:ext xmlns:c16="http://schemas.microsoft.com/office/drawing/2014/chart" uri="{C3380CC4-5D6E-409C-BE32-E72D297353CC}">
              <c16:uniqueId val="{00000004-0FB4-4589-B09A-AB31CEB4D0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4-4589-B09A-AB31CEB4D0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B4-4589-B09A-AB31CEB4D0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3566</c:v>
                </c:pt>
                <c:pt idx="3">
                  <c:v>3547</c:v>
                </c:pt>
                <c:pt idx="6">
                  <c:v>3844</c:v>
                </c:pt>
                <c:pt idx="9">
                  <c:v>3987</c:v>
                </c:pt>
                <c:pt idx="12">
                  <c:v>3871</c:v>
                </c:pt>
              </c:numCache>
            </c:numRef>
          </c:val>
          <c:extLst>
            <c:ext xmlns:c16="http://schemas.microsoft.com/office/drawing/2014/chart" uri="{C3380CC4-5D6E-409C-BE32-E72D297353CC}">
              <c16:uniqueId val="{00000007-0FB4-4589-B09A-AB31CEB4D0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1342</c:v>
                </c:pt>
                <c:pt idx="2">
                  <c:v>#N/A</c:v>
                </c:pt>
                <c:pt idx="3">
                  <c:v>#N/A</c:v>
                </c:pt>
                <c:pt idx="4">
                  <c:v>1302</c:v>
                </c:pt>
                <c:pt idx="5">
                  <c:v>#N/A</c:v>
                </c:pt>
                <c:pt idx="6">
                  <c:v>#N/A</c:v>
                </c:pt>
                <c:pt idx="7">
                  <c:v>1196</c:v>
                </c:pt>
                <c:pt idx="8">
                  <c:v>#N/A</c:v>
                </c:pt>
                <c:pt idx="9">
                  <c:v>#N/A</c:v>
                </c:pt>
                <c:pt idx="10">
                  <c:v>1359</c:v>
                </c:pt>
                <c:pt idx="11">
                  <c:v>#N/A</c:v>
                </c:pt>
                <c:pt idx="12">
                  <c:v>#N/A</c:v>
                </c:pt>
                <c:pt idx="13">
                  <c:v>1109</c:v>
                </c:pt>
                <c:pt idx="14">
                  <c:v>#N/A</c:v>
                </c:pt>
              </c:numCache>
            </c:numRef>
          </c:val>
          <c:smooth val="0"/>
          <c:extLst>
            <c:ext xmlns:c16="http://schemas.microsoft.com/office/drawing/2014/chart" uri="{C3380CC4-5D6E-409C-BE32-E72D297353CC}">
              <c16:uniqueId val="{00000008-0FB4-4589-B09A-AB31CEB4D0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29139</c:v>
                </c:pt>
                <c:pt idx="5">
                  <c:v>28814</c:v>
                </c:pt>
                <c:pt idx="8">
                  <c:v>28764</c:v>
                </c:pt>
                <c:pt idx="11">
                  <c:v>27885</c:v>
                </c:pt>
                <c:pt idx="14">
                  <c:v>27965</c:v>
                </c:pt>
              </c:numCache>
            </c:numRef>
          </c:val>
          <c:extLst>
            <c:ext xmlns:c16="http://schemas.microsoft.com/office/drawing/2014/chart" uri="{C3380CC4-5D6E-409C-BE32-E72D297353CC}">
              <c16:uniqueId val="{00000000-C15A-464A-9278-CC1B5C328E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1544</c:v>
                </c:pt>
                <c:pt idx="5">
                  <c:v>1440</c:v>
                </c:pt>
                <c:pt idx="8">
                  <c:v>1091</c:v>
                </c:pt>
                <c:pt idx="11">
                  <c:v>990</c:v>
                </c:pt>
                <c:pt idx="14">
                  <c:v>933</c:v>
                </c:pt>
              </c:numCache>
            </c:numRef>
          </c:val>
          <c:extLst>
            <c:ext xmlns:c16="http://schemas.microsoft.com/office/drawing/2014/chart" uri="{C3380CC4-5D6E-409C-BE32-E72D297353CC}">
              <c16:uniqueId val="{00000001-C15A-464A-9278-CC1B5C328E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6951</c:v>
                </c:pt>
                <c:pt idx="5">
                  <c:v>7051</c:v>
                </c:pt>
                <c:pt idx="8">
                  <c:v>8003</c:v>
                </c:pt>
                <c:pt idx="11">
                  <c:v>8063</c:v>
                </c:pt>
                <c:pt idx="14">
                  <c:v>7411</c:v>
                </c:pt>
              </c:numCache>
            </c:numRef>
          </c:val>
          <c:extLst>
            <c:ext xmlns:c16="http://schemas.microsoft.com/office/drawing/2014/chart" uri="{C3380CC4-5D6E-409C-BE32-E72D297353CC}">
              <c16:uniqueId val="{00000002-C15A-464A-9278-CC1B5C328E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5A-464A-9278-CC1B5C328E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5A-464A-9278-CC1B5C328E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C15A-464A-9278-CC1B5C328E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4156</c:v>
                </c:pt>
                <c:pt idx="3">
                  <c:v>4103</c:v>
                </c:pt>
                <c:pt idx="6">
                  <c:v>4113</c:v>
                </c:pt>
                <c:pt idx="9">
                  <c:v>3955</c:v>
                </c:pt>
                <c:pt idx="12">
                  <c:v>4152</c:v>
                </c:pt>
              </c:numCache>
            </c:numRef>
          </c:val>
          <c:extLst>
            <c:ext xmlns:c16="http://schemas.microsoft.com/office/drawing/2014/chart" uri="{C3380CC4-5D6E-409C-BE32-E72D297353CC}">
              <c16:uniqueId val="{00000006-C15A-464A-9278-CC1B5C328E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320</c:v>
                </c:pt>
                <c:pt idx="3">
                  <c:v>304</c:v>
                </c:pt>
                <c:pt idx="6">
                  <c:v>279</c:v>
                </c:pt>
                <c:pt idx="9">
                  <c:v>254</c:v>
                </c:pt>
                <c:pt idx="12">
                  <c:v>229</c:v>
                </c:pt>
              </c:numCache>
            </c:numRef>
          </c:val>
          <c:extLst>
            <c:ext xmlns:c16="http://schemas.microsoft.com/office/drawing/2014/chart" uri="{C3380CC4-5D6E-409C-BE32-E72D297353CC}">
              <c16:uniqueId val="{00000007-C15A-464A-9278-CC1B5C328E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8607</c:v>
                </c:pt>
                <c:pt idx="3">
                  <c:v>8493</c:v>
                </c:pt>
                <c:pt idx="6">
                  <c:v>9016</c:v>
                </c:pt>
                <c:pt idx="9">
                  <c:v>6991</c:v>
                </c:pt>
                <c:pt idx="12">
                  <c:v>6092</c:v>
                </c:pt>
              </c:numCache>
            </c:numRef>
          </c:val>
          <c:extLst>
            <c:ext xmlns:c16="http://schemas.microsoft.com/office/drawing/2014/chart" uri="{C3380CC4-5D6E-409C-BE32-E72D297353CC}">
              <c16:uniqueId val="{00000008-C15A-464A-9278-CC1B5C328E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c:v>
                </c:pt>
                <c:pt idx="3">
                  <c:v>24</c:v>
                </c:pt>
                <c:pt idx="6">
                  <c:v>34</c:v>
                </c:pt>
                <c:pt idx="9">
                  <c:v>43</c:v>
                </c:pt>
                <c:pt idx="12">
                  <c:v>38</c:v>
                </c:pt>
              </c:numCache>
            </c:numRef>
          </c:val>
          <c:extLst>
            <c:ext xmlns:c16="http://schemas.microsoft.com/office/drawing/2014/chart" uri="{C3380CC4-5D6E-409C-BE32-E72D297353CC}">
              <c16:uniqueId val="{00000009-C15A-464A-9278-CC1B5C328E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32942</c:v>
                </c:pt>
                <c:pt idx="3">
                  <c:v>32544</c:v>
                </c:pt>
                <c:pt idx="6">
                  <c:v>32310</c:v>
                </c:pt>
                <c:pt idx="9">
                  <c:v>31324</c:v>
                </c:pt>
                <c:pt idx="12">
                  <c:v>30949</c:v>
                </c:pt>
              </c:numCache>
            </c:numRef>
          </c:val>
          <c:extLst>
            <c:ext xmlns:c16="http://schemas.microsoft.com/office/drawing/2014/chart" uri="{C3380CC4-5D6E-409C-BE32-E72D297353CC}">
              <c16:uniqueId val="{0000000A-C15A-464A-9278-CC1B5C328E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8416</c:v>
                </c:pt>
                <c:pt idx="2">
                  <c:v>#N/A</c:v>
                </c:pt>
                <c:pt idx="3">
                  <c:v>#N/A</c:v>
                </c:pt>
                <c:pt idx="4">
                  <c:v>8164</c:v>
                </c:pt>
                <c:pt idx="5">
                  <c:v>#N/A</c:v>
                </c:pt>
                <c:pt idx="6">
                  <c:v>#N/A</c:v>
                </c:pt>
                <c:pt idx="7">
                  <c:v>7896</c:v>
                </c:pt>
                <c:pt idx="8">
                  <c:v>#N/A</c:v>
                </c:pt>
                <c:pt idx="9">
                  <c:v>#N/A</c:v>
                </c:pt>
                <c:pt idx="10">
                  <c:v>5630</c:v>
                </c:pt>
                <c:pt idx="11">
                  <c:v>#N/A</c:v>
                </c:pt>
                <c:pt idx="12">
                  <c:v>#N/A</c:v>
                </c:pt>
                <c:pt idx="13">
                  <c:v>5151</c:v>
                </c:pt>
                <c:pt idx="14">
                  <c:v>#N/A</c:v>
                </c:pt>
              </c:numCache>
            </c:numRef>
          </c:val>
          <c:smooth val="0"/>
          <c:extLst>
            <c:ext xmlns:c16="http://schemas.microsoft.com/office/drawing/2014/chart" uri="{C3380CC4-5D6E-409C-BE32-E72D297353CC}">
              <c16:uniqueId val="{0000000B-C15A-464A-9278-CC1B5C328E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1512</c:v>
                </c:pt>
                <c:pt idx="1">
                  <c:v>1721</c:v>
                </c:pt>
                <c:pt idx="2">
                  <c:v>1818</c:v>
                </c:pt>
              </c:numCache>
            </c:numRef>
          </c:val>
          <c:extLst>
            <c:ext xmlns:c16="http://schemas.microsoft.com/office/drawing/2014/chart" uri="{C3380CC4-5D6E-409C-BE32-E72D297353CC}">
              <c16:uniqueId val="{00000000-EB56-4595-8917-BBE5D2192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1843</c:v>
                </c:pt>
                <c:pt idx="1">
                  <c:v>1637</c:v>
                </c:pt>
                <c:pt idx="2">
                  <c:v>1357</c:v>
                </c:pt>
              </c:numCache>
            </c:numRef>
          </c:val>
          <c:extLst>
            <c:ext xmlns:c16="http://schemas.microsoft.com/office/drawing/2014/chart" uri="{C3380CC4-5D6E-409C-BE32-E72D297353CC}">
              <c16:uniqueId val="{00000001-EB56-4595-8917-BBE5D2192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4907</c:v>
                </c:pt>
                <c:pt idx="1">
                  <c:v>4809</c:v>
                </c:pt>
                <c:pt idx="2">
                  <c:v>4300</c:v>
                </c:pt>
              </c:numCache>
            </c:numRef>
          </c:val>
          <c:extLst>
            <c:ext xmlns:c16="http://schemas.microsoft.com/office/drawing/2014/chart" uri="{C3380CC4-5D6E-409C-BE32-E72D297353CC}">
              <c16:uniqueId val="{00000002-EB56-4595-8917-BBE5D2192E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{E008747F-A382-427B-BCF7-0355C8920F61}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F77-4BFD-88D3-95528112D3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{2928B57C-ED8D-4E7D-8782-1B857B33BC99}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7-4BFD-88D3-95528112D3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{F2BBB857-7887-4356-A893-2C96886F7571}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7-4BFD-88D3-95528112D3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{E896930E-237A-4315-B6D2-EF82EC4E92A2}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7-4BFD-88D3-95528112D3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{E490929C-1E5A-4AAA-84E6-235E2641409B}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7-4BFD-88D3-95528112D39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{D4FE323B-6A4B-4F42-AF5F-6BD7AB43C619}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F77-4BFD-88D3-95528112D39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{7BBF69DF-B084-419E-A258-6A39BE9702BC}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F77-4BFD-88D3-95528112D39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{04C957EB-6EC9-4382-98E6-F3525DD41F42}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F77-4BFD-88D3-95528112D39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{0914C6D0-BBC7-4E30-9C1F-416EDB6BD779}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F77-4BFD-88D3-95528112D3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59.9</c:v>
                </c:pt>
                <c:pt idx="16">
                  <c:v>61.9</c:v>
                </c:pt>
                <c:pt idx="24">
                  <c:v>63.6</c:v>
                </c:pt>
                <c:pt idx="32">
                  <c:v>65.3</c:v>
                </c:pt>
              </c:numCache>
            </c:numRef>
          </c:xVal>
          <c:yVal>
            <c:numRef>
              <c:f>公会計指標分析・財政指標組合せ分析表!$BP$51:$DC$51</c:f>
              <c:numCache>
                <c:formatCode>#,##0.0;"▲ "#,##0.0</c:formatCode>
                <c:ptCount val="40"/>
                <c:pt idx="0">
                  <c:v>80.8</c:v>
                </c:pt>
                <c:pt idx="8">
                  <c:v>76.5</c:v>
                </c:pt>
                <c:pt idx="16">
                  <c:v>70.900000000000006</c:v>
                </c:pt>
                <c:pt idx="24">
                  <c:v>52.8</c:v>
                </c:pt>
                <c:pt idx="32">
                  <c:v>48.1</c:v>
                </c:pt>
              </c:numCache>
            </c:numRef>
          </c:yVal>
          <c:smooth val="0"/>
          <c:extLst>
            <c:ext xmlns:c16="http://schemas.microsoft.com/office/drawing/2014/chart" uri="{C3380CC4-5D6E-409C-BE32-E72D297353CC}">
              <c16:uniqueId val="{00000009-EF77-4BFD-88D3-95528112D3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{350D6761-69C5-4A22-8D17-434D5469F641}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F77-4BFD-88D3-95528112D3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{15F4B685-1D20-464E-9F76-324D6D88AC84}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7-4BFD-88D3-95528112D3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{D36AF08A-DB0D-4C10-BF30-904C49A5980F}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7-4BFD-88D3-95528112D3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{D7AB9A81-537D-484D-934B-428ADBF29D9F}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7-4BFD-88D3-95528112D3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{FB12CC06-8D19-4C2A-A1D7-9F937AC65534}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7-4BFD-88D3-95528112D39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{AE257651-22CA-4A10-8D88-EF9E44B1CA57}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F77-4BFD-88D3-95528112D39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{F06BD6C9-F7E9-4F2B-A1ED-C0DB4EB31CE7}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F77-4BFD-88D3-95528112D39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{648FB571-4841-496C-B988-98C718C920B6}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F77-4BFD-88D3-95528112D39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{2AFCEBE8-5349-4931-BD0F-EA32B4964B1C}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F77-4BFD-88D3-95528112D3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EF77-4BFD-88D3-95528112D397}"/>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429687715380583E-2"/>
                  <c:y val="-6.0247673310697268E-2"/>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{D13F1F12-ED38-41A5-B192-AB36E1B7434B}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0D9-4246-99AF-7E65DB33D2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{5DADB2A5-41BC-4E37-97DD-B4E29BCF1119}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D9-4246-99AF-7E65DB33D2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{534364BC-E87E-49E7-8763-9CD31C019838}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D9-4246-99AF-7E65DB33D2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{7ADB33E7-3F1E-418A-966A-21EC7DD000B6}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D9-4246-99AF-7E65DB33D2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{1DB471EF-EA49-491A-9EAE-437E7C788323}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D9-4246-99AF-7E65DB33D21B}"/>
                </c:ext>
              </c:extLst>
            </c:dLbl>
            <c:dLbl>
              <c:idx val="8"/>
              <c:layout>
                <c:manualLayout>
                  <c:x val="-2.6710997734770616E-2"/>
                  <c:y val="-6.4585963352460196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{F945C4EA-5C46-4EEE-8CA6-C1541A5B0AD9}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0D9-4246-99AF-7E65DB33D21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{5DDB6C05-EDF4-4ADE-864B-55A2BD084D34}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0D9-4246-99AF-7E65DB33D21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{5A03C081-AD75-4C78-B9FA-E164D4E63C08}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0D9-4246-99AF-7E65DB33D21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{4BE87839-F1A9-444A-BF4B-3C8E111B4828}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0D9-4246-99AF-7E65DB33D2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12.5</c:v>
                </c:pt>
                <c:pt idx="16">
                  <c:v>11.9</c:v>
                </c:pt>
                <c:pt idx="24">
                  <c:v>11.8</c:v>
                </c:pt>
                <c:pt idx="32">
                  <c:v>11.3</c:v>
                </c:pt>
              </c:numCache>
            </c:numRef>
          </c:xVal>
          <c:yVal>
            <c:numRef>
              <c:f>公会計指標分析・財政指標組合せ分析表!$BP$73:$DC$73</c:f>
              <c:numCache>
                <c:formatCode>#,##0.0;"▲ "#,##0.0</c:formatCode>
                <c:ptCount val="40"/>
                <c:pt idx="0">
                  <c:v>80.8</c:v>
                </c:pt>
                <c:pt idx="8">
                  <c:v>76.5</c:v>
                </c:pt>
                <c:pt idx="16">
                  <c:v>70.900000000000006</c:v>
                </c:pt>
                <c:pt idx="24">
                  <c:v>52.8</c:v>
                </c:pt>
                <c:pt idx="32">
                  <c:v>48.1</c:v>
                </c:pt>
              </c:numCache>
            </c:numRef>
          </c:yVal>
          <c:smooth val="0"/>
          <c:extLst>
            <c:ext xmlns:c16="http://schemas.microsoft.com/office/drawing/2014/chart" uri="{C3380CC4-5D6E-409C-BE32-E72D297353CC}">
              <c16:uniqueId val="{00000009-80D9-4246-99AF-7E65DB33D2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{1BC12256-0865-4B11-B43B-BF8644B9ECB4}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0D9-4246-99AF-7E65DB33D2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{0E8BD70E-6102-4973-A103-F47A7D56697B}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D9-4246-99AF-7E65DB33D2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{5D08B0C1-DC1F-40D2-A9D5-97960ED4AA29}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D9-4246-99AF-7E65DB33D2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{F3E1D187-6FE3-4ED2-848B-A9F13A4042D0}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D9-4246-99AF-7E65DB33D2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{5025418F-4E55-4F05-A19A-868792626613}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D9-4246-99AF-7E65DB33D21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{BF6EC466-8D64-40A1-BF59-E661C1EC7840}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0D9-4246-99AF-7E65DB33D21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{AB051E82-6D89-44D4-9469-F00F7D6FE241}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0D9-4246-99AF-7E65DB33D21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{63778158-318B-4134-9B1F-DDE492C66C9B}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0D9-4246-99AF-7E65DB33D21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{7A7B9841-F190-4B71-AC19-AF3277682A37}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0D9-4246-99AF-7E65DB33D2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80D9-4246-99AF-7E65DB33D21B}"/>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下回っている。これは、本市が過疎・中山間地域であり社会経済基盤が弱く、市税を中心とした自主財源が乏しい状況によるものである。人口の減少や全国平均を上回る高齢化率（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年末約４３％）に加え、生産年齢人口や児童数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急激に減少していることから、現状では税収の大幅な増加は見込めない状況にある。今後も活力あるまちづくりを展開しつつ、市税を中心とした自主財源の確保が課題となっている。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平均、岡山県平均、類似団体平均を大幅に上回っている。令和３年度は公債費増加に対する普通交付税の増額や、国税収入の増加による普通交付税の追加交付が要因となり、経常収支比率の改善につながったが、</a:t>
          </a:r>
          <a:r>
            <a:rPr kumimoji="1" lang="ja-JP" altLang="en-US" sz="1050">
              <a:solidFill>
                <a:schemeClr val="dk1"/>
              </a:solidFill>
              <a:effectLst/>
              <a:latin typeface="+mn-lt"/>
              <a:ea typeface="+mn-ea"/>
              <a:cs typeface="+mn-cs"/>
            </a:rPr>
            <a:t>その後は９６％付近を推移している。</a:t>
          </a:r>
          <a:r>
            <a:rPr kumimoji="1" lang="ja-JP" altLang="ja-JP" sz="1050">
              <a:solidFill>
                <a:schemeClr val="dk1"/>
              </a:solidFill>
              <a:effectLst/>
              <a:latin typeface="+mn-lt"/>
              <a:ea typeface="+mn-ea"/>
              <a:cs typeface="+mn-cs"/>
            </a:rPr>
            <a:t>今後も人口減少が進み、普通交付税の増額は見込まれない中、新消防庁舎や</a:t>
          </a:r>
          <a:r>
            <a:rPr kumimoji="1" lang="ja-JP" altLang="en-US" sz="1050">
              <a:solidFill>
                <a:schemeClr val="dk1"/>
              </a:solidFill>
              <a:effectLst/>
              <a:latin typeface="+mn-lt"/>
              <a:ea typeface="+mn-ea"/>
              <a:cs typeface="+mn-cs"/>
            </a:rPr>
            <a:t>高梁</a:t>
          </a:r>
          <a:r>
            <a:rPr kumimoji="1" lang="ja-JP" altLang="ja-JP" sz="1050">
              <a:solidFill>
                <a:schemeClr val="dk1"/>
              </a:solidFill>
              <a:effectLst/>
              <a:latin typeface="+mn-lt"/>
              <a:ea typeface="+mn-ea"/>
              <a:cs typeface="+mn-cs"/>
            </a:rPr>
            <a:t>認定こども園、有漢義務教育学校の整備などの大型事業による公債費が膨らむ見通しである。</a:t>
          </a:r>
          <a:r>
            <a:rPr kumimoji="1" lang="ja-JP" altLang="en-US" sz="1050">
              <a:solidFill>
                <a:schemeClr val="dk1"/>
              </a:solidFill>
              <a:effectLst/>
              <a:latin typeface="+mn-lt"/>
              <a:ea typeface="+mn-ea"/>
              <a:cs typeface="+mn-cs"/>
            </a:rPr>
            <a:t>今後は</a:t>
          </a:r>
          <a:r>
            <a:rPr kumimoji="1" lang="ja-JP" altLang="ja-JP" sz="1050">
              <a:solidFill>
                <a:schemeClr val="dk1"/>
              </a:solidFill>
              <a:effectLst/>
              <a:latin typeface="+mn-lt"/>
              <a:ea typeface="+mn-ea"/>
              <a:cs typeface="+mn-cs"/>
            </a:rPr>
            <a:t>行革による事務事業の見直しや財政計画に基づく起債発行の抑制により、経常一般歳出の削減に努め、計画的な財政運営を行う。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33201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33201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240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152944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240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61</xdr:row>
      <xdr:rowOff>36649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99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153851</xdr:rowOff>
    </xdr:from>
    <xdr:to>
      <xdr:col>19</xdr:col>
      <xdr:colOff>184150</xdr:colOff>
      <xdr:row>61</xdr:row>
      <xdr:rowOff>84001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68778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72226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幅に上回っている。主な要因は人件費及び物件費の高さにあり、人件費については、業務効率化やアウトソーシングを進めるなどを行い、コストの低減を図っていく方針である。物件費については、保有する公共施設が多く、その維持管理に費用がかかっていることが要因としてあげられる。公共施設の管理については、公共施設等総合管理計画に沿って、コスト削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160894</xdr:rowOff>
    </xdr:from>
    <xdr:to>
      <xdr:col>23</xdr:col>
      <xdr:colOff>133350</xdr:colOff>
      <xdr:row>83</xdr:row>
      <xdr:rowOff>10700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9794"/>
          <a:ext cx="8382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160144</xdr:rowOff>
    </xdr:from>
    <xdr:to>
      <xdr:col>19</xdr:col>
      <xdr:colOff>133350</xdr:colOff>
      <xdr:row>82</xdr:row>
      <xdr:rowOff>160894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9044"/>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131731</xdr:rowOff>
    </xdr:from>
    <xdr:to>
      <xdr:col>15</xdr:col>
      <xdr:colOff>82550</xdr:colOff>
      <xdr:row>82</xdr:row>
      <xdr:rowOff>160144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0631"/>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91638</xdr:rowOff>
    </xdr:from>
    <xdr:to>
      <xdr:col>11</xdr:col>
      <xdr:colOff>31750</xdr:colOff>
      <xdr:row>82</xdr:row>
      <xdr:rowOff>131731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0538"/>
          <a:ext cx="889000" cy="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110094</xdr:rowOff>
    </xdr:from>
    <xdr:to>
      <xdr:col>19</xdr:col>
      <xdr:colOff>184150</xdr:colOff>
      <xdr:row>83</xdr:row>
      <xdr:rowOff>40244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25021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5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109344</xdr:rowOff>
    </xdr:from>
    <xdr:to>
      <xdr:col>15</xdr:col>
      <xdr:colOff>133350</xdr:colOff>
      <xdr:row>83</xdr:row>
      <xdr:rowOff>39494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24271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80931</xdr:rowOff>
    </xdr:from>
    <xdr:to>
      <xdr:col>11</xdr:col>
      <xdr:colOff>82550</xdr:colOff>
      <xdr:row>83</xdr:row>
      <xdr:rowOff>11081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167308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40838</xdr:rowOff>
    </xdr:from>
    <xdr:to>
      <xdr:col>7</xdr:col>
      <xdr:colOff>31750</xdr:colOff>
      <xdr:row>82</xdr:row>
      <xdr:rowOff>142438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127215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本市は全国平均を下回っている。今後とも諸手当の見直しなどにより、給与の適正化に努め、同水準の維持に努める。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731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市の面積が類似団体平均と比較して倍近くある中で、人口が減少しているにもかかわらず、広大な市域のサービス維持のための人員確保が必要となっていることがあげられる。現状では、類似団体平均を大幅に上回っているため、職員研修などにより職員１人あたりの生産性を向上させ、簡素で効率的な組織運営を目指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111082</xdr:rowOff>
    </xdr:from>
    <xdr:to>
      <xdr:col>81</xdr:col>
      <xdr:colOff>44450</xdr:colOff>
      <xdr:row>63</xdr:row>
      <xdr:rowOff>158538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12432"/>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111082</xdr:rowOff>
    </xdr:from>
    <xdr:to>
      <xdr:col>77</xdr:col>
      <xdr:colOff>44450</xdr:colOff>
      <xdr:row>63</xdr:row>
      <xdr:rowOff>112692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912432"/>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74083</xdr:rowOff>
    </xdr:from>
    <xdr:to>
      <xdr:col>72</xdr:col>
      <xdr:colOff>203200</xdr:colOff>
      <xdr:row>63</xdr:row>
      <xdr:rowOff>112692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7543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54780</xdr:rowOff>
    </xdr:from>
    <xdr:to>
      <xdr:col>68</xdr:col>
      <xdr:colOff>152400</xdr:colOff>
      <xdr:row>63</xdr:row>
      <xdr:rowOff>74083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5613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107738</xdr:rowOff>
    </xdr:from>
    <xdr:to>
      <xdr:col>81</xdr:col>
      <xdr:colOff>95250</xdr:colOff>
      <xdr:row>64</xdr:row>
      <xdr:rowOff>37888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79815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60282</xdr:rowOff>
    </xdr:from>
    <xdr:to>
      <xdr:col>77</xdr:col>
      <xdr:colOff>95250</xdr:colOff>
      <xdr:row>63</xdr:row>
      <xdr:rowOff>161882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146659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61892</xdr:rowOff>
    </xdr:from>
    <xdr:to>
      <xdr:col>73</xdr:col>
      <xdr:colOff>44450</xdr:colOff>
      <xdr:row>63</xdr:row>
      <xdr:rowOff>163492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148269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23283</xdr:rowOff>
    </xdr:from>
    <xdr:to>
      <xdr:col>68</xdr:col>
      <xdr:colOff>203200</xdr:colOff>
      <xdr:row>63</xdr:row>
      <xdr:rowOff>124883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3980</xdr:rowOff>
    </xdr:from>
    <xdr:to>
      <xdr:col>64</xdr:col>
      <xdr:colOff>152400</xdr:colOff>
      <xdr:row>63</xdr:row>
      <xdr:rowOff>105580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90357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全国平均、岡山県平均、類似団体平均を上回っている。総合計画のもと、普通建設事業による起債発行額の抑制などにより起債償還額の削減を図っている。しかしながら、</a:t>
          </a:r>
          <a:r>
            <a:rPr kumimoji="1" lang="ja-JP" altLang="en-US" sz="1050">
              <a:solidFill>
                <a:schemeClr val="dk1"/>
              </a:solidFill>
              <a:effectLst/>
              <a:latin typeface="+mn-lt"/>
              <a:ea typeface="+mn-ea"/>
              <a:cs typeface="+mn-cs"/>
            </a:rPr>
            <a:t>既存施設の老朽化に伴う施設改修に多額の費用を要し、それに加え</a:t>
          </a:r>
          <a:r>
            <a:rPr kumimoji="1" lang="ja-JP" altLang="ja-JP" sz="1050">
              <a:solidFill>
                <a:schemeClr val="dk1"/>
              </a:solidFill>
              <a:effectLst/>
              <a:latin typeface="+mn-lt"/>
              <a:ea typeface="+mn-ea"/>
              <a:cs typeface="+mn-cs"/>
            </a:rPr>
            <a:t>令和６年度が発行期限となる旧合併特例事業債を活用した新消防庁舎、高梁認定こども園及び有漢義務教育学校の建設に対して、昨今の物価高騰等の影響を受け、建設コストが増大している</a:t>
          </a:r>
          <a:r>
            <a:rPr kumimoji="1" lang="ja-JP" altLang="en-US" sz="1050">
              <a:solidFill>
                <a:schemeClr val="dk1"/>
              </a:solidFill>
              <a:effectLst/>
              <a:latin typeface="+mn-lt"/>
              <a:ea typeface="+mn-ea"/>
              <a:cs typeface="+mn-cs"/>
            </a:rPr>
            <a:t>ことなどの要因により、</a:t>
          </a:r>
          <a:r>
            <a:rPr kumimoji="1" lang="ja-JP" altLang="ja-JP" sz="1050">
              <a:solidFill>
                <a:schemeClr val="dk1"/>
              </a:solidFill>
              <a:effectLst/>
              <a:latin typeface="+mn-lt"/>
              <a:ea typeface="+mn-ea"/>
              <a:cs typeface="+mn-cs"/>
            </a:rPr>
            <a:t>今後も公債費は増加する見込みであるが、財政運営適正化計画に基づき、計画的な新規起債発行を行い、地方債の発行抑制に努める。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74295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078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76306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179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88371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90382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320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普通会計及び公営企業会計の地方債残高が減少したことに加え、普通交付税交付額が増額となったことなどにより</a:t>
          </a:r>
          <a:r>
            <a:rPr kumimoji="1" lang="ja-JP" altLang="ja-JP" sz="1100">
              <a:solidFill>
                <a:schemeClr val="dk1"/>
              </a:solidFill>
              <a:effectLst/>
              <a:latin typeface="+mn-lt"/>
              <a:ea typeface="+mn-ea"/>
              <a:cs typeface="+mn-cs"/>
            </a:rPr>
            <a:t>、昨年度に比べ将来負担比率は下がっている。しかし、依然として全国平均、岡山県平均、類似団体平均を上回っており、施設の老朽化や集約による新規大型事業や、平成３０年７月豪雨災害等の復旧に係る起債借入などにより、今後も高い数値となることが見込まれる。財政運営適正化計画に基づき、事業の重点化を図り、発行する起債の選択、抑制を行うことで、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14351</xdr:rowOff>
    </xdr:from>
    <xdr:to>
      <xdr:col>81</xdr:col>
      <xdr:colOff>44450</xdr:colOff>
      <xdr:row>16</xdr:row>
      <xdr:rowOff>52155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57551"/>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52155</xdr:rowOff>
    </xdr:from>
    <xdr:to>
      <xdr:col>77</xdr:col>
      <xdr:colOff>44450</xdr:colOff>
      <xdr:row>17</xdr:row>
      <xdr:rowOff>26289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5355"/>
          <a:ext cx="8890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26289</xdr:rowOff>
    </xdr:from>
    <xdr:to>
      <xdr:col>72</xdr:col>
      <xdr:colOff>203200</xdr:colOff>
      <xdr:row>17</xdr:row>
      <xdr:rowOff>71332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4093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71332</xdr:rowOff>
    </xdr:from>
    <xdr:to>
      <xdr:col>68</xdr:col>
      <xdr:colOff>152400</xdr:colOff>
      <xdr:row>17</xdr:row>
      <xdr:rowOff>105918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8598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135001</xdr:rowOff>
    </xdr:from>
    <xdr:to>
      <xdr:col>81</xdr:col>
      <xdr:colOff>95250</xdr:colOff>
      <xdr:row>16</xdr:row>
      <xdr:rowOff>65151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107078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1355</xdr:rowOff>
    </xdr:from>
    <xdr:to>
      <xdr:col>77</xdr:col>
      <xdr:colOff>95250</xdr:colOff>
      <xdr:row>16</xdr:row>
      <xdr:rowOff>102955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87732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146939</xdr:rowOff>
    </xdr:from>
    <xdr:to>
      <xdr:col>73</xdr:col>
      <xdr:colOff>44450</xdr:colOff>
      <xdr:row>17</xdr:row>
      <xdr:rowOff>77089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61866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20532</xdr:rowOff>
    </xdr:from>
    <xdr:to>
      <xdr:col>68</xdr:col>
      <xdr:colOff>203200</xdr:colOff>
      <xdr:row>17</xdr:row>
      <xdr:rowOff>122132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55118</xdr:rowOff>
    </xdr:from>
    <xdr:to>
      <xdr:col>64</xdr:col>
      <xdr:colOff>152400</xdr:colOff>
      <xdr:row>17</xdr:row>
      <xdr:rowOff>156718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141495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類似団体平均を上回っている。職員数が類似団体と比較して多いために、経常収支比率の人件費分も平均を上回ることとなっている。退職者分全補充を行っている現状も含めて、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以前までは類似団体平均を上回っていたが、令和</a:t>
          </a:r>
          <a:r>
            <a:rPr kumimoji="1" lang="ja-JP" altLang="en-US" sz="1100">
              <a:solidFill>
                <a:schemeClr val="dk1"/>
              </a:solidFill>
              <a:effectLst/>
              <a:latin typeface="+mn-lt"/>
              <a:ea typeface="+mn-ea"/>
              <a:cs typeface="+mn-cs"/>
            </a:rPr>
            <a:t>３年度以降は同水準となっている</a:t>
          </a:r>
          <a:r>
            <a:rPr kumimoji="1" lang="ja-JP" altLang="ja-JP" sz="1100">
              <a:solidFill>
                <a:schemeClr val="dk1"/>
              </a:solidFill>
              <a:effectLst/>
              <a:latin typeface="+mn-lt"/>
              <a:ea typeface="+mn-ea"/>
              <a:cs typeface="+mn-cs"/>
            </a:rPr>
            <a:t>。本市は市域が広大で保有する公共施設数も多く、施設の維持管理経費が増加していく懸念があるが、物件費が以前と比較して減少傾向にあるのは、会計年度任用職員制度の導入により物件費に計上していた賃金が人件費にシフトされたことに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7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に比べ、大きく下回っている。障害者に対する訓練給付や介護給付が年々増えてきているが、障害者の人数自体は急激に伸びている状況ではないため、利用者の増加及びサービスの充実などの理由が考えられる。児童福祉関係については、少子化の影響により減少しており、生活保護関係についても受給者の減少により減少傾向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2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岡山県平均、類似団体平均を下回っており、近年は減少傾向にある。これは、令和２年度より簡易水道事業特別会計の水道事業への統合や下水道事業特別会計の公営企業会計への移行による減額が大きい。今後も、各事業においては独立採算の原則に立ち返った健全運営を一層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これは合併後、報償費や補助費の一斉見直しを行い、５％～１５％の縮減を行ってきたことによる。今後も行財政改革により、費用対効果も検討したうえで各種補助金の見直しを行い、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2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全国平均、岡山県平均、類似団体平均を大きく上回っている。これは、市庁舎や複合施設の建設など、近年大型事業が続いていることや</a:t>
          </a:r>
          <a:r>
            <a:rPr kumimoji="1" lang="ja-JP" altLang="en-US" sz="1100">
              <a:solidFill>
                <a:schemeClr val="dk1"/>
              </a:solidFill>
              <a:effectLst/>
              <a:latin typeface="+mn-lt"/>
              <a:ea typeface="+mn-ea"/>
              <a:cs typeface="+mn-cs"/>
            </a:rPr>
            <a:t>、地理的条件等が不利な本市において多発する</a:t>
          </a:r>
          <a:r>
            <a:rPr kumimoji="1" lang="ja-JP" altLang="ja-JP" sz="1100">
              <a:solidFill>
                <a:schemeClr val="dk1"/>
              </a:solidFill>
              <a:effectLst/>
              <a:latin typeface="+mn-lt"/>
              <a:ea typeface="+mn-ea"/>
              <a:cs typeface="+mn-cs"/>
            </a:rPr>
            <a:t>災害復旧事業の影響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が考えられ、今後も増加する見込みにある。普通建設事業に係る地方債発行額については、財政運営適正化計画に基づき、事業計画の延伸等による発行額の抑制に努める必要がある。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16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14605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7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135255</xdr:rowOff>
    </xdr:from>
    <xdr:to>
      <xdr:col>20</xdr:col>
      <xdr:colOff>38100</xdr:colOff>
      <xdr:row>76</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50182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56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325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325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92656</xdr:rowOff>
    </xdr:from>
    <xdr:to>
      <xdr:col>29</xdr:col>
      <xdr:colOff>127000</xdr:colOff>
      <xdr:row>14</xdr:row>
      <xdr:rowOff>43049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69131"/>
          <a:ext cx="647700" cy="12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43049</xdr:rowOff>
    </xdr:from>
    <xdr:to>
      <xdr:col>26</xdr:col>
      <xdr:colOff>50800</xdr:colOff>
      <xdr:row>14</xdr:row>
      <xdr:rowOff>54349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90974"/>
          <a:ext cx="698500" cy="1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54349</xdr:rowOff>
    </xdr:from>
    <xdr:to>
      <xdr:col>22</xdr:col>
      <xdr:colOff>114300</xdr:colOff>
      <xdr:row>14</xdr:row>
      <xdr:rowOff>87311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02274"/>
          <a:ext cx="698500" cy="3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87311</xdr:rowOff>
    </xdr:from>
    <xdr:to>
      <xdr:col>18</xdr:col>
      <xdr:colOff>177800</xdr:colOff>
      <xdr:row>15</xdr:row>
      <xdr:rowOff>1607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5236"/>
          <a:ext cx="698500" cy="8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41856</xdr:rowOff>
    </xdr:from>
    <xdr:to>
      <xdr:col>29</xdr:col>
      <xdr:colOff>177800</xdr:colOff>
      <xdr:row>13</xdr:row>
      <xdr:rowOff>143456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1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58383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6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163699</xdr:rowOff>
    </xdr:from>
    <xdr:to>
      <xdr:col>26</xdr:col>
      <xdr:colOff>101600</xdr:colOff>
      <xdr:row>14</xdr:row>
      <xdr:rowOff>93849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4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104026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3549</xdr:rowOff>
    </xdr:from>
    <xdr:to>
      <xdr:col>22</xdr:col>
      <xdr:colOff>165100</xdr:colOff>
      <xdr:row>14</xdr:row>
      <xdr:rowOff>105149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5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115326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36511</xdr:rowOff>
    </xdr:from>
    <xdr:to>
      <xdr:col>19</xdr:col>
      <xdr:colOff>38100</xdr:colOff>
      <xdr:row>14</xdr:row>
      <xdr:rowOff>138111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148288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122257</xdr:rowOff>
    </xdr:from>
    <xdr:to>
      <xdr:col>15</xdr:col>
      <xdr:colOff>101600</xdr:colOff>
      <xdr:row>15</xdr:row>
      <xdr:rowOff>52407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325627</xdr:rowOff>
    </xdr:from>
    <xdr:to>
      <xdr:col>29</xdr:col>
      <xdr:colOff>127000</xdr:colOff>
      <xdr:row>38</xdr:row>
      <xdr:rowOff>8344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50327"/>
          <a:ext cx="647700" cy="2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336020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6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325627</xdr:rowOff>
    </xdr:from>
    <xdr:to>
      <xdr:col>26</xdr:col>
      <xdr:colOff>50800</xdr:colOff>
      <xdr:row>38</xdr:row>
      <xdr:rowOff>5973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50327"/>
          <a:ext cx="698500" cy="2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341032</xdr:rowOff>
    </xdr:from>
    <xdr:to>
      <xdr:col>22</xdr:col>
      <xdr:colOff>114300</xdr:colOff>
      <xdr:row>38</xdr:row>
      <xdr:rowOff>5973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465732"/>
          <a:ext cx="698500" cy="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340937</xdr:rowOff>
    </xdr:from>
    <xdr:to>
      <xdr:col>18</xdr:col>
      <xdr:colOff>177800</xdr:colOff>
      <xdr:row>37</xdr:row>
      <xdr:rowOff>341032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65637"/>
          <a:ext cx="698500" cy="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300444</xdr:rowOff>
    </xdr:from>
    <xdr:to>
      <xdr:col>29</xdr:col>
      <xdr:colOff>177800</xdr:colOff>
      <xdr:row>38</xdr:row>
      <xdr:rowOff>59144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2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145521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274827</xdr:rowOff>
    </xdr:from>
    <xdr:to>
      <xdr:col>26</xdr:col>
      <xdr:colOff>101600</xdr:colOff>
      <xdr:row>38</xdr:row>
      <xdr:rowOff>33527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9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43704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6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298073</xdr:rowOff>
    </xdr:from>
    <xdr:to>
      <xdr:col>22</xdr:col>
      <xdr:colOff>165100</xdr:colOff>
      <xdr:row>38</xdr:row>
      <xdr:rowOff>56773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66950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290232</xdr:rowOff>
    </xdr:from>
    <xdr:to>
      <xdr:col>19</xdr:col>
      <xdr:colOff>38100</xdr:colOff>
      <xdr:row>38</xdr:row>
      <xdr:rowOff>48932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1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59109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8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290137</xdr:rowOff>
    </xdr:from>
    <xdr:to>
      <xdr:col>15</xdr:col>
      <xdr:colOff>101600</xdr:colOff>
      <xdr:row>38</xdr:row>
      <xdr:rowOff>48837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1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59014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118201</xdr:rowOff>
    </xdr:from>
    <xdr:to>
      <xdr:col>24</xdr:col>
      <xdr:colOff>63500</xdr:colOff>
      <xdr:row>33</xdr:row>
      <xdr:rowOff>75812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4601"/>
          <a:ext cx="8382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35219</xdr:rowOff>
    </xdr:from>
    <xdr:to>
      <xdr:col>19</xdr:col>
      <xdr:colOff>177800</xdr:colOff>
      <xdr:row>33</xdr:row>
      <xdr:rowOff>75812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93069"/>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35219</xdr:rowOff>
    </xdr:from>
    <xdr:to>
      <xdr:col>15</xdr:col>
      <xdr:colOff>50800</xdr:colOff>
      <xdr:row>33</xdr:row>
      <xdr:rowOff>77706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93069"/>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77706</xdr:rowOff>
    </xdr:from>
    <xdr:to>
      <xdr:col>10</xdr:col>
      <xdr:colOff>114300</xdr:colOff>
      <xdr:row>35</xdr:row>
      <xdr:rowOff>43057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35556"/>
          <a:ext cx="889000" cy="30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67401</xdr:rowOff>
    </xdr:from>
    <xdr:to>
      <xdr:col>24</xdr:col>
      <xdr:colOff>114300</xdr:colOff>
      <xdr:row>32</xdr:row>
      <xdr:rowOff>169001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90278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25012</xdr:rowOff>
    </xdr:from>
    <xdr:to>
      <xdr:col>20</xdr:col>
      <xdr:colOff>38100</xdr:colOff>
      <xdr:row>33</xdr:row>
      <xdr:rowOff>126612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143139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155869</xdr:rowOff>
    </xdr:from>
    <xdr:to>
      <xdr:col>15</xdr:col>
      <xdr:colOff>101600</xdr:colOff>
      <xdr:row>33</xdr:row>
      <xdr:rowOff>86019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102546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26906</xdr:rowOff>
    </xdr:from>
    <xdr:to>
      <xdr:col>10</xdr:col>
      <xdr:colOff>165100</xdr:colOff>
      <xdr:row>33</xdr:row>
      <xdr:rowOff>128506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145033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163707</xdr:rowOff>
    </xdr:from>
    <xdr:to>
      <xdr:col>6</xdr:col>
      <xdr:colOff>38100</xdr:colOff>
      <xdr:row>35</xdr:row>
      <xdr:rowOff>93857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110384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6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164516</xdr:rowOff>
    </xdr:from>
    <xdr:to>
      <xdr:col>24</xdr:col>
      <xdr:colOff>63500</xdr:colOff>
      <xdr:row>57</xdr:row>
      <xdr:rowOff>169242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7166"/>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168902</xdr:rowOff>
    </xdr:from>
    <xdr:to>
      <xdr:col>19</xdr:col>
      <xdr:colOff>177800</xdr:colOff>
      <xdr:row>57</xdr:row>
      <xdr:rowOff>169242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41552"/>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168902</xdr:rowOff>
    </xdr:from>
    <xdr:to>
      <xdr:col>15</xdr:col>
      <xdr:colOff>50800</xdr:colOff>
      <xdr:row>58</xdr:row>
      <xdr:rowOff>23388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1552"/>
          <a:ext cx="88900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15833</xdr:rowOff>
    </xdr:from>
    <xdr:to>
      <xdr:col>10</xdr:col>
      <xdr:colOff>114300</xdr:colOff>
      <xdr:row>58</xdr:row>
      <xdr:rowOff>23388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9933"/>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113716</xdr:rowOff>
    </xdr:from>
    <xdr:to>
      <xdr:col>24</xdr:col>
      <xdr:colOff>114300</xdr:colOff>
      <xdr:row>58</xdr:row>
      <xdr:rowOff>43866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136593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118442</xdr:rowOff>
    </xdr:from>
    <xdr:to>
      <xdr:col>20</xdr:col>
      <xdr:colOff>38100</xdr:colOff>
      <xdr:row>58</xdr:row>
      <xdr:rowOff>48592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65119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118102</xdr:rowOff>
    </xdr:from>
    <xdr:to>
      <xdr:col>15</xdr:col>
      <xdr:colOff>101600</xdr:colOff>
      <xdr:row>58</xdr:row>
      <xdr:rowOff>48252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64779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6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144038</xdr:rowOff>
    </xdr:from>
    <xdr:to>
      <xdr:col>10</xdr:col>
      <xdr:colOff>165100</xdr:colOff>
      <xdr:row>58</xdr:row>
      <xdr:rowOff>74188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90715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136483</xdr:rowOff>
    </xdr:from>
    <xdr:to>
      <xdr:col>6</xdr:col>
      <xdr:colOff>38100</xdr:colOff>
      <xdr:row>58</xdr:row>
      <xdr:rowOff>66633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83160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81902</xdr:rowOff>
    </xdr:from>
    <xdr:to>
      <xdr:col>24</xdr:col>
      <xdr:colOff>63500</xdr:colOff>
      <xdr:row>78</xdr:row>
      <xdr:rowOff>87140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55002"/>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81902</xdr:rowOff>
    </xdr:from>
    <xdr:to>
      <xdr:col>19</xdr:col>
      <xdr:colOff>177800</xdr:colOff>
      <xdr:row>78</xdr:row>
      <xdr:rowOff>94780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5500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90951</xdr:rowOff>
    </xdr:from>
    <xdr:to>
      <xdr:col>15</xdr:col>
      <xdr:colOff>50800</xdr:colOff>
      <xdr:row>78</xdr:row>
      <xdr:rowOff>94780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6405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90951</xdr:rowOff>
    </xdr:from>
    <xdr:to>
      <xdr:col>10</xdr:col>
      <xdr:colOff>114300</xdr:colOff>
      <xdr:row>78</xdr:row>
      <xdr:rowOff>112249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4051"/>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36340</xdr:rowOff>
    </xdr:from>
    <xdr:to>
      <xdr:col>24</xdr:col>
      <xdr:colOff>114300</xdr:colOff>
      <xdr:row>78</xdr:row>
      <xdr:rowOff>137940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122717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31102</xdr:rowOff>
    </xdr:from>
    <xdr:to>
      <xdr:col>20</xdr:col>
      <xdr:colOff>38100</xdr:colOff>
      <xdr:row>78</xdr:row>
      <xdr:rowOff>132702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43980</xdr:rowOff>
    </xdr:from>
    <xdr:to>
      <xdr:col>15</xdr:col>
      <xdr:colOff>101600</xdr:colOff>
      <xdr:row>78</xdr:row>
      <xdr:rowOff>145580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136707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40151</xdr:rowOff>
    </xdr:from>
    <xdr:to>
      <xdr:col>10</xdr:col>
      <xdr:colOff>165100</xdr:colOff>
      <xdr:row>78</xdr:row>
      <xdr:rowOff>141751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132878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61449</xdr:rowOff>
    </xdr:from>
    <xdr:to>
      <xdr:col>6</xdr:col>
      <xdr:colOff>38100</xdr:colOff>
      <xdr:row>78</xdr:row>
      <xdr:rowOff>163049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157896</xdr:rowOff>
    </xdr:from>
    <xdr:to>
      <xdr:col>24</xdr:col>
      <xdr:colOff>63500</xdr:colOff>
      <xdr:row>97</xdr:row>
      <xdr:rowOff>8911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17096"/>
          <a:ext cx="8382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657</xdr:rowOff>
    </xdr:from>
    <xdr:to>
      <xdr:col>19</xdr:col>
      <xdr:colOff>177800</xdr:colOff>
      <xdr:row>97</xdr:row>
      <xdr:rowOff>8911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1307"/>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657</xdr:rowOff>
    </xdr:from>
    <xdr:to>
      <xdr:col>15</xdr:col>
      <xdr:colOff>50800</xdr:colOff>
      <xdr:row>97</xdr:row>
      <xdr:rowOff>156555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1307"/>
          <a:ext cx="889000" cy="1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127112</xdr:rowOff>
    </xdr:from>
    <xdr:to>
      <xdr:col>10</xdr:col>
      <xdr:colOff>114300</xdr:colOff>
      <xdr:row>97</xdr:row>
      <xdr:rowOff>156555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57762"/>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107096</xdr:rowOff>
    </xdr:from>
    <xdr:to>
      <xdr:col>24</xdr:col>
      <xdr:colOff>114300</xdr:colOff>
      <xdr:row>97</xdr:row>
      <xdr:rowOff>37246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85523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129561</xdr:rowOff>
    </xdr:from>
    <xdr:to>
      <xdr:col>20</xdr:col>
      <xdr:colOff>38100</xdr:colOff>
      <xdr:row>97</xdr:row>
      <xdr:rowOff>59711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50838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121307</xdr:rowOff>
    </xdr:from>
    <xdr:to>
      <xdr:col>15</xdr:col>
      <xdr:colOff>101600</xdr:colOff>
      <xdr:row>97</xdr:row>
      <xdr:rowOff>51457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42584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105755</xdr:rowOff>
    </xdr:from>
    <xdr:to>
      <xdr:col>10</xdr:col>
      <xdr:colOff>165100</xdr:colOff>
      <xdr:row>98</xdr:row>
      <xdr:rowOff>35905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76312</xdr:rowOff>
    </xdr:from>
    <xdr:to>
      <xdr:col>6</xdr:col>
      <xdr:colOff>38100</xdr:colOff>
      <xdr:row>98</xdr:row>
      <xdr:rowOff>6462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169039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55777</xdr:rowOff>
    </xdr:from>
    <xdr:to>
      <xdr:col>55</xdr:col>
      <xdr:colOff>0</xdr:colOff>
      <xdr:row>36</xdr:row>
      <xdr:rowOff>94288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7977"/>
          <a:ext cx="8382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94288</xdr:rowOff>
    </xdr:from>
    <xdr:to>
      <xdr:col>50</xdr:col>
      <xdr:colOff>114300</xdr:colOff>
      <xdr:row>36</xdr:row>
      <xdr:rowOff>167349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6488"/>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106507</xdr:rowOff>
    </xdr:from>
    <xdr:to>
      <xdr:col>45</xdr:col>
      <xdr:colOff>177800</xdr:colOff>
      <xdr:row>36</xdr:row>
      <xdr:rowOff>167349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5807"/>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106507</xdr:rowOff>
    </xdr:from>
    <xdr:to>
      <xdr:col>41</xdr:col>
      <xdr:colOff>50800</xdr:colOff>
      <xdr:row>37</xdr:row>
      <xdr:rowOff>103326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5807"/>
          <a:ext cx="889000" cy="5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4977</xdr:rowOff>
    </xdr:from>
    <xdr:to>
      <xdr:col>55</xdr:col>
      <xdr:colOff>50800</xdr:colOff>
      <xdr:row>36</xdr:row>
      <xdr:rowOff>106577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27854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43488</xdr:rowOff>
    </xdr:from>
    <xdr:to>
      <xdr:col>50</xdr:col>
      <xdr:colOff>165100</xdr:colOff>
      <xdr:row>36</xdr:row>
      <xdr:rowOff>145088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161615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116549</xdr:rowOff>
    </xdr:from>
    <xdr:to>
      <xdr:col>46</xdr:col>
      <xdr:colOff>38100</xdr:colOff>
      <xdr:row>37</xdr:row>
      <xdr:rowOff>46699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63226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55707</xdr:rowOff>
    </xdr:from>
    <xdr:to>
      <xdr:col>41</xdr:col>
      <xdr:colOff>101600</xdr:colOff>
      <xdr:row>34</xdr:row>
      <xdr:rowOff>157307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2384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52526</xdr:rowOff>
    </xdr:from>
    <xdr:to>
      <xdr:col>36</xdr:col>
      <xdr:colOff>165100</xdr:colOff>
      <xdr:row>37</xdr:row>
      <xdr:rowOff>154126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145253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109063</xdr:rowOff>
    </xdr:from>
    <xdr:to>
      <xdr:col>55</xdr:col>
      <xdr:colOff>0</xdr:colOff>
      <xdr:row>57</xdr:row>
      <xdr:rowOff>5925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10263"/>
          <a:ext cx="8382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5925</xdr:rowOff>
    </xdr:from>
    <xdr:to>
      <xdr:col>50</xdr:col>
      <xdr:colOff>114300</xdr:colOff>
      <xdr:row>57</xdr:row>
      <xdr:rowOff>22584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8575"/>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22584</xdr:rowOff>
    </xdr:from>
    <xdr:to>
      <xdr:col>45</xdr:col>
      <xdr:colOff>177800</xdr:colOff>
      <xdr:row>57</xdr:row>
      <xdr:rowOff>64233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5234"/>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64233</xdr:rowOff>
    </xdr:from>
    <xdr:to>
      <xdr:col>41</xdr:col>
      <xdr:colOff>50800</xdr:colOff>
      <xdr:row>57</xdr:row>
      <xdr:rowOff>103810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36883"/>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58263</xdr:rowOff>
    </xdr:from>
    <xdr:to>
      <xdr:col>55</xdr:col>
      <xdr:colOff>50800</xdr:colOff>
      <xdr:row>56</xdr:row>
      <xdr:rowOff>159863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81140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1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126575</xdr:rowOff>
    </xdr:from>
    <xdr:to>
      <xdr:col>50</xdr:col>
      <xdr:colOff>165100</xdr:colOff>
      <xdr:row>57</xdr:row>
      <xdr:rowOff>56725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143234</xdr:rowOff>
    </xdr:from>
    <xdr:to>
      <xdr:col>46</xdr:col>
      <xdr:colOff>38100</xdr:colOff>
      <xdr:row>57</xdr:row>
      <xdr:rowOff>73384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89911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13433</xdr:rowOff>
    </xdr:from>
    <xdr:to>
      <xdr:col>41</xdr:col>
      <xdr:colOff>101600</xdr:colOff>
      <xdr:row>57</xdr:row>
      <xdr:rowOff>115033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131560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6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53010</xdr:rowOff>
    </xdr:from>
    <xdr:to>
      <xdr:col>36</xdr:col>
      <xdr:colOff>165100</xdr:colOff>
      <xdr:row>57</xdr:row>
      <xdr:rowOff>154610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145737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158775</xdr:rowOff>
    </xdr:from>
    <xdr:to>
      <xdr:col>55</xdr:col>
      <xdr:colOff>0</xdr:colOff>
      <xdr:row>79</xdr:row>
      <xdr:rowOff>8573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88975"/>
          <a:ext cx="838200" cy="3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157302</xdr:rowOff>
    </xdr:from>
    <xdr:to>
      <xdr:col>50</xdr:col>
      <xdr:colOff>114300</xdr:colOff>
      <xdr:row>79</xdr:row>
      <xdr:rowOff>8573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0402"/>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120092</xdr:rowOff>
    </xdr:from>
    <xdr:to>
      <xdr:col>45</xdr:col>
      <xdr:colOff>177800</xdr:colOff>
      <xdr:row>78</xdr:row>
      <xdr:rowOff>157302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1742"/>
          <a:ext cx="889000" cy="2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42635</xdr:rowOff>
    </xdr:from>
    <xdr:to>
      <xdr:col>41</xdr:col>
      <xdr:colOff>50800</xdr:colOff>
      <xdr:row>77</xdr:row>
      <xdr:rowOff>120092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72835"/>
          <a:ext cx="889000" cy="2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107975</xdr:rowOff>
    </xdr:from>
    <xdr:to>
      <xdr:col>55</xdr:col>
      <xdr:colOff>50800</xdr:colOff>
      <xdr:row>77</xdr:row>
      <xdr:rowOff>38125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130852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129223</xdr:rowOff>
    </xdr:from>
    <xdr:to>
      <xdr:col>50</xdr:col>
      <xdr:colOff>165100</xdr:colOff>
      <xdr:row>79</xdr:row>
      <xdr:rowOff>59373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50500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106502</xdr:rowOff>
    </xdr:from>
    <xdr:to>
      <xdr:col>46</xdr:col>
      <xdr:colOff>38100</xdr:colOff>
      <xdr:row>79</xdr:row>
      <xdr:rowOff>36652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69292</xdr:rowOff>
    </xdr:from>
    <xdr:to>
      <xdr:col>41</xdr:col>
      <xdr:colOff>101600</xdr:colOff>
      <xdr:row>77</xdr:row>
      <xdr:rowOff>170892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162019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163285</xdr:rowOff>
    </xdr:from>
    <xdr:to>
      <xdr:col>36</xdr:col>
      <xdr:colOff>165100</xdr:colOff>
      <xdr:row>76</xdr:row>
      <xdr:rowOff>93435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109961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82150</xdr:rowOff>
    </xdr:from>
    <xdr:to>
      <xdr:col>55</xdr:col>
      <xdr:colOff>0</xdr:colOff>
      <xdr:row>97</xdr:row>
      <xdr:rowOff>114257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2800"/>
          <a:ext cx="838200" cy="3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80046</xdr:rowOff>
    </xdr:from>
    <xdr:to>
      <xdr:col>50</xdr:col>
      <xdr:colOff>114300</xdr:colOff>
      <xdr:row>97</xdr:row>
      <xdr:rowOff>114257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10696"/>
          <a:ext cx="889000" cy="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80046</xdr:rowOff>
    </xdr:from>
    <xdr:to>
      <xdr:col>45</xdr:col>
      <xdr:colOff>177800</xdr:colOff>
      <xdr:row>97</xdr:row>
      <xdr:rowOff>160793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0696"/>
          <a:ext cx="889000" cy="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160793</xdr:rowOff>
    </xdr:from>
    <xdr:to>
      <xdr:col>41</xdr:col>
      <xdr:colOff>50800</xdr:colOff>
      <xdr:row>98</xdr:row>
      <xdr:rowOff>63753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1443"/>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31350</xdr:rowOff>
    </xdr:from>
    <xdr:to>
      <xdr:col>55</xdr:col>
      <xdr:colOff>50800</xdr:colOff>
      <xdr:row>97</xdr:row>
      <xdr:rowOff>132950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54227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63457</xdr:rowOff>
    </xdr:from>
    <xdr:to>
      <xdr:col>50</xdr:col>
      <xdr:colOff>165100</xdr:colOff>
      <xdr:row>97</xdr:row>
      <xdr:rowOff>165057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29246</xdr:rowOff>
    </xdr:from>
    <xdr:to>
      <xdr:col>46</xdr:col>
      <xdr:colOff>38100</xdr:colOff>
      <xdr:row>97</xdr:row>
      <xdr:rowOff>130846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147373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109993</xdr:rowOff>
    </xdr:from>
    <xdr:to>
      <xdr:col>41</xdr:col>
      <xdr:colOff>101600</xdr:colOff>
      <xdr:row>98</xdr:row>
      <xdr:rowOff>40143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56670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12953</xdr:rowOff>
    </xdr:from>
    <xdr:to>
      <xdr:col>36</xdr:col>
      <xdr:colOff>165100</xdr:colOff>
      <xdr:row>98</xdr:row>
      <xdr:rowOff>114553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105680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42113</xdr:rowOff>
    </xdr:from>
    <xdr:to>
      <xdr:col>85</xdr:col>
      <xdr:colOff>127000</xdr:colOff>
      <xdr:row>36</xdr:row>
      <xdr:rowOff>167221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214313"/>
          <a:ext cx="838200" cy="1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146647</xdr:rowOff>
    </xdr:from>
    <xdr:to>
      <xdr:col>81</xdr:col>
      <xdr:colOff>50800</xdr:colOff>
      <xdr:row>36</xdr:row>
      <xdr:rowOff>42113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804497"/>
          <a:ext cx="889000" cy="40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142189</xdr:rowOff>
    </xdr:from>
    <xdr:to>
      <xdr:col>76</xdr:col>
      <xdr:colOff>114300</xdr:colOff>
      <xdr:row>33</xdr:row>
      <xdr:rowOff>146647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628589"/>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163513</xdr:rowOff>
    </xdr:from>
    <xdr:to>
      <xdr:col>71</xdr:col>
      <xdr:colOff>177800</xdr:colOff>
      <xdr:row>32</xdr:row>
      <xdr:rowOff>142189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7846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116421</xdr:rowOff>
    </xdr:from>
    <xdr:to>
      <xdr:col>85</xdr:col>
      <xdr:colOff>177800</xdr:colOff>
      <xdr:row>37</xdr:row>
      <xdr:rowOff>46571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139298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162763</xdr:rowOff>
    </xdr:from>
    <xdr:to>
      <xdr:col>81</xdr:col>
      <xdr:colOff>101600</xdr:colOff>
      <xdr:row>36</xdr:row>
      <xdr:rowOff>92913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109440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9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95847</xdr:rowOff>
    </xdr:from>
    <xdr:to>
      <xdr:col>76</xdr:col>
      <xdr:colOff>165100</xdr:colOff>
      <xdr:row>34</xdr:row>
      <xdr:rowOff>25997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7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42524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5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91389</xdr:rowOff>
    </xdr:from>
    <xdr:to>
      <xdr:col>72</xdr:col>
      <xdr:colOff>38100</xdr:colOff>
      <xdr:row>33</xdr:row>
      <xdr:rowOff>21539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5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38066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112713</xdr:rowOff>
    </xdr:from>
    <xdr:to>
      <xdr:col>67</xdr:col>
      <xdr:colOff>101600</xdr:colOff>
      <xdr:row>32</xdr:row>
      <xdr:rowOff>42863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4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59390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2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152995</xdr:rowOff>
    </xdr:from>
    <xdr:to>
      <xdr:col>85</xdr:col>
      <xdr:colOff>127000</xdr:colOff>
      <xdr:row>76</xdr:row>
      <xdr:rowOff>153163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3195"/>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152995</xdr:rowOff>
    </xdr:from>
    <xdr:to>
      <xdr:col>81</xdr:col>
      <xdr:colOff>50800</xdr:colOff>
      <xdr:row>77</xdr:row>
      <xdr:rowOff>2442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3195"/>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2442</xdr:rowOff>
    </xdr:from>
    <xdr:to>
      <xdr:col>76</xdr:col>
      <xdr:colOff>114300</xdr:colOff>
      <xdr:row>77</xdr:row>
      <xdr:rowOff>34438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040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34438</xdr:rowOff>
    </xdr:from>
    <xdr:to>
      <xdr:col>71</xdr:col>
      <xdr:colOff>177800</xdr:colOff>
      <xdr:row>77</xdr:row>
      <xdr:rowOff>40608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608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102363</xdr:rowOff>
    </xdr:from>
    <xdr:to>
      <xdr:col>85</xdr:col>
      <xdr:colOff>177800</xdr:colOff>
      <xdr:row>77</xdr:row>
      <xdr:rowOff>32513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125240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102195</xdr:rowOff>
    </xdr:from>
    <xdr:to>
      <xdr:col>81</xdr:col>
      <xdr:colOff>101600</xdr:colOff>
      <xdr:row>77</xdr:row>
      <xdr:rowOff>32345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48872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123092</xdr:rowOff>
    </xdr:from>
    <xdr:to>
      <xdr:col>76</xdr:col>
      <xdr:colOff>165100</xdr:colOff>
      <xdr:row>77</xdr:row>
      <xdr:rowOff>53242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69769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155088</xdr:rowOff>
    </xdr:from>
    <xdr:to>
      <xdr:col>72</xdr:col>
      <xdr:colOff>38100</xdr:colOff>
      <xdr:row>77</xdr:row>
      <xdr:rowOff>85238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101766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161258</xdr:rowOff>
    </xdr:from>
    <xdr:to>
      <xdr:col>67</xdr:col>
      <xdr:colOff>101600</xdr:colOff>
      <xdr:row>77</xdr:row>
      <xdr:rowOff>91408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107935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59317</xdr:rowOff>
    </xdr:from>
    <xdr:to>
      <xdr:col>85</xdr:col>
      <xdr:colOff>127000</xdr:colOff>
      <xdr:row>98</xdr:row>
      <xdr:rowOff>73209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61417"/>
          <a:ext cx="8382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18588</xdr:rowOff>
    </xdr:from>
    <xdr:to>
      <xdr:col>81</xdr:col>
      <xdr:colOff>50800</xdr:colOff>
      <xdr:row>98</xdr:row>
      <xdr:rowOff>59317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0688"/>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18588</xdr:rowOff>
    </xdr:from>
    <xdr:to>
      <xdr:col>76</xdr:col>
      <xdr:colOff>114300</xdr:colOff>
      <xdr:row>98</xdr:row>
      <xdr:rowOff>79784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0688"/>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41162</xdr:rowOff>
    </xdr:from>
    <xdr:to>
      <xdr:col>71</xdr:col>
      <xdr:colOff>177800</xdr:colOff>
      <xdr:row>98</xdr:row>
      <xdr:rowOff>79784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326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22409</xdr:rowOff>
    </xdr:from>
    <xdr:to>
      <xdr:col>85</xdr:col>
      <xdr:colOff>177800</xdr:colOff>
      <xdr:row>98</xdr:row>
      <xdr:rowOff>124009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8517</xdr:rowOff>
    </xdr:from>
    <xdr:to>
      <xdr:col>81</xdr:col>
      <xdr:colOff>101600</xdr:colOff>
      <xdr:row>98</xdr:row>
      <xdr:rowOff>110117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101244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139238</xdr:rowOff>
    </xdr:from>
    <xdr:to>
      <xdr:col>76</xdr:col>
      <xdr:colOff>165100</xdr:colOff>
      <xdr:row>98</xdr:row>
      <xdr:rowOff>69388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85915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28984</xdr:rowOff>
    </xdr:from>
    <xdr:to>
      <xdr:col>72</xdr:col>
      <xdr:colOff>38100</xdr:colOff>
      <xdr:row>98</xdr:row>
      <xdr:rowOff>130584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121711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161812</xdr:rowOff>
    </xdr:from>
    <xdr:to>
      <xdr:col>67</xdr:col>
      <xdr:colOff>101600</xdr:colOff>
      <xdr:row>98</xdr:row>
      <xdr:rowOff>91962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108489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148006</xdr:rowOff>
    </xdr:from>
    <xdr:to>
      <xdr:col>116</xdr:col>
      <xdr:colOff>63500</xdr:colOff>
      <xdr:row>39</xdr:row>
      <xdr:rowOff>11761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3106"/>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9893</xdr:rowOff>
    </xdr:from>
    <xdr:to>
      <xdr:col>111</xdr:col>
      <xdr:colOff>177800</xdr:colOff>
      <xdr:row>39</xdr:row>
      <xdr:rowOff>11761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96443"/>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165341</xdr:rowOff>
    </xdr:from>
    <xdr:to>
      <xdr:col>107</xdr:col>
      <xdr:colOff>50800</xdr:colOff>
      <xdr:row>39</xdr:row>
      <xdr:rowOff>9893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044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165341</xdr:rowOff>
    </xdr:from>
    <xdr:to>
      <xdr:col>102</xdr:col>
      <xdr:colOff>114300</xdr:colOff>
      <xdr:row>39</xdr:row>
      <xdr:rowOff>44336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0441"/>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97206</xdr:rowOff>
    </xdr:from>
    <xdr:to>
      <xdr:col>116</xdr:col>
      <xdr:colOff>114300</xdr:colOff>
      <xdr:row>39</xdr:row>
      <xdr:rowOff>27356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132411</xdr:rowOff>
    </xdr:from>
    <xdr:to>
      <xdr:col>112</xdr:col>
      <xdr:colOff>38100</xdr:colOff>
      <xdr:row>39</xdr:row>
      <xdr:rowOff>62561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53688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130543</xdr:rowOff>
    </xdr:from>
    <xdr:to>
      <xdr:col>107</xdr:col>
      <xdr:colOff>101600</xdr:colOff>
      <xdr:row>39</xdr:row>
      <xdr:rowOff>60693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51820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114541</xdr:rowOff>
    </xdr:from>
    <xdr:to>
      <xdr:col>102</xdr:col>
      <xdr:colOff>165100</xdr:colOff>
      <xdr:row>39</xdr:row>
      <xdr:rowOff>44691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35818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55895</xdr:rowOff>
    </xdr:from>
    <xdr:to>
      <xdr:col>116</xdr:col>
      <xdr:colOff>63500</xdr:colOff>
      <xdr:row>58</xdr:row>
      <xdr:rowOff>92654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99995"/>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55895</xdr:rowOff>
    </xdr:from>
    <xdr:to>
      <xdr:col>111</xdr:col>
      <xdr:colOff>177800</xdr:colOff>
      <xdr:row>58</xdr:row>
      <xdr:rowOff>57770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99995"/>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57770</xdr:rowOff>
    </xdr:from>
    <xdr:to>
      <xdr:col>107</xdr:col>
      <xdr:colOff>50800</xdr:colOff>
      <xdr:row>58</xdr:row>
      <xdr:rowOff>84448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187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84448</xdr:rowOff>
    </xdr:from>
    <xdr:to>
      <xdr:col>102</xdr:col>
      <xdr:colOff>114300</xdr:colOff>
      <xdr:row>58</xdr:row>
      <xdr:rowOff>86002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854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41854</xdr:rowOff>
    </xdr:from>
    <xdr:to>
      <xdr:col>116</xdr:col>
      <xdr:colOff>114300</xdr:colOff>
      <xdr:row>58</xdr:row>
      <xdr:rowOff>143454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128231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0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5095</xdr:rowOff>
    </xdr:from>
    <xdr:to>
      <xdr:col>112</xdr:col>
      <xdr:colOff>38100</xdr:colOff>
      <xdr:row>58</xdr:row>
      <xdr:rowOff>106695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97822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6970</xdr:rowOff>
    </xdr:from>
    <xdr:to>
      <xdr:col>107</xdr:col>
      <xdr:colOff>101600</xdr:colOff>
      <xdr:row>58</xdr:row>
      <xdr:rowOff>108570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99697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33648</xdr:rowOff>
    </xdr:from>
    <xdr:to>
      <xdr:col>102</xdr:col>
      <xdr:colOff>165100</xdr:colOff>
      <xdr:row>58</xdr:row>
      <xdr:rowOff>135248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35202</xdr:rowOff>
    </xdr:from>
    <xdr:to>
      <xdr:col>98</xdr:col>
      <xdr:colOff>38100</xdr:colOff>
      <xdr:row>58</xdr:row>
      <xdr:rowOff>136802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127929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29248</xdr:rowOff>
    </xdr:from>
    <xdr:to>
      <xdr:col>116</xdr:col>
      <xdr:colOff>63500</xdr:colOff>
      <xdr:row>76</xdr:row>
      <xdr:rowOff>41694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59448"/>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29248</xdr:rowOff>
    </xdr:from>
    <xdr:to>
      <xdr:col>111</xdr:col>
      <xdr:colOff>177800</xdr:colOff>
      <xdr:row>76</xdr:row>
      <xdr:rowOff>65811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59448"/>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65811</xdr:rowOff>
    </xdr:from>
    <xdr:to>
      <xdr:col>107</xdr:col>
      <xdr:colOff>50800</xdr:colOff>
      <xdr:row>76</xdr:row>
      <xdr:rowOff>84443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96011"/>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52540</xdr:rowOff>
    </xdr:from>
    <xdr:to>
      <xdr:col>102</xdr:col>
      <xdr:colOff>114300</xdr:colOff>
      <xdr:row>76</xdr:row>
      <xdr:rowOff>84443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39840"/>
          <a:ext cx="889000" cy="3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162344</xdr:rowOff>
    </xdr:from>
    <xdr:to>
      <xdr:col>116</xdr:col>
      <xdr:colOff>114300</xdr:colOff>
      <xdr:row>76</xdr:row>
      <xdr:rowOff>92494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13771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149898</xdr:rowOff>
    </xdr:from>
    <xdr:to>
      <xdr:col>112</xdr:col>
      <xdr:colOff>38100</xdr:colOff>
      <xdr:row>76</xdr:row>
      <xdr:rowOff>80048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96575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15011</xdr:rowOff>
    </xdr:from>
    <xdr:to>
      <xdr:col>107</xdr:col>
      <xdr:colOff>101600</xdr:colOff>
      <xdr:row>76</xdr:row>
      <xdr:rowOff>116611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133138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33643</xdr:rowOff>
    </xdr:from>
    <xdr:to>
      <xdr:col>102</xdr:col>
      <xdr:colOff>165100</xdr:colOff>
      <xdr:row>76</xdr:row>
      <xdr:rowOff>135243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151769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1740</xdr:rowOff>
    </xdr:from>
    <xdr:to>
      <xdr:col>98</xdr:col>
      <xdr:colOff>38100</xdr:colOff>
      <xdr:row>74</xdr:row>
      <xdr:rowOff>103340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119867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人件費については、市の面積が類似団体平均より高いことから、サービス維持のための人員確保が必要であり高い数値となっている。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補助費等については、令和２年度が大幅に増加しているが、これは新型コロナウイルス感染症に伴う緊急経済対策とした特別定額給付金や地域商品券の発行によることが主な要因である。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普通建設事業費（新規整備）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普通建設業費（更新整備）については</a:t>
          </a:r>
          <a:r>
            <a:rPr kumimoji="1" lang="ja-JP" altLang="en-US" sz="1100">
              <a:solidFill>
                <a:sysClr val="windowText" lastClr="000000"/>
              </a:solidFill>
              <a:effectLst/>
              <a:latin typeface="+mn-lt"/>
              <a:ea typeface="+mn-ea"/>
              <a:cs typeface="+mn-cs"/>
            </a:rPr>
            <a:t>ともに大きく増加となっており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高梁</a:t>
          </a:r>
          <a:r>
            <a:rPr kumimoji="1" lang="ja-JP" altLang="ja-JP" sz="1100">
              <a:solidFill>
                <a:sysClr val="windowText" lastClr="000000"/>
              </a:solidFill>
              <a:effectLst/>
              <a:latin typeface="+mn-lt"/>
              <a:ea typeface="+mn-ea"/>
              <a:cs typeface="+mn-cs"/>
            </a:rPr>
            <a:t>認定こども園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有漢義務教育学校</a:t>
          </a:r>
          <a:r>
            <a:rPr kumimoji="1" lang="ja-JP" altLang="en-US" sz="1100">
              <a:solidFill>
                <a:sysClr val="windowText" lastClr="000000"/>
              </a:solidFill>
              <a:effectLst/>
              <a:latin typeface="+mn-lt"/>
              <a:ea typeface="+mn-ea"/>
              <a:cs typeface="+mn-cs"/>
            </a:rPr>
            <a:t>・新消防</a:t>
          </a:r>
          <a:r>
            <a:rPr kumimoji="1" lang="ja-JP" altLang="ja-JP" sz="1100">
              <a:solidFill>
                <a:sysClr val="windowText" lastClr="000000"/>
              </a:solidFill>
              <a:effectLst/>
              <a:latin typeface="+mn-lt"/>
              <a:ea typeface="+mn-ea"/>
              <a:cs typeface="+mn-cs"/>
            </a:rPr>
            <a:t>庁舎整備</a:t>
          </a:r>
          <a:r>
            <a:rPr kumimoji="1" lang="ja-JP" altLang="en-US" sz="1100">
              <a:solidFill>
                <a:sysClr val="windowText" lastClr="000000"/>
              </a:solidFill>
              <a:effectLst/>
              <a:latin typeface="+mn-lt"/>
              <a:ea typeface="+mn-ea"/>
              <a:cs typeface="+mn-cs"/>
            </a:rPr>
            <a:t>が影響している。今後は</a:t>
          </a:r>
          <a:r>
            <a:rPr kumimoji="1" lang="ja-JP" altLang="ja-JP" sz="1100">
              <a:solidFill>
                <a:sysClr val="windowText" lastClr="000000"/>
              </a:solidFill>
              <a:effectLst/>
              <a:latin typeface="+mn-lt"/>
              <a:ea typeface="+mn-ea"/>
              <a:cs typeface="+mn-cs"/>
            </a:rPr>
            <a:t>公共施設等総合管理計画等により、施設の統廃合も検討しながら事業費の減少を目指していく。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復旧事業費については、平成３０年７月豪雨等により住民一人当たりのコストは類似団体に比べ非常に大きな数値となっている。平成３０年度から令和２年度までの３年間の復旧期を終えた後、復興期として残りの復旧と被災前の活力回復を目指しているが、本市は災害の多い地域でもあり、もうしばらくの間は高い数値となることが見込まれる。今後も国県の補助金を有効に活用し、事業を適切に進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118554</xdr:rowOff>
    </xdr:from>
    <xdr:to>
      <xdr:col>24</xdr:col>
      <xdr:colOff>63500</xdr:colOff>
      <xdr:row>35</xdr:row>
      <xdr:rowOff>11874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785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35</xdr:row>
      <xdr:rowOff>11874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7664"/>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118364</xdr:rowOff>
    </xdr:from>
    <xdr:to>
      <xdr:col>15</xdr:col>
      <xdr:colOff>50800</xdr:colOff>
      <xdr:row>35</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76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162941</xdr:rowOff>
    </xdr:from>
    <xdr:to>
      <xdr:col>10</xdr:col>
      <xdr:colOff>114300</xdr:colOff>
      <xdr:row>35</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224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67754</xdr:rowOff>
    </xdr:from>
    <xdr:to>
      <xdr:col>24</xdr:col>
      <xdr:colOff>114300</xdr:colOff>
      <xdr:row>34</xdr:row>
      <xdr:rowOff>169354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90631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132524</xdr:rowOff>
    </xdr:from>
    <xdr:to>
      <xdr:col>20</xdr:col>
      <xdr:colOff>38100</xdr:colOff>
      <xdr:row>35</xdr:row>
      <xdr:rowOff>62674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79201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67564</xdr:rowOff>
    </xdr:from>
    <xdr:to>
      <xdr:col>15</xdr:col>
      <xdr:colOff>101600</xdr:colOff>
      <xdr:row>34</xdr:row>
      <xdr:rowOff>169164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112141</xdr:rowOff>
    </xdr:from>
    <xdr:to>
      <xdr:col>6</xdr:col>
      <xdr:colOff>38100</xdr:colOff>
      <xdr:row>35</xdr:row>
      <xdr:rowOff>42291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58818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35128</xdr:rowOff>
    </xdr:from>
    <xdr:to>
      <xdr:col>24</xdr:col>
      <xdr:colOff>63500</xdr:colOff>
      <xdr:row>58</xdr:row>
      <xdr:rowOff>42775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9228"/>
          <a:ext cx="8382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18330</xdr:rowOff>
    </xdr:from>
    <xdr:to>
      <xdr:col>19</xdr:col>
      <xdr:colOff>177800</xdr:colOff>
      <xdr:row>58</xdr:row>
      <xdr:rowOff>35128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2430"/>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87281</xdr:rowOff>
    </xdr:from>
    <xdr:to>
      <xdr:col>15</xdr:col>
      <xdr:colOff>50800</xdr:colOff>
      <xdr:row>58</xdr:row>
      <xdr:rowOff>18330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9931"/>
          <a:ext cx="889000" cy="10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87281</xdr:rowOff>
    </xdr:from>
    <xdr:to>
      <xdr:col>10</xdr:col>
      <xdr:colOff>114300</xdr:colOff>
      <xdr:row>58</xdr:row>
      <xdr:rowOff>60589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9931"/>
          <a:ext cx="889000" cy="14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163425</xdr:rowOff>
    </xdr:from>
    <xdr:to>
      <xdr:col>24</xdr:col>
      <xdr:colOff>114300</xdr:colOff>
      <xdr:row>58</xdr:row>
      <xdr:rowOff>93575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122802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155778</xdr:rowOff>
    </xdr:from>
    <xdr:to>
      <xdr:col>20</xdr:col>
      <xdr:colOff>38100</xdr:colOff>
      <xdr:row>58</xdr:row>
      <xdr:rowOff>85928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102455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138980</xdr:rowOff>
    </xdr:from>
    <xdr:to>
      <xdr:col>15</xdr:col>
      <xdr:colOff>101600</xdr:colOff>
      <xdr:row>58</xdr:row>
      <xdr:rowOff>69130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36481</xdr:rowOff>
    </xdr:from>
    <xdr:to>
      <xdr:col>10</xdr:col>
      <xdr:colOff>165100</xdr:colOff>
      <xdr:row>57</xdr:row>
      <xdr:rowOff>138081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154608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9789</xdr:rowOff>
    </xdr:from>
    <xdr:to>
      <xdr:col>6</xdr:col>
      <xdr:colOff>38100</xdr:colOff>
      <xdr:row>58</xdr:row>
      <xdr:rowOff>111389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127916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102214</xdr:rowOff>
    </xdr:from>
    <xdr:to>
      <xdr:col>24</xdr:col>
      <xdr:colOff>63500</xdr:colOff>
      <xdr:row>75</xdr:row>
      <xdr:rowOff>62557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9514"/>
          <a:ext cx="838200" cy="13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62557</xdr:rowOff>
    </xdr:from>
    <xdr:to>
      <xdr:col>19</xdr:col>
      <xdr:colOff>177800</xdr:colOff>
      <xdr:row>75</xdr:row>
      <xdr:rowOff>66123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1307"/>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66123</xdr:rowOff>
    </xdr:from>
    <xdr:to>
      <xdr:col>15</xdr:col>
      <xdr:colOff>50800</xdr:colOff>
      <xdr:row>76</xdr:row>
      <xdr:rowOff>29866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4873"/>
          <a:ext cx="889000" cy="1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29866</xdr:rowOff>
    </xdr:from>
    <xdr:to>
      <xdr:col>10</xdr:col>
      <xdr:colOff>114300</xdr:colOff>
      <xdr:row>76</xdr:row>
      <xdr:rowOff>70265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0066"/>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51414</xdr:rowOff>
    </xdr:from>
    <xdr:to>
      <xdr:col>24</xdr:col>
      <xdr:colOff>114300</xdr:colOff>
      <xdr:row>74</xdr:row>
      <xdr:rowOff>153014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74291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11757</xdr:rowOff>
    </xdr:from>
    <xdr:to>
      <xdr:col>20</xdr:col>
      <xdr:colOff>38100</xdr:colOff>
      <xdr:row>75</xdr:row>
      <xdr:rowOff>113357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129884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15323</xdr:rowOff>
    </xdr:from>
    <xdr:to>
      <xdr:col>15</xdr:col>
      <xdr:colOff>101600</xdr:colOff>
      <xdr:row>75</xdr:row>
      <xdr:rowOff>116923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133450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150516</xdr:rowOff>
    </xdr:from>
    <xdr:to>
      <xdr:col>10</xdr:col>
      <xdr:colOff>165100</xdr:colOff>
      <xdr:row>76</xdr:row>
      <xdr:rowOff>80666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19465</xdr:rowOff>
    </xdr:from>
    <xdr:to>
      <xdr:col>6</xdr:col>
      <xdr:colOff>38100</xdr:colOff>
      <xdr:row>76</xdr:row>
      <xdr:rowOff>121065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137592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84279</xdr:rowOff>
    </xdr:from>
    <xdr:to>
      <xdr:col>24</xdr:col>
      <xdr:colOff>63500</xdr:colOff>
      <xdr:row>96</xdr:row>
      <xdr:rowOff>99837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3479"/>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99837</xdr:rowOff>
    </xdr:from>
    <xdr:to>
      <xdr:col>19</xdr:col>
      <xdr:colOff>177800</xdr:colOff>
      <xdr:row>96</xdr:row>
      <xdr:rowOff>115195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59037"/>
          <a:ext cx="8890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115195</xdr:rowOff>
    </xdr:from>
    <xdr:to>
      <xdr:col>15</xdr:col>
      <xdr:colOff>50800</xdr:colOff>
      <xdr:row>96</xdr:row>
      <xdr:rowOff>164677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74395"/>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126637</xdr:rowOff>
    </xdr:from>
    <xdr:to>
      <xdr:col>10</xdr:col>
      <xdr:colOff>114300</xdr:colOff>
      <xdr:row>96</xdr:row>
      <xdr:rowOff>164677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5837"/>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33479</xdr:rowOff>
    </xdr:from>
    <xdr:to>
      <xdr:col>24</xdr:col>
      <xdr:colOff>114300</xdr:colOff>
      <xdr:row>96</xdr:row>
      <xdr:rowOff>135079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56356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49037</xdr:rowOff>
    </xdr:from>
    <xdr:to>
      <xdr:col>20</xdr:col>
      <xdr:colOff>38100</xdr:colOff>
      <xdr:row>96</xdr:row>
      <xdr:rowOff>150637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167164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64395</xdr:rowOff>
    </xdr:from>
    <xdr:to>
      <xdr:col>15</xdr:col>
      <xdr:colOff>101600</xdr:colOff>
      <xdr:row>96</xdr:row>
      <xdr:rowOff>165995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113877</xdr:rowOff>
    </xdr:from>
    <xdr:to>
      <xdr:col>10</xdr:col>
      <xdr:colOff>165100</xdr:colOff>
      <xdr:row>97</xdr:row>
      <xdr:rowOff>44027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60554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75837</xdr:rowOff>
    </xdr:from>
    <xdr:to>
      <xdr:col>6</xdr:col>
      <xdr:colOff>38100</xdr:colOff>
      <xdr:row>97</xdr:row>
      <xdr:rowOff>5987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22514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30299</xdr:rowOff>
    </xdr:from>
    <xdr:to>
      <xdr:col>55</xdr:col>
      <xdr:colOff>0</xdr:colOff>
      <xdr:row>36</xdr:row>
      <xdr:rowOff>76998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02499"/>
          <a:ext cx="8382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30299</xdr:rowOff>
    </xdr:from>
    <xdr:to>
      <xdr:col>50</xdr:col>
      <xdr:colOff>114300</xdr:colOff>
      <xdr:row>36</xdr:row>
      <xdr:rowOff>63282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20249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8092</xdr:rowOff>
    </xdr:from>
    <xdr:to>
      <xdr:col>45</xdr:col>
      <xdr:colOff>177800</xdr:colOff>
      <xdr:row>36</xdr:row>
      <xdr:rowOff>63282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08842"/>
          <a:ext cx="889000" cy="22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8092</xdr:rowOff>
    </xdr:from>
    <xdr:to>
      <xdr:col>41</xdr:col>
      <xdr:colOff>50800</xdr:colOff>
      <xdr:row>36</xdr:row>
      <xdr:rowOff>87122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008842"/>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26198</xdr:rowOff>
    </xdr:from>
    <xdr:to>
      <xdr:col>55</xdr:col>
      <xdr:colOff>50800</xdr:colOff>
      <xdr:row>36</xdr:row>
      <xdr:rowOff>127798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49075</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150949</xdr:rowOff>
    </xdr:from>
    <xdr:to>
      <xdr:col>50</xdr:col>
      <xdr:colOff>165100</xdr:colOff>
      <xdr:row>36</xdr:row>
      <xdr:rowOff>81099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97626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12482</xdr:rowOff>
    </xdr:from>
    <xdr:to>
      <xdr:col>46</xdr:col>
      <xdr:colOff>38100</xdr:colOff>
      <xdr:row>36</xdr:row>
      <xdr:rowOff>114082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130609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128742</xdr:rowOff>
    </xdr:from>
    <xdr:to>
      <xdr:col>41</xdr:col>
      <xdr:colOff>101600</xdr:colOff>
      <xdr:row>35</xdr:row>
      <xdr:rowOff>58892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75419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122517</xdr:rowOff>
    </xdr:from>
    <xdr:to>
      <xdr:col>55</xdr:col>
      <xdr:colOff>0</xdr:colOff>
      <xdr:row>57</xdr:row>
      <xdr:rowOff>153713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5167"/>
          <a:ext cx="8382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153713</xdr:rowOff>
    </xdr:from>
    <xdr:to>
      <xdr:col>50</xdr:col>
      <xdr:colOff>114300</xdr:colOff>
      <xdr:row>57</xdr:row>
      <xdr:rowOff>159878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26363"/>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159878</xdr:rowOff>
    </xdr:from>
    <xdr:to>
      <xdr:col>45</xdr:col>
      <xdr:colOff>177800</xdr:colOff>
      <xdr:row>58</xdr:row>
      <xdr:rowOff>2365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32528"/>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129390</xdr:rowOff>
    </xdr:from>
    <xdr:to>
      <xdr:col>41</xdr:col>
      <xdr:colOff>50800</xdr:colOff>
      <xdr:row>58</xdr:row>
      <xdr:rowOff>2365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0204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71717</xdr:rowOff>
    </xdr:from>
    <xdr:to>
      <xdr:col>55</xdr:col>
      <xdr:colOff>50800</xdr:colOff>
      <xdr:row>58</xdr:row>
      <xdr:rowOff>1867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50144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102913</xdr:rowOff>
    </xdr:from>
    <xdr:to>
      <xdr:col>50</xdr:col>
      <xdr:colOff>165100</xdr:colOff>
      <xdr:row>58</xdr:row>
      <xdr:rowOff>33063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24190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109078</xdr:rowOff>
    </xdr:from>
    <xdr:to>
      <xdr:col>46</xdr:col>
      <xdr:colOff>38100</xdr:colOff>
      <xdr:row>58</xdr:row>
      <xdr:rowOff>39228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30355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123015</xdr:rowOff>
    </xdr:from>
    <xdr:to>
      <xdr:col>41</xdr:col>
      <xdr:colOff>101600</xdr:colOff>
      <xdr:row>58</xdr:row>
      <xdr:rowOff>53165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78590</xdr:rowOff>
    </xdr:from>
    <xdr:to>
      <xdr:col>36</xdr:col>
      <xdr:colOff>165100</xdr:colOff>
      <xdr:row>58</xdr:row>
      <xdr:rowOff>8740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36195</xdr:rowOff>
    </xdr:from>
    <xdr:to>
      <xdr:col>55</xdr:col>
      <xdr:colOff>0</xdr:colOff>
      <xdr:row>78</xdr:row>
      <xdr:rowOff>37328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9295"/>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36195</xdr:rowOff>
    </xdr:from>
    <xdr:to>
      <xdr:col>50</xdr:col>
      <xdr:colOff>114300</xdr:colOff>
      <xdr:row>78</xdr:row>
      <xdr:rowOff>55096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9295"/>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39294</xdr:rowOff>
    </xdr:from>
    <xdr:to>
      <xdr:col>45</xdr:col>
      <xdr:colOff>177800</xdr:colOff>
      <xdr:row>78</xdr:row>
      <xdr:rowOff>55096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2394"/>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39294</xdr:rowOff>
    </xdr:from>
    <xdr:to>
      <xdr:col>41</xdr:col>
      <xdr:colOff>50800</xdr:colOff>
      <xdr:row>78</xdr:row>
      <xdr:rowOff>89883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2394"/>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157978</xdr:rowOff>
    </xdr:from>
    <xdr:to>
      <xdr:col>55</xdr:col>
      <xdr:colOff>50800</xdr:colOff>
      <xdr:row>78</xdr:row>
      <xdr:rowOff>88128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156845</xdr:rowOff>
    </xdr:from>
    <xdr:to>
      <xdr:col>50</xdr:col>
      <xdr:colOff>165100</xdr:colOff>
      <xdr:row>78</xdr:row>
      <xdr:rowOff>86995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78122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4296</xdr:rowOff>
    </xdr:from>
    <xdr:to>
      <xdr:col>46</xdr:col>
      <xdr:colOff>38100</xdr:colOff>
      <xdr:row>78</xdr:row>
      <xdr:rowOff>105896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97023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159944</xdr:rowOff>
    </xdr:from>
    <xdr:to>
      <xdr:col>41</xdr:col>
      <xdr:colOff>101600</xdr:colOff>
      <xdr:row>78</xdr:row>
      <xdr:rowOff>90094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81221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39083</xdr:rowOff>
    </xdr:from>
    <xdr:to>
      <xdr:col>36</xdr:col>
      <xdr:colOff>165100</xdr:colOff>
      <xdr:row>78</xdr:row>
      <xdr:rowOff>140683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131810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144287</xdr:rowOff>
    </xdr:from>
    <xdr:to>
      <xdr:col>55</xdr:col>
      <xdr:colOff>0</xdr:colOff>
      <xdr:row>95</xdr:row>
      <xdr:rowOff>10914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260587"/>
          <a:ext cx="8382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10914</xdr:rowOff>
    </xdr:from>
    <xdr:to>
      <xdr:col>50</xdr:col>
      <xdr:colOff>114300</xdr:colOff>
      <xdr:row>95</xdr:row>
      <xdr:rowOff>84775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98664"/>
          <a:ext cx="889000" cy="7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84775</xdr:rowOff>
    </xdr:from>
    <xdr:to>
      <xdr:col>45</xdr:col>
      <xdr:colOff>177800</xdr:colOff>
      <xdr:row>96</xdr:row>
      <xdr:rowOff>81400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72525"/>
          <a:ext cx="889000" cy="16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81400</xdr:rowOff>
    </xdr:from>
    <xdr:to>
      <xdr:col>41</xdr:col>
      <xdr:colOff>50800</xdr:colOff>
      <xdr:row>97</xdr:row>
      <xdr:rowOff>12689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40600"/>
          <a:ext cx="889000" cy="10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93487</xdr:rowOff>
    </xdr:from>
    <xdr:to>
      <xdr:col>55</xdr:col>
      <xdr:colOff>50800</xdr:colOff>
      <xdr:row>95</xdr:row>
      <xdr:rowOff>23637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116364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131564</xdr:rowOff>
    </xdr:from>
    <xdr:to>
      <xdr:col>50</xdr:col>
      <xdr:colOff>165100</xdr:colOff>
      <xdr:row>95</xdr:row>
      <xdr:rowOff>61714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78241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33975</xdr:rowOff>
    </xdr:from>
    <xdr:to>
      <xdr:col>46</xdr:col>
      <xdr:colOff>38100</xdr:colOff>
      <xdr:row>95</xdr:row>
      <xdr:rowOff>135575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152102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30600</xdr:rowOff>
    </xdr:from>
    <xdr:to>
      <xdr:col>41</xdr:col>
      <xdr:colOff>101600</xdr:colOff>
      <xdr:row>96</xdr:row>
      <xdr:rowOff>132200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148727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133339</xdr:rowOff>
    </xdr:from>
    <xdr:to>
      <xdr:col>36</xdr:col>
      <xdr:colOff>165100</xdr:colOff>
      <xdr:row>97</xdr:row>
      <xdr:rowOff>63489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54616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29835</xdr:rowOff>
    </xdr:from>
    <xdr:to>
      <xdr:col>85</xdr:col>
      <xdr:colOff>127000</xdr:colOff>
      <xdr:row>33</xdr:row>
      <xdr:rowOff>67828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687685"/>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67828</xdr:rowOff>
    </xdr:from>
    <xdr:to>
      <xdr:col>81</xdr:col>
      <xdr:colOff>50800</xdr:colOff>
      <xdr:row>35</xdr:row>
      <xdr:rowOff>86551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25678"/>
          <a:ext cx="889000" cy="3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86551</xdr:rowOff>
    </xdr:from>
    <xdr:to>
      <xdr:col>76</xdr:col>
      <xdr:colOff>114300</xdr:colOff>
      <xdr:row>35</xdr:row>
      <xdr:rowOff>156616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87301"/>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127013</xdr:rowOff>
    </xdr:from>
    <xdr:to>
      <xdr:col>71</xdr:col>
      <xdr:colOff>177800</xdr:colOff>
      <xdr:row>35</xdr:row>
      <xdr:rowOff>156616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27763"/>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150485</xdr:rowOff>
    </xdr:from>
    <xdr:to>
      <xdr:col>85</xdr:col>
      <xdr:colOff>177800</xdr:colOff>
      <xdr:row>33</xdr:row>
      <xdr:rowOff>80635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1912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4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17028</xdr:rowOff>
    </xdr:from>
    <xdr:to>
      <xdr:col>81</xdr:col>
      <xdr:colOff>101600</xdr:colOff>
      <xdr:row>33</xdr:row>
      <xdr:rowOff>118628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135155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35751</xdr:rowOff>
    </xdr:from>
    <xdr:to>
      <xdr:col>76</xdr:col>
      <xdr:colOff>165100</xdr:colOff>
      <xdr:row>35</xdr:row>
      <xdr:rowOff>137351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128478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105816</xdr:rowOff>
    </xdr:from>
    <xdr:to>
      <xdr:col>72</xdr:col>
      <xdr:colOff>38100</xdr:colOff>
      <xdr:row>36</xdr:row>
      <xdr:rowOff>35966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27093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76213</xdr:rowOff>
    </xdr:from>
    <xdr:to>
      <xdr:col>67</xdr:col>
      <xdr:colOff>101600</xdr:colOff>
      <xdr:row>36</xdr:row>
      <xdr:rowOff>6363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168940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162871</xdr:rowOff>
    </xdr:from>
    <xdr:to>
      <xdr:col>85</xdr:col>
      <xdr:colOff>127000</xdr:colOff>
      <xdr:row>56</xdr:row>
      <xdr:rowOff>52119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92621"/>
          <a:ext cx="838200" cy="6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159876</xdr:rowOff>
    </xdr:from>
    <xdr:to>
      <xdr:col>81</xdr:col>
      <xdr:colOff>50800</xdr:colOff>
      <xdr:row>56</xdr:row>
      <xdr:rowOff>52119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89626"/>
          <a:ext cx="889000" cy="6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140615</xdr:rowOff>
    </xdr:from>
    <xdr:to>
      <xdr:col>76</xdr:col>
      <xdr:colOff>114300</xdr:colOff>
      <xdr:row>55</xdr:row>
      <xdr:rowOff>159876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70365"/>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125906</xdr:rowOff>
    </xdr:from>
    <xdr:to>
      <xdr:col>71</xdr:col>
      <xdr:colOff>177800</xdr:colOff>
      <xdr:row>55</xdr:row>
      <xdr:rowOff>140615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55656"/>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112071</xdr:rowOff>
    </xdr:from>
    <xdr:to>
      <xdr:col>85</xdr:col>
      <xdr:colOff>177800</xdr:colOff>
      <xdr:row>56</xdr:row>
      <xdr:rowOff>42221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134948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9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1319</xdr:rowOff>
    </xdr:from>
    <xdr:to>
      <xdr:col>81</xdr:col>
      <xdr:colOff>101600</xdr:colOff>
      <xdr:row>56</xdr:row>
      <xdr:rowOff>102919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109076</xdr:rowOff>
    </xdr:from>
    <xdr:to>
      <xdr:col>76</xdr:col>
      <xdr:colOff>165100</xdr:colOff>
      <xdr:row>56</xdr:row>
      <xdr:rowOff>39226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55753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1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89815</xdr:rowOff>
    </xdr:from>
    <xdr:to>
      <xdr:col>72</xdr:col>
      <xdr:colOff>38100</xdr:colOff>
      <xdr:row>56</xdr:row>
      <xdr:rowOff>19965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36492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29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75106</xdr:rowOff>
    </xdr:from>
    <xdr:to>
      <xdr:col>67</xdr:col>
      <xdr:colOff>101600</xdr:colOff>
      <xdr:row>56</xdr:row>
      <xdr:rowOff>5256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21783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28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42114</xdr:rowOff>
    </xdr:from>
    <xdr:to>
      <xdr:col>85</xdr:col>
      <xdr:colOff>127000</xdr:colOff>
      <xdr:row>76</xdr:row>
      <xdr:rowOff>167221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072314"/>
          <a:ext cx="838200" cy="1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146647</xdr:rowOff>
    </xdr:from>
    <xdr:to>
      <xdr:col>81</xdr:col>
      <xdr:colOff>50800</xdr:colOff>
      <xdr:row>76</xdr:row>
      <xdr:rowOff>42114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662497"/>
          <a:ext cx="889000" cy="4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142189</xdr:rowOff>
    </xdr:from>
    <xdr:to>
      <xdr:col>76</xdr:col>
      <xdr:colOff>114300</xdr:colOff>
      <xdr:row>73</xdr:row>
      <xdr:rowOff>146647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486589"/>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163513</xdr:rowOff>
    </xdr:from>
    <xdr:to>
      <xdr:col>71</xdr:col>
      <xdr:colOff>177800</xdr:colOff>
      <xdr:row>72</xdr:row>
      <xdr:rowOff>142189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33646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116421</xdr:rowOff>
    </xdr:from>
    <xdr:to>
      <xdr:col>85</xdr:col>
      <xdr:colOff>177800</xdr:colOff>
      <xdr:row>77</xdr:row>
      <xdr:rowOff>46571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139298</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162764</xdr:rowOff>
    </xdr:from>
    <xdr:to>
      <xdr:col>81</xdr:col>
      <xdr:colOff>101600</xdr:colOff>
      <xdr:row>76</xdr:row>
      <xdr:rowOff>92914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0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109440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7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95847</xdr:rowOff>
    </xdr:from>
    <xdr:to>
      <xdr:col>76</xdr:col>
      <xdr:colOff>165100</xdr:colOff>
      <xdr:row>74</xdr:row>
      <xdr:rowOff>25997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6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42524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3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91389</xdr:rowOff>
    </xdr:from>
    <xdr:to>
      <xdr:col>72</xdr:col>
      <xdr:colOff>38100</xdr:colOff>
      <xdr:row>73</xdr:row>
      <xdr:rowOff>21539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38066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2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112713</xdr:rowOff>
    </xdr:from>
    <xdr:to>
      <xdr:col>67</xdr:col>
      <xdr:colOff>101600</xdr:colOff>
      <xdr:row>72</xdr:row>
      <xdr:rowOff>42863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59390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0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152995</xdr:rowOff>
    </xdr:from>
    <xdr:to>
      <xdr:col>85</xdr:col>
      <xdr:colOff>127000</xdr:colOff>
      <xdr:row>96</xdr:row>
      <xdr:rowOff>153163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12195"/>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152995</xdr:rowOff>
    </xdr:from>
    <xdr:to>
      <xdr:col>81</xdr:col>
      <xdr:colOff>50800</xdr:colOff>
      <xdr:row>97</xdr:row>
      <xdr:rowOff>2442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12195"/>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2442</xdr:rowOff>
    </xdr:from>
    <xdr:to>
      <xdr:col>76</xdr:col>
      <xdr:colOff>114300</xdr:colOff>
      <xdr:row>97</xdr:row>
      <xdr:rowOff>34438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330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34438</xdr:rowOff>
    </xdr:from>
    <xdr:to>
      <xdr:col>71</xdr:col>
      <xdr:colOff>177800</xdr:colOff>
      <xdr:row>97</xdr:row>
      <xdr:rowOff>40608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6508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102363</xdr:rowOff>
    </xdr:from>
    <xdr:to>
      <xdr:col>85</xdr:col>
      <xdr:colOff>177800</xdr:colOff>
      <xdr:row>97</xdr:row>
      <xdr:rowOff>32513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125240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102195</xdr:rowOff>
    </xdr:from>
    <xdr:to>
      <xdr:col>81</xdr:col>
      <xdr:colOff>101600</xdr:colOff>
      <xdr:row>97</xdr:row>
      <xdr:rowOff>32345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48872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3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123092</xdr:rowOff>
    </xdr:from>
    <xdr:to>
      <xdr:col>76</xdr:col>
      <xdr:colOff>165100</xdr:colOff>
      <xdr:row>97</xdr:row>
      <xdr:rowOff>53242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69769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155088</xdr:rowOff>
    </xdr:from>
    <xdr:to>
      <xdr:col>72</xdr:col>
      <xdr:colOff>38100</xdr:colOff>
      <xdr:row>97</xdr:row>
      <xdr:rowOff>85238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101765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161258</xdr:rowOff>
    </xdr:from>
    <xdr:to>
      <xdr:col>67</xdr:col>
      <xdr:colOff>101600</xdr:colOff>
      <xdr:row>97</xdr:row>
      <xdr:rowOff>91408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107935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9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災害復旧費は平成３０年７月豪雨災害等の影響があり、類似団体と比較して高い数値となっているが、令和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大規模な災害が少なかったことから減少となっている。同じく、公債費も住民一人当たり１４４千円と類似団体と比較し非常に高い状況であるが、こちらも同災害に係る起債の増額とともに、近年の大型事業の影響による起債の発行増が影響している。</a:t>
          </a:r>
          <a:endParaRPr lang="ja-JP" altLang="ja-JP" sz="1400">
            <a:effectLst/>
          </a:endParaRPr>
        </a:p>
        <a:p>
          <a:r>
            <a:rPr kumimoji="1" lang="ja-JP" altLang="ja-JP" sz="1100">
              <a:solidFill>
                <a:schemeClr val="dk1"/>
              </a:solidFill>
              <a:effectLst/>
              <a:latin typeface="+mn-lt"/>
              <a:ea typeface="+mn-ea"/>
              <a:cs typeface="+mn-cs"/>
            </a:rPr>
            <a:t>　民生費については、障害福祉サービス等の扶助費が年々増加していることや、高齢化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進行</a:t>
          </a:r>
          <a:r>
            <a:rPr kumimoji="1" lang="ja-JP" altLang="en-US" sz="1100">
              <a:solidFill>
                <a:schemeClr val="dk1"/>
              </a:solidFill>
              <a:effectLst/>
              <a:latin typeface="+mn-lt"/>
              <a:ea typeface="+mn-ea"/>
              <a:cs typeface="+mn-cs"/>
            </a:rPr>
            <a:t>などの要因に加えて高梁認定こども園整備費の増加などにより令和５年度は大きく増加している。</a:t>
          </a:r>
          <a:endParaRPr lang="ja-JP" altLang="ja-JP" sz="1400">
            <a:effectLst/>
          </a:endParaRPr>
        </a:p>
        <a:p>
          <a:r>
            <a:rPr kumimoji="1" lang="ja-JP" altLang="ja-JP" sz="1100">
              <a:solidFill>
                <a:schemeClr val="dk1"/>
              </a:solidFill>
              <a:effectLst/>
              <a:latin typeface="+mn-lt"/>
              <a:ea typeface="+mn-ea"/>
              <a:cs typeface="+mn-cs"/>
            </a:rPr>
            <a:t>　教育費については、</a:t>
          </a:r>
          <a:r>
            <a:rPr kumimoji="1" lang="ja-JP" altLang="en-US" sz="1100">
              <a:solidFill>
                <a:schemeClr val="dk1"/>
              </a:solidFill>
              <a:effectLst/>
              <a:latin typeface="+mn-lt"/>
              <a:ea typeface="+mn-ea"/>
              <a:cs typeface="+mn-cs"/>
            </a:rPr>
            <a:t>有漢義務教育学校の整備</a:t>
          </a:r>
          <a:r>
            <a:rPr kumimoji="1" lang="ja-JP" altLang="ja-JP" sz="1100">
              <a:solidFill>
                <a:schemeClr val="dk1"/>
              </a:solidFill>
              <a:effectLst/>
              <a:latin typeface="+mn-lt"/>
              <a:ea typeface="+mn-ea"/>
              <a:cs typeface="+mn-cs"/>
            </a:rPr>
            <a:t>を行っていることに加えて、高梁市図書館の運営委託料などから、類似団体平均と比較して高い数値となっている。また、市域が広いために施設数も多くなっていることから高くなっているものと思われる。今後は児童数も減少となっていくことから、学校園の適正配置を検討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は市税等の自主財源に乏しく、地方交付税等の依存財源に頼らざるを得ない状況であり、健全な財政運営のためにも財政調整基金の確保や実質収支額の改善に努めている。特に財政調整基金は、決算剰余金を中心に積み立てるとともに、取り崩しについては最低限の範囲に努めている。平成３０年７月豪雨災害等の復旧に対する基金の取崩により財政調整基金の残高は大きく減少したが、令和２年度以降は実質単年度収支が増加し、積み立てることができている。今後も事務事業の見直しなど、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いずれの会計も実質赤字は発生していない。</a:t>
          </a:r>
          <a:endParaRPr lang="ja-JP" altLang="ja-JP" sz="1400">
            <a:effectLst/>
          </a:endParaRPr>
        </a:p>
        <a:p>
          <a:r>
            <a:rPr kumimoji="1" lang="ja-JP" altLang="ja-JP" sz="1100">
              <a:solidFill>
                <a:schemeClr val="dk1"/>
              </a:solidFill>
              <a:effectLst/>
              <a:latin typeface="+mn-lt"/>
              <a:ea typeface="+mn-ea"/>
              <a:cs typeface="+mn-cs"/>
            </a:rPr>
            <a:t>　一般会計については、引き続き財政運営適正化計画に基づき、事業の重点化を図り持続可能な財政運営を行う。</a:t>
          </a:r>
          <a:endParaRPr lang="ja-JP" altLang="ja-JP" sz="1400">
            <a:effectLst/>
          </a:endParaRPr>
        </a:p>
        <a:p>
          <a:r>
            <a:rPr kumimoji="1" lang="ja-JP" altLang="ja-JP" sz="1100">
              <a:solidFill>
                <a:schemeClr val="dk1"/>
              </a:solidFill>
              <a:effectLst/>
              <a:latin typeface="+mn-lt"/>
              <a:ea typeface="+mn-ea"/>
              <a:cs typeface="+mn-cs"/>
            </a:rPr>
            <a:t>　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地方債の元利償還金については、道路等の償還額の大きい起債の完済により、</a:t>
          </a:r>
          <a:r>
            <a:rPr kumimoji="1" lang="ja-JP" altLang="en-US" sz="1100">
              <a:solidFill>
                <a:schemeClr val="dk1"/>
              </a:solidFill>
              <a:effectLst/>
              <a:latin typeface="+mn-lt"/>
              <a:ea typeface="+mn-ea"/>
              <a:cs typeface="+mn-cs"/>
            </a:rPr>
            <a:t>令和２年度までは</a:t>
          </a:r>
          <a:r>
            <a:rPr kumimoji="1" lang="ja-JP" altLang="ja-JP" sz="1100">
              <a:solidFill>
                <a:schemeClr val="dk1"/>
              </a:solidFill>
              <a:effectLst/>
              <a:latin typeface="+mn-lt"/>
              <a:ea typeface="+mn-ea"/>
              <a:cs typeface="+mn-cs"/>
            </a:rPr>
            <a:t>減少傾向となっていたが、近年集中している大型事業の償還開始</a:t>
          </a:r>
          <a:r>
            <a:rPr kumimoji="1" lang="ja-JP" altLang="en-US" sz="1100">
              <a:solidFill>
                <a:schemeClr val="dk1"/>
              </a:solidFill>
              <a:effectLst/>
              <a:latin typeface="+mn-lt"/>
              <a:ea typeface="+mn-ea"/>
              <a:cs typeface="+mn-cs"/>
            </a:rPr>
            <a:t>などの影響により</a:t>
          </a:r>
          <a:r>
            <a:rPr kumimoji="1" lang="ja-JP" altLang="ja-JP" sz="1100">
              <a:solidFill>
                <a:schemeClr val="dk1"/>
              </a:solidFill>
              <a:effectLst/>
              <a:latin typeface="+mn-lt"/>
              <a:ea typeface="+mn-ea"/>
              <a:cs typeface="+mn-cs"/>
            </a:rPr>
            <a:t>、今後は増加傾向となる見通しである。今後も財政運営適正化計画及び公営企業経営健全化計画の確実な実施により、大型事業についても計画的な起債発行を遵守し、持続可能な財政運営に努める。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a:t>
          </a:r>
          <a:r>
            <a:rPr kumimoji="1" lang="ja-JP" altLang="en-US" sz="1100">
              <a:solidFill>
                <a:schemeClr val="dk1"/>
              </a:solidFill>
              <a:effectLst/>
              <a:latin typeface="+mn-lt"/>
              <a:ea typeface="+mn-ea"/>
              <a:cs typeface="+mn-cs"/>
            </a:rPr>
            <a:t>普通会計及び公営企業会計の地方債残高が減額となったことや、前年度に比べ普通交付税交付額が増額したことなどの要因により減額と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しばらくは大型事業や災害復旧事業の償還が集中する期間であり、地方債残高の増加や、基金の取り崩しが見込まれることから、今後も引き続き財政運営適正化計画を基に健全な財政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決算剰余金を財政調整基金や減債基金等に積み立てたが、各基金を目的に応じた事業に充当して事業を執行したため、基金全体として</a:t>
          </a:r>
          <a:r>
            <a:rPr kumimoji="1" lang="ja-JP" altLang="en-US" sz="1100">
              <a:solidFill>
                <a:schemeClr val="dk1"/>
              </a:solidFill>
              <a:effectLst/>
              <a:latin typeface="+mn-lt"/>
              <a:ea typeface="+mn-ea"/>
              <a:cs typeface="+mn-cs"/>
            </a:rPr>
            <a:t>６９２</a:t>
          </a:r>
          <a:r>
            <a:rPr kumimoji="1" lang="ja-JP" altLang="ja-JP" sz="1100">
              <a:solidFill>
                <a:schemeClr val="dk1"/>
              </a:solidFill>
              <a:effectLst/>
              <a:latin typeface="+mn-lt"/>
              <a:ea typeface="+mn-ea"/>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各基金において目的に応じた事業を推進していくとともに、目的の類似している基金については統合も検討し、有効な財源として活用していく。</a:t>
          </a:r>
          <a:endParaRPr lang="ja-JP" altLang="ja-JP" sz="1400">
            <a:effectLst/>
          </a:endParaRPr>
        </a:p>
        <a:p>
          <a:r>
            <a:rPr kumimoji="1" lang="ja-JP" altLang="ja-JP" sz="1100">
              <a:solidFill>
                <a:schemeClr val="dk1"/>
              </a:solidFill>
              <a:effectLst/>
              <a:latin typeface="+mn-lt"/>
              <a:ea typeface="+mn-ea"/>
              <a:cs typeface="+mn-cs"/>
            </a:rPr>
            <a:t>　また、今後の大型事業の執行に伴う取り崩し額の増加や、財政状況が厳しい中での積立額の減少が見込まれ、基金全体としての減少が見込まれる。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地域振興基金：住民による自主的、主体的なまちづくり活動事業等の推進</a:t>
          </a:r>
          <a:endParaRPr lang="ja-JP" altLang="ja-JP" sz="1400">
            <a:effectLst/>
          </a:endParaRPr>
        </a:p>
        <a:p>
          <a:r>
            <a:rPr kumimoji="1" lang="ja-JP" altLang="ja-JP" sz="1100">
              <a:solidFill>
                <a:schemeClr val="dk1"/>
              </a:solidFill>
              <a:effectLst/>
              <a:latin typeface="+mn-lt"/>
              <a:ea typeface="+mn-ea"/>
              <a:cs typeface="+mn-cs"/>
            </a:rPr>
            <a:t>　文化振興基金：文化芸術活動及び歴史文化の保護、保存と活用</a:t>
          </a:r>
          <a:endParaRPr lang="ja-JP" altLang="ja-JP" sz="1400">
            <a:effectLst/>
          </a:endParaRPr>
        </a:p>
        <a:p>
          <a:r>
            <a:rPr kumimoji="1" lang="ja-JP" altLang="ja-JP" sz="1100">
              <a:solidFill>
                <a:schemeClr val="dk1"/>
              </a:solidFill>
              <a:effectLst/>
              <a:latin typeface="+mn-lt"/>
              <a:ea typeface="+mn-ea"/>
              <a:cs typeface="+mn-cs"/>
            </a:rPr>
            <a:t>　福祉基金：地域福祉活動の促進と快適な生活環境の形成</a:t>
          </a:r>
          <a:endParaRPr lang="ja-JP" altLang="ja-JP" sz="1400">
            <a:effectLst/>
          </a:endParaRPr>
        </a:p>
        <a:p>
          <a:r>
            <a:rPr kumimoji="1" lang="ja-JP" altLang="ja-JP" sz="1100">
              <a:solidFill>
                <a:schemeClr val="dk1"/>
              </a:solidFill>
              <a:effectLst/>
              <a:latin typeface="+mn-lt"/>
              <a:ea typeface="+mn-ea"/>
              <a:cs typeface="+mn-cs"/>
            </a:rPr>
            <a:t>　復興基金：平成３０年７月豪雨災害からの復旧及び復興</a:t>
          </a:r>
          <a:endParaRPr lang="ja-JP" altLang="ja-JP" sz="1400">
            <a:effectLst/>
          </a:endParaRPr>
        </a:p>
        <a:p>
          <a:r>
            <a:rPr kumimoji="1" lang="ja-JP" altLang="ja-JP" sz="1100">
              <a:solidFill>
                <a:schemeClr val="dk1"/>
              </a:solidFill>
              <a:effectLst/>
              <a:latin typeface="+mn-lt"/>
              <a:ea typeface="+mn-ea"/>
              <a:cs typeface="+mn-cs"/>
            </a:rPr>
            <a:t>　開発事業基金：大規模事業の実施による財源確保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各基金において目的に応じた事業に充当したため。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各基金において目的に応じた事業を推進していくとともに、目的の類似している基金については統合も検討し、有効な財源として活用していく。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決算剰余金による積み立てが取り崩し額を上回ったため。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決算剰余金を積み立てるとともに、取り崩しについては大規模な災害対応など、最低限の範囲に努めていく。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地方債の償還に充当したが、地方債償還への充当が決算剰余金による積立額を上回ったため。</a:t>
          </a:r>
          <a:endParaRPr lang="ja-JP" altLang="ja-JP" sz="1400">
            <a:effectLst/>
          </a:endParaRPr>
        </a:p>
        <a:p>
          <a:r>
            <a:rPr kumimoji="1" lang="ja-JP" altLang="ja-JP" sz="1100">
              <a:solidFill>
                <a:schemeClr val="dk1"/>
              </a:solidFill>
              <a:effectLst/>
              <a:latin typeface="+mn-lt"/>
              <a:ea typeface="+mn-ea"/>
              <a:cs typeface="+mn-cs"/>
            </a:rPr>
            <a:t>　積立てについては、財政調整基金への積立てを優先した。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財政運営適正化計画に基づき、計画的な新規起債発行に努める。また、繰上償還の財源として保持していく。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A6A28D-3B21-4637-A763-753C32DE5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A198B5-043B-44D5-9222-2D5137E70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7D95F6-F923-4379-AEC7-81A7D34D838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825C5BF-3BA4-421B-BCC6-ED599F535E4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0C89393-8C28-4CB5-8C41-38BC6BFD56C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C65AD3-D314-4E4C-B88C-0BEE6A3BBA7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AADED4B-9A46-4653-B482-C5FEEE16377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1F32B7C-C06D-4772-9FDE-C56EB8DDB72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9DD7D0-0159-4DA8-AF69-E28DB035A1B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D43D2B2-098E-4FDC-9512-D3521C907C8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FFA8A4B-A832-4E37-A62A-37A48E7DED1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3E2315D-3E48-45B4-AA84-DF3EE731D67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578CC1-F7DD-4026-B27E-BB3234C386F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BB4D210-EF66-4B71-BA9F-6E806B29EEC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0DB4C02-5482-48DB-9789-4A8A82EC077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386D58E-8B55-4E34-9BD3-8A2B965E54E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194328D-B479-4897-B98B-C0381C4581B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70D67D1-BF39-4F32-B226-3FF95B4D424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016E948-5CE6-492F-AF41-A71EF172BB3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C65561-05E8-4111-A087-E49D871F007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5D8179-1F79-42B2-AD31-849307109D6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B2F6C1-9235-4D59-BE70-317D3B90EEF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AACF3A9-568D-43A0-8B5A-4BCE206B5DA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7740E9-9ECB-4786-B1F7-49D13AEF86C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D50627-32F5-4E72-AA98-238ACDA5DC0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8AE24B1-EFB2-4D4E-9848-1CD8B8C267E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327876-975D-4B22-AA32-27D07142306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A4BD59A-8150-437C-BAA5-ED3AAF56561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040F6A-328D-4B1A-8450-FD66EE9AC24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41E5C53-471A-4DBB-B50E-0F7DB9D1FF8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1AC5473-40DB-4482-9E36-70D3CD88836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5EE4555-9C74-4DA9-9B5B-C1758A882D5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32C9441D-EE2E-406C-858D-A1BB5D536DAA}"/>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6AC24B58-B0E3-4BB0-B059-59923F84F09B}"/>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5C2EF0E-AB98-413E-AB5A-2C86FFBBC13D}"/>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AAF11EE-2C0C-47FB-ABDA-D4A45A9BF29E}"/>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958A098-7F11-4753-BAE1-85D550D3493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A1F8C11-BA06-4432-B69F-5B3215C879C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7000F2-B331-4F28-B0D7-B70283DB373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7007DD0-F299-4D0A-8D3F-922E5AC90B5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030AEE-7C1E-4BCF-B505-94258245B58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E82BEF-DA31-4E6A-9EFA-AEF573D8675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6FB0E53-2DD5-4053-BCEA-CDFCE7CDD7B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C0805A2-D2B8-40E3-8F03-7F96766FD7B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D12D08-E74F-4C24-9440-67E49FDFF02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9397F9C-E778-436A-822E-FB9FD59463D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34A757-C5DB-4EFB-8C5B-2918340672D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有形固定資産の老朽化が進んだことにより、有形固定資産減価償却率は昨年度と比較して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増加し、類似団体平均を上回る率となった。本市の有形固定資産のうち、道路や橋りょうなどのインフラ工作物が大部分を占めており、中でも道路は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となっている。次いで建物が大きな割合を占めており、中でも市営住宅では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％と老朽化が進んでいる。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今後は共施設等総合管理計画に基づき公共施設等の延べ床面積の削減に向けて、老朽化した施設の統廃合や長寿命化などの老朽化対策に積極的に取り組んでいく。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59ABC57-294E-4DCA-9082-2972C98F23D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81CAF20-DDBB-403A-871D-850C7661D03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317470A-BF4B-4DE7-B215-B29350AFDD87}"/>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4DB8BFC-9619-47F2-8DF9-B6C7C49D85E8}"/>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49B3559-A9D2-4E26-97CB-6486D38BDF7F}"/>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037ECF5-20AB-4A88-9396-05EE85CA9CB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700EB24-E780-4C96-8415-0D53F2F24552}"/>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103A0A7-F0FB-49EC-BB9E-57494BABE02B}"/>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7D49BDE-A653-48DA-B10A-271DC6F5B21C}"/>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8BDA86A-38ED-4394-B67A-46CD3C8C069B}"/>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33EF54E-28B8-4841-8226-C5D3D55F2E9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1391BF7-44F8-46D5-A128-B770312D6B4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DAAFB02-4443-43C0-AB8A-413F17A98413}"/>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1871DB8-A6BB-4FA7-81A3-B72812017F7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3D5E5AA-4403-426E-A8FE-0814A4446B94}"/>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C310142-AE3F-4C81-8DFE-EFAFFC9F2A4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E4E7EF66-F634-4760-8072-A3ECDDED2648}"/>
            </a:ext>
          </a:extLst>
        </xdr:cNvPr>
        <xdr:cNvCxnSpPr/>
      </xdr:nvCxnSpPr>
      <xdr:spPr>
        <a:xfrm flipV="1">
          <a:off x="4206240" y="5152496"/>
          <a:ext cx="1270" cy="123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A0313BF8-DA82-4EB1-9C80-77E97C3F6567}"/>
            </a:ext>
          </a:extLst>
        </xdr:cNvPr>
        <xdr:cNvSpPr txBox="1"/>
      </xdr:nvSpPr>
      <xdr:spPr>
        <a:xfrm>
          <a:off x="4258945" y="6387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EE9CC2E6-0C63-473C-B09B-B6B8C2D072E8}"/>
            </a:ext>
          </a:extLst>
        </xdr:cNvPr>
        <xdr:cNvCxnSpPr/>
      </xdr:nvCxnSpPr>
      <xdr:spPr>
        <a:xfrm>
          <a:off x="4119245" y="63834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F24306D2-0C58-4C38-AA08-58DC3F6711C8}"/>
            </a:ext>
          </a:extLst>
        </xdr:cNvPr>
        <xdr:cNvSpPr txBox="1"/>
      </xdr:nvSpPr>
      <xdr:spPr>
        <a:xfrm>
          <a:off x="4258945" y="493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10D0EDAB-634C-4FAE-B9F8-7744EECA4B54}"/>
            </a:ext>
          </a:extLst>
        </xdr:cNvPr>
        <xdr:cNvCxnSpPr/>
      </xdr:nvCxnSpPr>
      <xdr:spPr>
        <a:xfrm>
          <a:off x="4119245" y="51524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0" name="有形固定資産減価償却率平均値テキスト">
          <a:extLst>
            <a:ext uri="{FF2B5EF4-FFF2-40B4-BE49-F238E27FC236}">
              <a16:creationId xmlns:a16="http://schemas.microsoft.com/office/drawing/2014/main" id="{5CB7B2FB-6373-4C13-BBCB-7233B48AA9E1}"/>
            </a:ext>
          </a:extLst>
        </xdr:cNvPr>
        <xdr:cNvSpPr txBox="1"/>
      </xdr:nvSpPr>
      <xdr:spPr>
        <a:xfrm>
          <a:off x="4258945" y="580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4B9D74C7-1404-41FC-9E00-07A6955C557A}"/>
            </a:ext>
          </a:extLst>
        </xdr:cNvPr>
        <xdr:cNvSpPr/>
      </xdr:nvSpPr>
      <xdr:spPr>
        <a:xfrm>
          <a:off x="4157345" y="5950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8C70D35E-44EA-420B-B939-DC7E5B85B939}"/>
            </a:ext>
          </a:extLst>
        </xdr:cNvPr>
        <xdr:cNvSpPr/>
      </xdr:nvSpPr>
      <xdr:spPr>
        <a:xfrm>
          <a:off x="3537585" y="5942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4678DA41-1238-4405-B17D-552C44B67119}"/>
            </a:ext>
          </a:extLst>
        </xdr:cNvPr>
        <xdr:cNvSpPr/>
      </xdr:nvSpPr>
      <xdr:spPr>
        <a:xfrm>
          <a:off x="286702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DBE1D015-CBD5-4307-B61F-A597E2F38BBB}"/>
            </a:ext>
          </a:extLst>
        </xdr:cNvPr>
        <xdr:cNvSpPr/>
      </xdr:nvSpPr>
      <xdr:spPr>
        <a:xfrm>
          <a:off x="219646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a:extLst>
            <a:ext uri="{FF2B5EF4-FFF2-40B4-BE49-F238E27FC236}">
              <a16:creationId xmlns:a16="http://schemas.microsoft.com/office/drawing/2014/main" id="{33FB47BE-D020-48CB-A9C5-F73C21DBCCDC}"/>
            </a:ext>
          </a:extLst>
        </xdr:cNvPr>
        <xdr:cNvSpPr/>
      </xdr:nvSpPr>
      <xdr:spPr>
        <a:xfrm>
          <a:off x="152590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F79E033-4CAE-40DE-9241-02043660D36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38E8830-CCDB-4009-96EF-4B77245F3D8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2468B8D-D16C-4924-8991-08087FE14C4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940F626-88CF-4B84-B57D-7C7DCDCFA56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F127A06-43EE-49D7-AFFE-691A6D27AEC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162031</xdr:rowOff>
    </xdr:from>
    <xdr:to>
      <xdr:col>23</xdr:col>
      <xdr:colOff>136525</xdr:colOff>
      <xdr:row>31</xdr:row>
      <xdr:rowOff>92181</xdr:rowOff>
    </xdr:to>
    <xdr:sp macro="" textlink="">
      <xdr:nvSpPr>
        <xdr:cNvPr id="81" name="楕円 80">
          <a:extLst>
            <a:ext uri="{FF2B5EF4-FFF2-40B4-BE49-F238E27FC236}">
              <a16:creationId xmlns:a16="http://schemas.microsoft.com/office/drawing/2014/main" id="{A2547F12-44A6-4680-B040-11FFFF6E2946}"/>
            </a:ext>
          </a:extLst>
        </xdr:cNvPr>
        <xdr:cNvSpPr/>
      </xdr:nvSpPr>
      <xdr:spPr>
        <a:xfrm>
          <a:off x="4157345" y="5960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140458</xdr:rowOff>
    </xdr:from>
    <xdr:ext cx="405111" cy="259045"/>
    <xdr:sp macro="" textlink="">
      <xdr:nvSpPr>
        <xdr:cNvPr id="82" name="有形固定資産減価償却率該当値テキスト">
          <a:extLst>
            <a:ext uri="{FF2B5EF4-FFF2-40B4-BE49-F238E27FC236}">
              <a16:creationId xmlns:a16="http://schemas.microsoft.com/office/drawing/2014/main" id="{B41AA99B-3A8D-4C92-A1ED-C3B32C9B8C92}"/>
            </a:ext>
          </a:extLst>
        </xdr:cNvPr>
        <xdr:cNvSpPr txBox="1"/>
      </xdr:nvSpPr>
      <xdr:spPr>
        <a:xfrm>
          <a:off x="4258945" y="593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D29A8A66-CE49-4C61-86CE-568F1B25BED2}"/>
            </a:ext>
          </a:extLst>
        </xdr:cNvPr>
        <xdr:cNvSpPr/>
      </xdr:nvSpPr>
      <xdr:spPr>
        <a:xfrm>
          <a:off x="3537585" y="5930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41381</xdr:rowOff>
    </xdr:to>
    <xdr:cxnSp macro="">
      <xdr:nvCxnSpPr>
        <xdr:cNvPr id="84" name="直線コネクタ 83">
          <a:extLst>
            <a:ext uri="{FF2B5EF4-FFF2-40B4-BE49-F238E27FC236}">
              <a16:creationId xmlns:a16="http://schemas.microsoft.com/office/drawing/2014/main" id="{371CA46E-6FEC-46BB-8C1C-D79697D0E27D}"/>
            </a:ext>
          </a:extLst>
        </xdr:cNvPr>
        <xdr:cNvCxnSpPr/>
      </xdr:nvCxnSpPr>
      <xdr:spPr>
        <a:xfrm>
          <a:off x="3588385" y="5977255"/>
          <a:ext cx="6197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100859</xdr:rowOff>
    </xdr:from>
    <xdr:to>
      <xdr:col>15</xdr:col>
      <xdr:colOff>187325</xdr:colOff>
      <xdr:row>31</xdr:row>
      <xdr:rowOff>31009</xdr:rowOff>
    </xdr:to>
    <xdr:sp macro="" textlink="">
      <xdr:nvSpPr>
        <xdr:cNvPr id="85" name="楕円 84">
          <a:extLst>
            <a:ext uri="{FF2B5EF4-FFF2-40B4-BE49-F238E27FC236}">
              <a16:creationId xmlns:a16="http://schemas.microsoft.com/office/drawing/2014/main" id="{C601D64C-31C5-4AA7-97D9-F8F1A7B28786}"/>
            </a:ext>
          </a:extLst>
        </xdr:cNvPr>
        <xdr:cNvSpPr/>
      </xdr:nvSpPr>
      <xdr:spPr>
        <a:xfrm>
          <a:off x="2867025" y="5899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151659</xdr:rowOff>
    </xdr:from>
    <xdr:to>
      <xdr:col>19</xdr:col>
      <xdr:colOff>136525</xdr:colOff>
      <xdr:row>31</xdr:row>
      <xdr:rowOff>10795</xdr:rowOff>
    </xdr:to>
    <xdr:cxnSp macro="">
      <xdr:nvCxnSpPr>
        <xdr:cNvPr id="86" name="直線コネクタ 85">
          <a:extLst>
            <a:ext uri="{FF2B5EF4-FFF2-40B4-BE49-F238E27FC236}">
              <a16:creationId xmlns:a16="http://schemas.microsoft.com/office/drawing/2014/main" id="{934A5F27-399B-409A-8087-EF10311608A8}"/>
            </a:ext>
          </a:extLst>
        </xdr:cNvPr>
        <xdr:cNvCxnSpPr/>
      </xdr:nvCxnSpPr>
      <xdr:spPr>
        <a:xfrm>
          <a:off x="2917825" y="5950479"/>
          <a:ext cx="67056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64876</xdr:rowOff>
    </xdr:from>
    <xdr:to>
      <xdr:col>11</xdr:col>
      <xdr:colOff>187325</xdr:colOff>
      <xdr:row>30</xdr:row>
      <xdr:rowOff>166476</xdr:rowOff>
    </xdr:to>
    <xdr:sp macro="" textlink="">
      <xdr:nvSpPr>
        <xdr:cNvPr id="87" name="楕円 86">
          <a:extLst>
            <a:ext uri="{FF2B5EF4-FFF2-40B4-BE49-F238E27FC236}">
              <a16:creationId xmlns:a16="http://schemas.microsoft.com/office/drawing/2014/main" id="{05906176-8EBD-4C6A-AE7C-2B2106000D99}"/>
            </a:ext>
          </a:extLst>
        </xdr:cNvPr>
        <xdr:cNvSpPr/>
      </xdr:nvSpPr>
      <xdr:spPr>
        <a:xfrm>
          <a:off x="2196465" y="58636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115676</xdr:rowOff>
    </xdr:from>
    <xdr:to>
      <xdr:col>15</xdr:col>
      <xdr:colOff>136525</xdr:colOff>
      <xdr:row>30</xdr:row>
      <xdr:rowOff>151659</xdr:rowOff>
    </xdr:to>
    <xdr:cxnSp macro="">
      <xdr:nvCxnSpPr>
        <xdr:cNvPr id="88" name="直線コネクタ 87">
          <a:extLst>
            <a:ext uri="{FF2B5EF4-FFF2-40B4-BE49-F238E27FC236}">
              <a16:creationId xmlns:a16="http://schemas.microsoft.com/office/drawing/2014/main" id="{5F2100EA-5BBF-4B40-8CCB-0D8A8F6D55F3}"/>
            </a:ext>
          </a:extLst>
        </xdr:cNvPr>
        <xdr:cNvCxnSpPr/>
      </xdr:nvCxnSpPr>
      <xdr:spPr>
        <a:xfrm>
          <a:off x="2247265" y="5914496"/>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7303</xdr:rowOff>
    </xdr:from>
    <xdr:to>
      <xdr:col>7</xdr:col>
      <xdr:colOff>187325</xdr:colOff>
      <xdr:row>30</xdr:row>
      <xdr:rowOff>108903</xdr:rowOff>
    </xdr:to>
    <xdr:sp macro="" textlink="">
      <xdr:nvSpPr>
        <xdr:cNvPr id="89" name="楕円 88">
          <a:extLst>
            <a:ext uri="{FF2B5EF4-FFF2-40B4-BE49-F238E27FC236}">
              <a16:creationId xmlns:a16="http://schemas.microsoft.com/office/drawing/2014/main" id="{37A7F7D7-ADFE-4976-8E1D-4A2FAEFAA692}"/>
            </a:ext>
          </a:extLst>
        </xdr:cNvPr>
        <xdr:cNvSpPr/>
      </xdr:nvSpPr>
      <xdr:spPr>
        <a:xfrm>
          <a:off x="1525905" y="5806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58103</xdr:rowOff>
    </xdr:from>
    <xdr:to>
      <xdr:col>11</xdr:col>
      <xdr:colOff>136525</xdr:colOff>
      <xdr:row>30</xdr:row>
      <xdr:rowOff>115676</xdr:rowOff>
    </xdr:to>
    <xdr:cxnSp macro="">
      <xdr:nvCxnSpPr>
        <xdr:cNvPr id="90" name="直線コネクタ 89">
          <a:extLst>
            <a:ext uri="{FF2B5EF4-FFF2-40B4-BE49-F238E27FC236}">
              <a16:creationId xmlns:a16="http://schemas.microsoft.com/office/drawing/2014/main" id="{2B6491A2-BECE-41FF-8664-9E538008484F}"/>
            </a:ext>
          </a:extLst>
        </xdr:cNvPr>
        <xdr:cNvCxnSpPr/>
      </xdr:nvCxnSpPr>
      <xdr:spPr>
        <a:xfrm>
          <a:off x="1576705" y="5856923"/>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1" name="n_1aveValue有形固定資産減価償却率">
          <a:extLst>
            <a:ext uri="{FF2B5EF4-FFF2-40B4-BE49-F238E27FC236}">
              <a16:creationId xmlns:a16="http://schemas.microsoft.com/office/drawing/2014/main" id="{5A4EE406-3EDC-4100-BD34-8C5BA9D7BE44}"/>
            </a:ext>
          </a:extLst>
        </xdr:cNvPr>
        <xdr:cNvSpPr txBox="1"/>
      </xdr:nvSpPr>
      <xdr:spPr>
        <a:xfrm>
          <a:off x="3395989" y="603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2" name="n_2aveValue有形固定資産減価償却率">
          <a:extLst>
            <a:ext uri="{FF2B5EF4-FFF2-40B4-BE49-F238E27FC236}">
              <a16:creationId xmlns:a16="http://schemas.microsoft.com/office/drawing/2014/main" id="{3467C5D8-945F-461F-8722-71013B28541B}"/>
            </a:ext>
          </a:extLst>
        </xdr:cNvPr>
        <xdr:cNvSpPr txBox="1"/>
      </xdr:nvSpPr>
      <xdr:spPr>
        <a:xfrm>
          <a:off x="2738129" y="599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3" name="n_3aveValue有形固定資産減価償却率">
          <a:extLst>
            <a:ext uri="{FF2B5EF4-FFF2-40B4-BE49-F238E27FC236}">
              <a16:creationId xmlns:a16="http://schemas.microsoft.com/office/drawing/2014/main" id="{692CFAA5-44F4-4ADE-A337-FAA8DFB3E412}"/>
            </a:ext>
          </a:extLst>
        </xdr:cNvPr>
        <xdr:cNvSpPr txBox="1"/>
      </xdr:nvSpPr>
      <xdr:spPr>
        <a:xfrm>
          <a:off x="206756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4" name="n_4aveValue有形固定資産減価償却率">
          <a:extLst>
            <a:ext uri="{FF2B5EF4-FFF2-40B4-BE49-F238E27FC236}">
              <a16:creationId xmlns:a16="http://schemas.microsoft.com/office/drawing/2014/main" id="{25074C44-C366-4B03-A5A2-DD17580FD927}"/>
            </a:ext>
          </a:extLst>
        </xdr:cNvPr>
        <xdr:cNvSpPr txBox="1"/>
      </xdr:nvSpPr>
      <xdr:spPr>
        <a:xfrm>
          <a:off x="139700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5" name="n_1mainValue有形固定資産減価償却率">
          <a:extLst>
            <a:ext uri="{FF2B5EF4-FFF2-40B4-BE49-F238E27FC236}">
              <a16:creationId xmlns:a16="http://schemas.microsoft.com/office/drawing/2014/main" id="{97366597-696A-4AB0-A6F1-88DADF66E8A5}"/>
            </a:ext>
          </a:extLst>
        </xdr:cNvPr>
        <xdr:cNvSpPr txBox="1"/>
      </xdr:nvSpPr>
      <xdr:spPr>
        <a:xfrm>
          <a:off x="3395989"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47536</xdr:rowOff>
    </xdr:from>
    <xdr:ext cx="405111" cy="259045"/>
    <xdr:sp macro="" textlink="">
      <xdr:nvSpPr>
        <xdr:cNvPr id="96" name="n_2mainValue有形固定資産減価償却率">
          <a:extLst>
            <a:ext uri="{FF2B5EF4-FFF2-40B4-BE49-F238E27FC236}">
              <a16:creationId xmlns:a16="http://schemas.microsoft.com/office/drawing/2014/main" id="{1B981A82-8EC7-4761-BE80-EE15BC3CE0FC}"/>
            </a:ext>
          </a:extLst>
        </xdr:cNvPr>
        <xdr:cNvSpPr txBox="1"/>
      </xdr:nvSpPr>
      <xdr:spPr>
        <a:xfrm>
          <a:off x="2738129" y="567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11553</xdr:rowOff>
    </xdr:from>
    <xdr:ext cx="405111" cy="259045"/>
    <xdr:sp macro="" textlink="">
      <xdr:nvSpPr>
        <xdr:cNvPr id="97" name="n_3mainValue有形固定資産減価償却率">
          <a:extLst>
            <a:ext uri="{FF2B5EF4-FFF2-40B4-BE49-F238E27FC236}">
              <a16:creationId xmlns:a16="http://schemas.microsoft.com/office/drawing/2014/main" id="{38CF2D2E-F038-43EC-A24F-D33BE69DD5FC}"/>
            </a:ext>
          </a:extLst>
        </xdr:cNvPr>
        <xdr:cNvSpPr txBox="1"/>
      </xdr:nvSpPr>
      <xdr:spPr>
        <a:xfrm>
          <a:off x="2067569" y="564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125430</xdr:rowOff>
    </xdr:from>
    <xdr:ext cx="405111" cy="259045"/>
    <xdr:sp macro="" textlink="">
      <xdr:nvSpPr>
        <xdr:cNvPr id="98" name="n_4mainValue有形固定資産減価償却率">
          <a:extLst>
            <a:ext uri="{FF2B5EF4-FFF2-40B4-BE49-F238E27FC236}">
              <a16:creationId xmlns:a16="http://schemas.microsoft.com/office/drawing/2014/main" id="{45E155E4-1F47-46E2-A809-410DAF038017}"/>
            </a:ext>
          </a:extLst>
        </xdr:cNvPr>
        <xdr:cNvSpPr txBox="1"/>
      </xdr:nvSpPr>
      <xdr:spPr>
        <a:xfrm>
          <a:off x="1397009" y="558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C48B03F-D352-4715-859E-506A53FBCF6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6B7E324-2A3C-47DF-B0BA-7AD00F58064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2C3433A-FC0C-40A9-9E6F-366DBE59F9A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CA7850F-3A6C-4A5B-9D6D-1AE295AFE5F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107FB26-0B76-4638-97DC-07D2F36E119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2AA54AF-F48E-4C69-9B5C-FAC07B9A4CA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54B67DD-AA5C-416F-BFA7-2747E5DFEC0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F1774BC-2553-467E-861B-1F609C8001D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A7CD0AA-096B-4100-8FBD-601535B1212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4D5CD89-9161-46A2-B379-D78CEFC6EBE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15212DC-2151-4C1F-BC03-1018745AA41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725DF45-B871-450A-A16C-4787B868176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5AA1A27-0075-4A69-896C-057FA7B519F7}"/>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債務償還比率は昨年度と比較して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ものの、類似団体平均を上回っている。主な要因としては、近年の新消防庁舎整備事業、高梁認定こども園整備事業等の大型事業に係る起債発行が影響しているものと考えられる。来年度以降も、大型事業の実施に伴う多額の起債発行を予定しており、さらに増加する見込みである。今後、財政運営適正化計画に基づき、計画的な発行を遵守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F3E80E8-443F-478E-8E6D-AF244D6CD26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9D658D3-34B2-47E3-ABDF-EAFD4B44CF3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9F6F753-28B0-4E2A-B227-4CC58621A18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90F826A-64EC-49F5-9DA1-7C99F357939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549541F-DE0E-4531-BE17-93225EC68F0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309E46C-C524-4571-AD50-319541B733B8}"/>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DC9C646-D34C-448C-BD31-3C611E8083C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AF5C3BD-67EA-4A44-9B66-B26B6E53913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B213960-4A7F-475D-AF3E-BC2617088439}"/>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4C2CB51-D615-4B2A-80D2-5B99EA04A89D}"/>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353047A-86EF-4631-ADBB-CA11C73C34C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DA7D25F-8113-42D4-AB14-C48EA7866329}"/>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E53322B-5E15-48B0-AE62-BCDEFAD30C9F}"/>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52ECE6F-6B3F-4B74-AC98-EA465272F86C}"/>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F10C784-6475-4F8C-A482-2E4160C861A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a:extLst>
            <a:ext uri="{FF2B5EF4-FFF2-40B4-BE49-F238E27FC236}">
              <a16:creationId xmlns:a16="http://schemas.microsoft.com/office/drawing/2014/main" id="{59139D46-94FF-4BD3-9699-925D42C87889}"/>
            </a:ext>
          </a:extLst>
        </xdr:cNvPr>
        <xdr:cNvCxnSpPr/>
      </xdr:nvCxnSpPr>
      <xdr:spPr>
        <a:xfrm flipV="1">
          <a:off x="13027660" y="5211868"/>
          <a:ext cx="1269" cy="138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a:extLst>
            <a:ext uri="{FF2B5EF4-FFF2-40B4-BE49-F238E27FC236}">
              <a16:creationId xmlns:a16="http://schemas.microsoft.com/office/drawing/2014/main" id="{126D76B1-73E6-42F3-8518-37D38B7DB3E7}"/>
            </a:ext>
          </a:extLst>
        </xdr:cNvPr>
        <xdr:cNvSpPr txBox="1"/>
      </xdr:nvSpPr>
      <xdr:spPr>
        <a:xfrm>
          <a:off x="13080365" y="65970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a:extLst>
            <a:ext uri="{FF2B5EF4-FFF2-40B4-BE49-F238E27FC236}">
              <a16:creationId xmlns:a16="http://schemas.microsoft.com/office/drawing/2014/main" id="{8370CD41-08F5-4D32-B377-B6AF3A7EACE5}"/>
            </a:ext>
          </a:extLst>
        </xdr:cNvPr>
        <xdr:cNvCxnSpPr/>
      </xdr:nvCxnSpPr>
      <xdr:spPr>
        <a:xfrm>
          <a:off x="12963525" y="65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0C6C2E8-0AD1-41D4-AB20-38909E9F56ED}"/>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54CC62C-7B6B-4E74-883C-0AC9AB44357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a:extLst>
            <a:ext uri="{FF2B5EF4-FFF2-40B4-BE49-F238E27FC236}">
              <a16:creationId xmlns:a16="http://schemas.microsoft.com/office/drawing/2014/main" id="{7B12FD16-DA8C-4CF7-B7E6-B4A156683320}"/>
            </a:ext>
          </a:extLst>
        </xdr:cNvPr>
        <xdr:cNvSpPr txBox="1"/>
      </xdr:nvSpPr>
      <xdr:spPr>
        <a:xfrm>
          <a:off x="13080365" y="565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a:extLst>
            <a:ext uri="{FF2B5EF4-FFF2-40B4-BE49-F238E27FC236}">
              <a16:creationId xmlns:a16="http://schemas.microsoft.com/office/drawing/2014/main" id="{8DE90A48-19DC-465E-BD5F-48EED4A9E7EE}"/>
            </a:ext>
          </a:extLst>
        </xdr:cNvPr>
        <xdr:cNvSpPr/>
      </xdr:nvSpPr>
      <xdr:spPr>
        <a:xfrm>
          <a:off x="13001625" y="58019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a:extLst>
            <a:ext uri="{FF2B5EF4-FFF2-40B4-BE49-F238E27FC236}">
              <a16:creationId xmlns:a16="http://schemas.microsoft.com/office/drawing/2014/main" id="{056B8CEE-908D-413A-84F4-838069BB442D}"/>
            </a:ext>
          </a:extLst>
        </xdr:cNvPr>
        <xdr:cNvSpPr/>
      </xdr:nvSpPr>
      <xdr:spPr>
        <a:xfrm>
          <a:off x="12359005" y="581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a:extLst>
            <a:ext uri="{FF2B5EF4-FFF2-40B4-BE49-F238E27FC236}">
              <a16:creationId xmlns:a16="http://schemas.microsoft.com/office/drawing/2014/main" id="{23F509C2-A3A6-4716-ABE4-A9A45DD29FC2}"/>
            </a:ext>
          </a:extLst>
        </xdr:cNvPr>
        <xdr:cNvSpPr/>
      </xdr:nvSpPr>
      <xdr:spPr>
        <a:xfrm>
          <a:off x="1168844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a:extLst>
            <a:ext uri="{FF2B5EF4-FFF2-40B4-BE49-F238E27FC236}">
              <a16:creationId xmlns:a16="http://schemas.microsoft.com/office/drawing/2014/main" id="{EC3AA6DA-7236-4818-AD5F-77771929773F}"/>
            </a:ext>
          </a:extLst>
        </xdr:cNvPr>
        <xdr:cNvSpPr/>
      </xdr:nvSpPr>
      <xdr:spPr>
        <a:xfrm>
          <a:off x="1101788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a:extLst>
            <a:ext uri="{FF2B5EF4-FFF2-40B4-BE49-F238E27FC236}">
              <a16:creationId xmlns:a16="http://schemas.microsoft.com/office/drawing/2014/main" id="{B639FF82-8F15-4B0B-9A30-62676B7329A7}"/>
            </a:ext>
          </a:extLst>
        </xdr:cNvPr>
        <xdr:cNvSpPr/>
      </xdr:nvSpPr>
      <xdr:spPr>
        <a:xfrm>
          <a:off x="1034732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6968A63-CD0D-4C39-AB48-11A24CB3771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7DBF39F-687B-4E53-B9D6-725892A1740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59F051A-BF87-4E05-8F9E-EF6BF8EA4CB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3150A04-2B34-4120-B622-FC4B7A6B4F7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B258736-E94F-41C5-B09E-5EE0A88F416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156273</xdr:rowOff>
    </xdr:from>
    <xdr:to>
      <xdr:col>76</xdr:col>
      <xdr:colOff>73025</xdr:colOff>
      <xdr:row>31</xdr:row>
      <xdr:rowOff>86423</xdr:rowOff>
    </xdr:to>
    <xdr:sp macro="" textlink="">
      <xdr:nvSpPr>
        <xdr:cNvPr id="143" name="楕円 142">
          <a:extLst>
            <a:ext uri="{FF2B5EF4-FFF2-40B4-BE49-F238E27FC236}">
              <a16:creationId xmlns:a16="http://schemas.microsoft.com/office/drawing/2014/main" id="{4C7654F2-EF0A-4A73-AA5D-F7122B207E6C}"/>
            </a:ext>
          </a:extLst>
        </xdr:cNvPr>
        <xdr:cNvSpPr/>
      </xdr:nvSpPr>
      <xdr:spPr>
        <a:xfrm>
          <a:off x="13001625" y="5955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134700</xdr:rowOff>
    </xdr:from>
    <xdr:ext cx="469744" cy="259045"/>
    <xdr:sp macro="" textlink="">
      <xdr:nvSpPr>
        <xdr:cNvPr id="144" name="債務償還比率該当値テキスト">
          <a:extLst>
            <a:ext uri="{FF2B5EF4-FFF2-40B4-BE49-F238E27FC236}">
              <a16:creationId xmlns:a16="http://schemas.microsoft.com/office/drawing/2014/main" id="{4EEDE2D1-04F0-4A5B-819A-C060A952B5A3}"/>
            </a:ext>
          </a:extLst>
        </xdr:cNvPr>
        <xdr:cNvSpPr txBox="1"/>
      </xdr:nvSpPr>
      <xdr:spPr>
        <a:xfrm>
          <a:off x="13080365" y="593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130126</xdr:rowOff>
    </xdr:from>
    <xdr:to>
      <xdr:col>72</xdr:col>
      <xdr:colOff>123825</xdr:colOff>
      <xdr:row>31</xdr:row>
      <xdr:rowOff>60276</xdr:rowOff>
    </xdr:to>
    <xdr:sp macro="" textlink="">
      <xdr:nvSpPr>
        <xdr:cNvPr id="145" name="楕円 144">
          <a:extLst>
            <a:ext uri="{FF2B5EF4-FFF2-40B4-BE49-F238E27FC236}">
              <a16:creationId xmlns:a16="http://schemas.microsoft.com/office/drawing/2014/main" id="{1E0E23E0-81DE-4D1B-979D-7F0E37BB92B3}"/>
            </a:ext>
          </a:extLst>
        </xdr:cNvPr>
        <xdr:cNvSpPr/>
      </xdr:nvSpPr>
      <xdr:spPr>
        <a:xfrm>
          <a:off x="12359005" y="5928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9476</xdr:rowOff>
    </xdr:from>
    <xdr:to>
      <xdr:col>76</xdr:col>
      <xdr:colOff>22225</xdr:colOff>
      <xdr:row>31</xdr:row>
      <xdr:rowOff>35623</xdr:rowOff>
    </xdr:to>
    <xdr:cxnSp macro="">
      <xdr:nvCxnSpPr>
        <xdr:cNvPr id="146" name="直線コネクタ 145">
          <a:extLst>
            <a:ext uri="{FF2B5EF4-FFF2-40B4-BE49-F238E27FC236}">
              <a16:creationId xmlns:a16="http://schemas.microsoft.com/office/drawing/2014/main" id="{E58939D4-57F5-4027-84DB-22421FA3F300}"/>
            </a:ext>
          </a:extLst>
        </xdr:cNvPr>
        <xdr:cNvCxnSpPr/>
      </xdr:nvCxnSpPr>
      <xdr:spPr>
        <a:xfrm>
          <a:off x="12409805" y="5975936"/>
          <a:ext cx="61976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118491</xdr:rowOff>
    </xdr:from>
    <xdr:to>
      <xdr:col>68</xdr:col>
      <xdr:colOff>123825</xdr:colOff>
      <xdr:row>31</xdr:row>
      <xdr:rowOff>48641</xdr:rowOff>
    </xdr:to>
    <xdr:sp macro="" textlink="">
      <xdr:nvSpPr>
        <xdr:cNvPr id="147" name="楕円 146">
          <a:extLst>
            <a:ext uri="{FF2B5EF4-FFF2-40B4-BE49-F238E27FC236}">
              <a16:creationId xmlns:a16="http://schemas.microsoft.com/office/drawing/2014/main" id="{F5BDFE7E-C67C-47CC-91B7-4494585492BC}"/>
            </a:ext>
          </a:extLst>
        </xdr:cNvPr>
        <xdr:cNvSpPr/>
      </xdr:nvSpPr>
      <xdr:spPr>
        <a:xfrm>
          <a:off x="11688445" y="5917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169291</xdr:rowOff>
    </xdr:from>
    <xdr:to>
      <xdr:col>72</xdr:col>
      <xdr:colOff>73025</xdr:colOff>
      <xdr:row>31</xdr:row>
      <xdr:rowOff>9476</xdr:rowOff>
    </xdr:to>
    <xdr:cxnSp macro="">
      <xdr:nvCxnSpPr>
        <xdr:cNvPr id="148" name="直線コネクタ 147">
          <a:extLst>
            <a:ext uri="{FF2B5EF4-FFF2-40B4-BE49-F238E27FC236}">
              <a16:creationId xmlns:a16="http://schemas.microsoft.com/office/drawing/2014/main" id="{B6CF77D9-E439-4937-A4E0-CA6C76DA0BCA}"/>
            </a:ext>
          </a:extLst>
        </xdr:cNvPr>
        <xdr:cNvCxnSpPr/>
      </xdr:nvCxnSpPr>
      <xdr:spPr>
        <a:xfrm>
          <a:off x="11739245" y="5968111"/>
          <a:ext cx="67056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76821</xdr:rowOff>
    </xdr:from>
    <xdr:to>
      <xdr:col>64</xdr:col>
      <xdr:colOff>123825</xdr:colOff>
      <xdr:row>32</xdr:row>
      <xdr:rowOff>6971</xdr:rowOff>
    </xdr:to>
    <xdr:sp macro="" textlink="">
      <xdr:nvSpPr>
        <xdr:cNvPr id="149" name="楕円 148">
          <a:extLst>
            <a:ext uri="{FF2B5EF4-FFF2-40B4-BE49-F238E27FC236}">
              <a16:creationId xmlns:a16="http://schemas.microsoft.com/office/drawing/2014/main" id="{A0D3218B-F177-4470-B53B-FEB65DA97A6E}"/>
            </a:ext>
          </a:extLst>
        </xdr:cNvPr>
        <xdr:cNvSpPr/>
      </xdr:nvSpPr>
      <xdr:spPr>
        <a:xfrm>
          <a:off x="11017885" y="6043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169291</xdr:rowOff>
    </xdr:from>
    <xdr:to>
      <xdr:col>68</xdr:col>
      <xdr:colOff>73025</xdr:colOff>
      <xdr:row>31</xdr:row>
      <xdr:rowOff>127621</xdr:rowOff>
    </xdr:to>
    <xdr:cxnSp macro="">
      <xdr:nvCxnSpPr>
        <xdr:cNvPr id="150" name="直線コネクタ 149">
          <a:extLst>
            <a:ext uri="{FF2B5EF4-FFF2-40B4-BE49-F238E27FC236}">
              <a16:creationId xmlns:a16="http://schemas.microsoft.com/office/drawing/2014/main" id="{D8489C56-19D5-46D0-BEFD-1E3173FC9F00}"/>
            </a:ext>
          </a:extLst>
        </xdr:cNvPr>
        <xdr:cNvCxnSpPr/>
      </xdr:nvCxnSpPr>
      <xdr:spPr>
        <a:xfrm flipV="1">
          <a:off x="11068685" y="5968111"/>
          <a:ext cx="670560" cy="12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120241</xdr:rowOff>
    </xdr:from>
    <xdr:to>
      <xdr:col>60</xdr:col>
      <xdr:colOff>123825</xdr:colOff>
      <xdr:row>32</xdr:row>
      <xdr:rowOff>50391</xdr:rowOff>
    </xdr:to>
    <xdr:sp macro="" textlink="">
      <xdr:nvSpPr>
        <xdr:cNvPr id="151" name="楕円 150">
          <a:extLst>
            <a:ext uri="{FF2B5EF4-FFF2-40B4-BE49-F238E27FC236}">
              <a16:creationId xmlns:a16="http://schemas.microsoft.com/office/drawing/2014/main" id="{833F309D-8DD7-48F4-B0BA-47C59675DB1E}"/>
            </a:ext>
          </a:extLst>
        </xdr:cNvPr>
        <xdr:cNvSpPr/>
      </xdr:nvSpPr>
      <xdr:spPr>
        <a:xfrm>
          <a:off x="10347325" y="6086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127621</xdr:rowOff>
    </xdr:from>
    <xdr:to>
      <xdr:col>64</xdr:col>
      <xdr:colOff>73025</xdr:colOff>
      <xdr:row>31</xdr:row>
      <xdr:rowOff>171041</xdr:rowOff>
    </xdr:to>
    <xdr:cxnSp macro="">
      <xdr:nvCxnSpPr>
        <xdr:cNvPr id="152" name="直線コネクタ 151">
          <a:extLst>
            <a:ext uri="{FF2B5EF4-FFF2-40B4-BE49-F238E27FC236}">
              <a16:creationId xmlns:a16="http://schemas.microsoft.com/office/drawing/2014/main" id="{85271CCB-A0B0-4A74-994B-88ABD5978EE3}"/>
            </a:ext>
          </a:extLst>
        </xdr:cNvPr>
        <xdr:cNvCxnSpPr/>
      </xdr:nvCxnSpPr>
      <xdr:spPr>
        <a:xfrm flipV="1">
          <a:off x="10398125" y="6094081"/>
          <a:ext cx="67056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a:extLst>
            <a:ext uri="{FF2B5EF4-FFF2-40B4-BE49-F238E27FC236}">
              <a16:creationId xmlns:a16="http://schemas.microsoft.com/office/drawing/2014/main" id="{C9F19802-5161-4773-80ED-4BDC93374BFF}"/>
            </a:ext>
          </a:extLst>
        </xdr:cNvPr>
        <xdr:cNvSpPr txBox="1"/>
      </xdr:nvSpPr>
      <xdr:spPr>
        <a:xfrm>
          <a:off x="12185092" y="55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4" name="n_2aveValue債務償還比率">
          <a:extLst>
            <a:ext uri="{FF2B5EF4-FFF2-40B4-BE49-F238E27FC236}">
              <a16:creationId xmlns:a16="http://schemas.microsoft.com/office/drawing/2014/main" id="{B369B4E5-1120-4B52-A43A-EB6DFDBFABA5}"/>
            </a:ext>
          </a:extLst>
        </xdr:cNvPr>
        <xdr:cNvSpPr txBox="1"/>
      </xdr:nvSpPr>
      <xdr:spPr>
        <a:xfrm>
          <a:off x="1152723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5" name="n_3aveValue債務償還比率">
          <a:extLst>
            <a:ext uri="{FF2B5EF4-FFF2-40B4-BE49-F238E27FC236}">
              <a16:creationId xmlns:a16="http://schemas.microsoft.com/office/drawing/2014/main" id="{C5F875B5-A8BC-46F5-BCDD-EA33A19D464C}"/>
            </a:ext>
          </a:extLst>
        </xdr:cNvPr>
        <xdr:cNvSpPr txBox="1"/>
      </xdr:nvSpPr>
      <xdr:spPr>
        <a:xfrm>
          <a:off x="1085667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56" name="n_4aveValue債務償還比率">
          <a:extLst>
            <a:ext uri="{FF2B5EF4-FFF2-40B4-BE49-F238E27FC236}">
              <a16:creationId xmlns:a16="http://schemas.microsoft.com/office/drawing/2014/main" id="{145D2A9A-621E-4FD3-AB05-6419461A7591}"/>
            </a:ext>
          </a:extLst>
        </xdr:cNvPr>
        <xdr:cNvSpPr txBox="1"/>
      </xdr:nvSpPr>
      <xdr:spPr>
        <a:xfrm>
          <a:off x="1018611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51403</xdr:rowOff>
    </xdr:from>
    <xdr:ext cx="469744" cy="259045"/>
    <xdr:sp macro="" textlink="">
      <xdr:nvSpPr>
        <xdr:cNvPr id="157" name="n_1mainValue債務償還比率">
          <a:extLst>
            <a:ext uri="{FF2B5EF4-FFF2-40B4-BE49-F238E27FC236}">
              <a16:creationId xmlns:a16="http://schemas.microsoft.com/office/drawing/2014/main" id="{FCF28804-4A04-4AE0-8F3D-EBE9603AB62B}"/>
            </a:ext>
          </a:extLst>
        </xdr:cNvPr>
        <xdr:cNvSpPr txBox="1"/>
      </xdr:nvSpPr>
      <xdr:spPr>
        <a:xfrm>
          <a:off x="12185092" y="60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39768</xdr:rowOff>
    </xdr:from>
    <xdr:ext cx="469744" cy="259045"/>
    <xdr:sp macro="" textlink="">
      <xdr:nvSpPr>
        <xdr:cNvPr id="158" name="n_2mainValue債務償還比率">
          <a:extLst>
            <a:ext uri="{FF2B5EF4-FFF2-40B4-BE49-F238E27FC236}">
              <a16:creationId xmlns:a16="http://schemas.microsoft.com/office/drawing/2014/main" id="{6053871B-5944-45B1-8615-B70C899EA248}"/>
            </a:ext>
          </a:extLst>
        </xdr:cNvPr>
        <xdr:cNvSpPr txBox="1"/>
      </xdr:nvSpPr>
      <xdr:spPr>
        <a:xfrm>
          <a:off x="11527232" y="6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169548</xdr:rowOff>
    </xdr:from>
    <xdr:ext cx="469744" cy="259045"/>
    <xdr:sp macro="" textlink="">
      <xdr:nvSpPr>
        <xdr:cNvPr id="159" name="n_3mainValue債務償還比率">
          <a:extLst>
            <a:ext uri="{FF2B5EF4-FFF2-40B4-BE49-F238E27FC236}">
              <a16:creationId xmlns:a16="http://schemas.microsoft.com/office/drawing/2014/main" id="{3ADEB9FE-3DDC-401C-8533-6E1C7619BE60}"/>
            </a:ext>
          </a:extLst>
        </xdr:cNvPr>
        <xdr:cNvSpPr txBox="1"/>
      </xdr:nvSpPr>
      <xdr:spPr>
        <a:xfrm>
          <a:off x="10856672" y="61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41518</xdr:rowOff>
    </xdr:from>
    <xdr:ext cx="469744" cy="259045"/>
    <xdr:sp macro="" textlink="">
      <xdr:nvSpPr>
        <xdr:cNvPr id="160" name="n_4mainValue債務償還比率">
          <a:extLst>
            <a:ext uri="{FF2B5EF4-FFF2-40B4-BE49-F238E27FC236}">
              <a16:creationId xmlns:a16="http://schemas.microsoft.com/office/drawing/2014/main" id="{8B1DC77A-C573-426E-B0B3-2C738E4C969D}"/>
            </a:ext>
          </a:extLst>
        </xdr:cNvPr>
        <xdr:cNvSpPr txBox="1"/>
      </xdr:nvSpPr>
      <xdr:spPr>
        <a:xfrm>
          <a:off x="10186112" y="617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7C82449-01C0-4C8A-A868-9F1CC636B02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15DA13E-787D-4D25-9E63-3E8C4D78B76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F53C060-6928-4F3D-AA7A-16020A30DD1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6BB6472-AF2A-435C-9833-A645491583C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B39AEBB-F5D6-46B2-B1BC-E597191C299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71EED7F-534D-40BD-82AF-4562EDF47EA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DDD7C5-1326-4D4F-ABA7-19AC6A663FE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A23A6B-8904-43DE-87B5-CB99CAF6B96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44C253-F849-48EA-A4C3-EE0F44CAEE6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D34E48-2CBA-4713-84BB-F58E1C6DC8A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24F70E-D1A4-41F6-A4C3-2958AC6659B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C6716F-9EAC-43FF-89C8-FEE35297F82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8892A1-C794-4C57-A2EE-161286B945D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57DE77-B818-4D60-A9BB-43A3EF2C6DA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F3B619-BCF3-4D80-99EC-B19AFD4FD25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AB7423-C97E-49F6-ADB0-8873BA496B9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096548-BD48-49E6-86D8-3DF483F3457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EECB7B-D1F9-4D9A-91A1-7D2E0C35339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09CA14-BE8A-442B-BD6A-BA48FBC0BB2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19CA4F-7A77-4408-A62E-11FF6F99500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742C87-1A81-4EC7-9233-26477C52C34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8CF09E-06CA-4636-878A-563EAEBCF9F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035F6B-EFA8-4990-B1E7-1D0F0991E27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7161CA-33A8-436B-9536-0BD46F3F9E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59F0EB-54CF-458F-9836-C77EAECA837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714DFE-DC33-4FA4-9110-8581CDF49AB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250454-19AB-4E6D-8529-EEFCF5EB0AD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FD332D-3606-4C6F-91DB-9E6DF3B3261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62B5C5-E5B0-439C-9612-58A8B980293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64DA3B-A9DB-402E-9057-68E717A0478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728745-1121-454F-9E03-DD8B45620BA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BFFD7B-6A08-44EB-BB0F-C20A22C3CC7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7A22A9-912A-4542-92C5-C56214081E7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864278-69B5-4468-88C4-8DAE636CBF7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4B77B0-31F7-4EA8-BF26-B0C4A392AB1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8F643E-F956-41FC-905B-C6C78DB254D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3EF9CF-10D3-4F2C-874E-7D61CFDF5D0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BC6817-9488-4F95-A70A-F789D2B2CC0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CCEDF6-491E-40F0-A531-B37001EA479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42E808-9985-4FA2-B079-7D824F7468C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1C2FA7-3B25-42BC-9C9E-0BF783BB60B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65AE29-2FE5-4876-9609-424C5CFC35C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4F09ED-65E7-42C2-B7E5-132B2C03DAE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65CF8D-2D4F-4A92-AFE4-5BC6CE85159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F4713A-1D2C-4B85-A642-1A88FD0D346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B3498B-884C-4BB2-B5B1-9787496F6B0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034EB6-8228-4E91-BB57-F8AF702FDE5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CF36C1-0894-4A16-8C63-73175EE1E20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D269125-F20C-428C-B017-B24638BE0C6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DDA38E-E3FD-4E3F-9559-CC8872C3B95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17E8EC-12AB-4F12-B762-EDA50B931D6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4C4C7E-29CF-494C-9A75-4093AE8B761F}"/>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BC44C7D-F960-47DF-8A9E-AEE7FC05B1D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8EF801E-6858-4DFE-9AFE-849D6173AC8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F175F1-98FB-4A2E-B773-ECA399A5E53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78F4E4-0BBF-4730-AF8B-B510E053CDF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B51F50-2405-42CB-A5C3-0CEA5CF157C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091784-B280-48BB-91C0-43D710DE026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DB94978-8CE5-4E7A-B85C-8B7F2E639A6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40A0FCB-2B07-4658-AFBF-433DD93DC79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467077D-3B18-4601-8325-1C291098D8E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7312E9FD-CB12-49C3-AE57-31BAAFED0335}"/>
            </a:ext>
          </a:extLst>
        </xdr:cNvPr>
        <xdr:cNvCxnSpPr/>
      </xdr:nvCxnSpPr>
      <xdr:spPr>
        <a:xfrm flipV="1">
          <a:off x="4086225" y="567309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C50DB2F9-4F5F-41E2-8FC6-741FA9DC376F}"/>
            </a:ext>
          </a:extLst>
        </xdr:cNvPr>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CE2C15BA-1D52-49F2-BED4-7483306BA85C}"/>
            </a:ext>
          </a:extLst>
        </xdr:cNvPr>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4490D664-259B-4BBE-B500-3651A402B8E9}"/>
            </a:ext>
          </a:extLst>
        </xdr:cNvPr>
        <xdr:cNvSpPr txBox="1"/>
      </xdr:nvSpPr>
      <xdr:spPr>
        <a:xfrm>
          <a:off x="412496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886D9C16-E6C9-4964-85DB-1A666DE90A7B}"/>
            </a:ext>
          </a:extLst>
        </xdr:cNvPr>
        <xdr:cNvCxnSpPr/>
      </xdr:nvCxnSpPr>
      <xdr:spPr>
        <a:xfrm>
          <a:off x="402082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412E05BB-E68A-48EC-A7C4-F5C1B26A6A75}"/>
            </a:ext>
          </a:extLst>
        </xdr:cNvPr>
        <xdr:cNvSpPr txBox="1"/>
      </xdr:nvSpPr>
      <xdr:spPr>
        <a:xfrm>
          <a:off x="412496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2D979E27-AB16-4FF1-8602-2100A68E3DF3}"/>
            </a:ext>
          </a:extLst>
        </xdr:cNvPr>
        <xdr:cNvSpPr/>
      </xdr:nvSpPr>
      <xdr:spPr>
        <a:xfrm>
          <a:off x="403606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18DC47E5-D42A-4287-8B2E-6909825C429E}"/>
            </a:ext>
          </a:extLst>
        </xdr:cNvPr>
        <xdr:cNvSpPr/>
      </xdr:nvSpPr>
      <xdr:spPr>
        <a:xfrm>
          <a:off x="331216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B1BD41AF-3656-46A7-9144-79345A15A626}"/>
            </a:ext>
          </a:extLst>
        </xdr:cNvPr>
        <xdr:cNvSpPr/>
      </xdr:nvSpPr>
      <xdr:spPr>
        <a:xfrm>
          <a:off x="25146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F5B1BF52-6723-46A0-8F50-D0919A9D3610}"/>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C61A0C3E-F0B9-4793-81C9-8977D9E64587}"/>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7922A7-EAED-406F-9664-F99733770AA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A24484-A9B7-4DA1-8786-03D8C33D8C7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67B3A6-62A8-4587-B34D-D1168B7E04C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603D0D-A682-4990-903D-F26B0805B44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B0EF5F-E6E2-4ED5-9252-F02590F68CD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FFC7D3A9-FF7D-47DD-9E93-1D31CB70C424}"/>
            </a:ext>
          </a:extLst>
        </xdr:cNvPr>
        <xdr:cNvSpPr/>
      </xdr:nvSpPr>
      <xdr:spPr>
        <a:xfrm>
          <a:off x="403606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DB11EDA6-99A0-44F1-A957-4013A37564E4}"/>
            </a:ext>
          </a:extLst>
        </xdr:cNvPr>
        <xdr:cNvSpPr txBox="1"/>
      </xdr:nvSpPr>
      <xdr:spPr>
        <a:xfrm>
          <a:off x="412496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0C85AF4A-688B-4506-84FD-0B2B60908FF2}"/>
            </a:ext>
          </a:extLst>
        </xdr:cNvPr>
        <xdr:cNvSpPr/>
      </xdr:nvSpPr>
      <xdr:spPr>
        <a:xfrm>
          <a:off x="3312160" y="633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45720</xdr:rowOff>
    </xdr:to>
    <xdr:cxnSp macro="">
      <xdr:nvCxnSpPr>
        <xdr:cNvPr id="76" name="直線コネクタ 75">
          <a:extLst>
            <a:ext uri="{FF2B5EF4-FFF2-40B4-BE49-F238E27FC236}">
              <a16:creationId xmlns:a16="http://schemas.microsoft.com/office/drawing/2014/main" id="{47F4C2DD-A299-40A4-8BDD-5454F04B6687}"/>
            </a:ext>
          </a:extLst>
        </xdr:cNvPr>
        <xdr:cNvCxnSpPr/>
      </xdr:nvCxnSpPr>
      <xdr:spPr>
        <a:xfrm>
          <a:off x="3355340" y="638175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a:extLst>
            <a:ext uri="{FF2B5EF4-FFF2-40B4-BE49-F238E27FC236}">
              <a16:creationId xmlns:a16="http://schemas.microsoft.com/office/drawing/2014/main" id="{9D906BB1-0B20-4015-AC29-A20307C6DB39}"/>
            </a:ext>
          </a:extLst>
        </xdr:cNvPr>
        <xdr:cNvSpPr/>
      </xdr:nvSpPr>
      <xdr:spPr>
        <a:xfrm>
          <a:off x="2514600" y="629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EC311309-5B13-4AEC-8D04-478FBD798421}"/>
            </a:ext>
          </a:extLst>
        </xdr:cNvPr>
        <xdr:cNvCxnSpPr/>
      </xdr:nvCxnSpPr>
      <xdr:spPr>
        <a:xfrm>
          <a:off x="2565400" y="634936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a:extLst>
            <a:ext uri="{FF2B5EF4-FFF2-40B4-BE49-F238E27FC236}">
              <a16:creationId xmlns:a16="http://schemas.microsoft.com/office/drawing/2014/main" id="{B868382C-771C-4317-9C84-535FE416A30F}"/>
            </a:ext>
          </a:extLst>
        </xdr:cNvPr>
        <xdr:cNvSpPr/>
      </xdr:nvSpPr>
      <xdr:spPr>
        <a:xfrm>
          <a:off x="17399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146685</xdr:rowOff>
    </xdr:to>
    <xdr:cxnSp macro="">
      <xdr:nvCxnSpPr>
        <xdr:cNvPr id="80" name="直線コネクタ 79">
          <a:extLst>
            <a:ext uri="{FF2B5EF4-FFF2-40B4-BE49-F238E27FC236}">
              <a16:creationId xmlns:a16="http://schemas.microsoft.com/office/drawing/2014/main" id="{CAEAFB0F-9D65-4378-8C72-A4ECD8AA2B79}"/>
            </a:ext>
          </a:extLst>
        </xdr:cNvPr>
        <xdr:cNvCxnSpPr/>
      </xdr:nvCxnSpPr>
      <xdr:spPr>
        <a:xfrm>
          <a:off x="1790700" y="631507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a:extLst>
            <a:ext uri="{FF2B5EF4-FFF2-40B4-BE49-F238E27FC236}">
              <a16:creationId xmlns:a16="http://schemas.microsoft.com/office/drawing/2014/main" id="{1FDA4DE1-2FC7-49FD-A729-F2A93307EC2E}"/>
            </a:ext>
          </a:extLst>
        </xdr:cNvPr>
        <xdr:cNvSpPr/>
      </xdr:nvSpPr>
      <xdr:spPr>
        <a:xfrm>
          <a:off x="965200" y="6224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4CB8BFFC-76F5-4FC7-B982-24628614B4F2}"/>
            </a:ext>
          </a:extLst>
        </xdr:cNvPr>
        <xdr:cNvCxnSpPr/>
      </xdr:nvCxnSpPr>
      <xdr:spPr>
        <a:xfrm>
          <a:off x="1008380" y="62750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468EC6D5-BB5C-48EE-95D1-11156577C772}"/>
            </a:ext>
          </a:extLst>
        </xdr:cNvPr>
        <xdr:cNvSpPr txBox="1"/>
      </xdr:nvSpPr>
      <xdr:spPr>
        <a:xfrm>
          <a:off x="317056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A09705C6-2C91-4E5E-96A2-B096883F5190}"/>
            </a:ext>
          </a:extLst>
        </xdr:cNvPr>
        <xdr:cNvSpPr txBox="1"/>
      </xdr:nvSpPr>
      <xdr:spPr>
        <a:xfrm>
          <a:off x="238570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70FD1FB1-CA97-44B8-BF35-552013D064EA}"/>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38E30603-B1CE-4040-8262-F42A68545CAC}"/>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9ADFFC19-00F2-4965-B285-FFF07EA7EE9D}"/>
            </a:ext>
          </a:extLst>
        </xdr:cNvPr>
        <xdr:cNvSpPr txBox="1"/>
      </xdr:nvSpPr>
      <xdr:spPr>
        <a:xfrm>
          <a:off x="317056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FB0226FE-C62C-4179-8480-8F8C54339A3F}"/>
            </a:ext>
          </a:extLst>
        </xdr:cNvPr>
        <xdr:cNvSpPr txBox="1"/>
      </xdr:nvSpPr>
      <xdr:spPr>
        <a:xfrm>
          <a:off x="238570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a:extLst>
            <a:ext uri="{FF2B5EF4-FFF2-40B4-BE49-F238E27FC236}">
              <a16:creationId xmlns:a16="http://schemas.microsoft.com/office/drawing/2014/main" id="{46FEB079-10B6-4144-B98F-0EEDEE8B8F57}"/>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50979F7B-CE8E-4DBB-9F42-0E0BE326795F}"/>
            </a:ext>
          </a:extLst>
        </xdr:cNvPr>
        <xdr:cNvSpPr txBox="1"/>
      </xdr:nvSpPr>
      <xdr:spPr>
        <a:xfrm>
          <a:off x="83630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96E9187-7A7B-49D1-A5DF-28D29117D3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729AAD0-FE34-4209-8762-E08910B5D8E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A1A4606-53DB-45A8-964C-B34C51DDC63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D8C8AC7-BC5E-4DEC-ADE2-22E2604E42E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0B0B85E-15B1-452D-AC2C-DDAB016B7FD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EF6A451-0988-4C8F-8CA6-2BC9162AF5D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BD2D67A-AC2A-4084-B955-2FFF60ACD67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24CACE8-4977-4957-B3A4-44D22AAA4D3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F8B368E-D709-431E-827F-699316C1017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0814709-7354-4273-89CF-BED9E9FB65D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4C8AE8D-366F-4767-808A-79045C03053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3321502-BA8C-4968-8D75-B974F9BD767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549EB34-5DA2-4E34-A267-7B1A3392239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5CD7851-C23F-4767-B287-FB47F46D165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33C39DA-CE7F-47F1-B077-878DA4594BB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4A2B670-721C-43EE-8BF5-0C6AC05310C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594D243-50BA-41D9-ADD1-8B734D6224D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01563E8-885B-47F9-A6CF-F9D066923DE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8EF74DE-8516-460F-B313-9660DFDBFBC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B8C7C6B-A931-4D0B-9AC4-B69AE9EA9F2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EC852E0-42CC-422B-A26C-DF6E86B49CC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C3C5C48-0826-4BF6-8A97-16A78E75443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7D33F29-375A-4556-BF1F-EA85C3EB304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5A253EC3-040A-4F26-A7A5-0D40A0347C67}"/>
            </a:ext>
          </a:extLst>
        </xdr:cNvPr>
        <xdr:cNvCxnSpPr/>
      </xdr:nvCxnSpPr>
      <xdr:spPr>
        <a:xfrm flipV="1">
          <a:off x="9219565" y="5642343"/>
          <a:ext cx="0" cy="142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D9338084-CB76-4383-BD78-C9CAED5FE1DD}"/>
            </a:ext>
          </a:extLst>
        </xdr:cNvPr>
        <xdr:cNvSpPr txBox="1"/>
      </xdr:nvSpPr>
      <xdr:spPr>
        <a:xfrm>
          <a:off x="9258300" y="707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6FA466A3-0E0D-44D1-B588-F69D7DEDFE65}"/>
            </a:ext>
          </a:extLst>
        </xdr:cNvPr>
        <xdr:cNvCxnSpPr/>
      </xdr:nvCxnSpPr>
      <xdr:spPr>
        <a:xfrm>
          <a:off x="9154160" y="7069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595AD4CF-AD4C-449B-9BA7-859A088E19D0}"/>
            </a:ext>
          </a:extLst>
        </xdr:cNvPr>
        <xdr:cNvSpPr txBox="1"/>
      </xdr:nvSpPr>
      <xdr:spPr>
        <a:xfrm>
          <a:off x="9258300" y="54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B3E7835B-CFD9-45AB-8595-89CF0920041D}"/>
            </a:ext>
          </a:extLst>
        </xdr:cNvPr>
        <xdr:cNvCxnSpPr/>
      </xdr:nvCxnSpPr>
      <xdr:spPr>
        <a:xfrm>
          <a:off x="9154160" y="5642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24328F7A-B04E-4409-BD2C-4A3D59CF3384}"/>
            </a:ext>
          </a:extLst>
        </xdr:cNvPr>
        <xdr:cNvSpPr txBox="1"/>
      </xdr:nvSpPr>
      <xdr:spPr>
        <a:xfrm>
          <a:off x="9258300" y="6488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C3B188E2-7781-4956-A8F6-718E5F304085}"/>
            </a:ext>
          </a:extLst>
        </xdr:cNvPr>
        <xdr:cNvSpPr/>
      </xdr:nvSpPr>
      <xdr:spPr>
        <a:xfrm>
          <a:off x="9192260" y="6510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6F0F722D-8CCD-4DF8-8909-F7F4F781E811}"/>
            </a:ext>
          </a:extLst>
        </xdr:cNvPr>
        <xdr:cNvSpPr/>
      </xdr:nvSpPr>
      <xdr:spPr>
        <a:xfrm>
          <a:off x="8445500" y="6520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C2B85E1A-233B-4E3B-BC38-C09D7AFC52C5}"/>
            </a:ext>
          </a:extLst>
        </xdr:cNvPr>
        <xdr:cNvSpPr/>
      </xdr:nvSpPr>
      <xdr:spPr>
        <a:xfrm>
          <a:off x="7670800" y="653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633453CA-806C-4C9F-B2BD-77A833C95FE6}"/>
            </a:ext>
          </a:extLst>
        </xdr:cNvPr>
        <xdr:cNvSpPr/>
      </xdr:nvSpPr>
      <xdr:spPr>
        <a:xfrm>
          <a:off x="6873240" y="655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CC2DFDF4-7769-4384-8D7B-D7542AF50620}"/>
            </a:ext>
          </a:extLst>
        </xdr:cNvPr>
        <xdr:cNvSpPr/>
      </xdr:nvSpPr>
      <xdr:spPr>
        <a:xfrm>
          <a:off x="609854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6A2827-6E90-47D5-9D09-B8E7CF79D11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167A3B-E304-4836-8D44-828602891B6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F8510C-CE8A-4506-AA2F-22D66EEE04B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BAEB663-B2B4-4566-9BDE-0763869C78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967134E-0979-4C21-A1B3-B76093F7C1A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5569</xdr:rowOff>
    </xdr:from>
    <xdr:to>
      <xdr:col>55</xdr:col>
      <xdr:colOff>50800</xdr:colOff>
      <xdr:row>36</xdr:row>
      <xdr:rowOff>107169</xdr:rowOff>
    </xdr:to>
    <xdr:sp macro="" textlink="">
      <xdr:nvSpPr>
        <xdr:cNvPr id="130" name="楕円 129">
          <a:extLst>
            <a:ext uri="{FF2B5EF4-FFF2-40B4-BE49-F238E27FC236}">
              <a16:creationId xmlns:a16="http://schemas.microsoft.com/office/drawing/2014/main" id="{9D403E07-13C3-4273-BA58-B3F91096BAE3}"/>
            </a:ext>
          </a:extLst>
        </xdr:cNvPr>
        <xdr:cNvSpPr/>
      </xdr:nvSpPr>
      <xdr:spPr>
        <a:xfrm>
          <a:off x="9192260" y="6040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28446</xdr:rowOff>
    </xdr:from>
    <xdr:ext cx="534377" cy="259045"/>
    <xdr:sp macro="" textlink="">
      <xdr:nvSpPr>
        <xdr:cNvPr id="131" name="【道路】&#10;一人当たり延長該当値テキスト">
          <a:extLst>
            <a:ext uri="{FF2B5EF4-FFF2-40B4-BE49-F238E27FC236}">
              <a16:creationId xmlns:a16="http://schemas.microsoft.com/office/drawing/2014/main" id="{A9C4E5C0-F9D3-4E5E-BA72-D3AD4C6696D6}"/>
            </a:ext>
          </a:extLst>
        </xdr:cNvPr>
        <xdr:cNvSpPr txBox="1"/>
      </xdr:nvSpPr>
      <xdr:spPr>
        <a:xfrm>
          <a:off x="9258300" y="58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34011</xdr:rowOff>
    </xdr:from>
    <xdr:to>
      <xdr:col>50</xdr:col>
      <xdr:colOff>165100</xdr:colOff>
      <xdr:row>36</xdr:row>
      <xdr:rowOff>135611</xdr:rowOff>
    </xdr:to>
    <xdr:sp macro="" textlink="">
      <xdr:nvSpPr>
        <xdr:cNvPr id="132" name="楕円 131">
          <a:extLst>
            <a:ext uri="{FF2B5EF4-FFF2-40B4-BE49-F238E27FC236}">
              <a16:creationId xmlns:a16="http://schemas.microsoft.com/office/drawing/2014/main" id="{0A775CC3-8155-49E1-BCA3-0EB588069897}"/>
            </a:ext>
          </a:extLst>
        </xdr:cNvPr>
        <xdr:cNvSpPr/>
      </xdr:nvSpPr>
      <xdr:spPr>
        <a:xfrm>
          <a:off x="8445500" y="60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56369</xdr:rowOff>
    </xdr:from>
    <xdr:to>
      <xdr:col>55</xdr:col>
      <xdr:colOff>0</xdr:colOff>
      <xdr:row>36</xdr:row>
      <xdr:rowOff>84811</xdr:rowOff>
    </xdr:to>
    <xdr:cxnSp macro="">
      <xdr:nvCxnSpPr>
        <xdr:cNvPr id="133" name="直線コネクタ 132">
          <a:extLst>
            <a:ext uri="{FF2B5EF4-FFF2-40B4-BE49-F238E27FC236}">
              <a16:creationId xmlns:a16="http://schemas.microsoft.com/office/drawing/2014/main" id="{89663EB5-28A8-4F95-AC43-9E6980F2176E}"/>
            </a:ext>
          </a:extLst>
        </xdr:cNvPr>
        <xdr:cNvCxnSpPr/>
      </xdr:nvCxnSpPr>
      <xdr:spPr>
        <a:xfrm flipV="1">
          <a:off x="8496300" y="6091409"/>
          <a:ext cx="7239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63252</xdr:rowOff>
    </xdr:from>
    <xdr:to>
      <xdr:col>46</xdr:col>
      <xdr:colOff>38100</xdr:colOff>
      <xdr:row>36</xdr:row>
      <xdr:rowOff>164852</xdr:rowOff>
    </xdr:to>
    <xdr:sp macro="" textlink="">
      <xdr:nvSpPr>
        <xdr:cNvPr id="134" name="楕円 133">
          <a:extLst>
            <a:ext uri="{FF2B5EF4-FFF2-40B4-BE49-F238E27FC236}">
              <a16:creationId xmlns:a16="http://schemas.microsoft.com/office/drawing/2014/main" id="{88E8A8D6-C614-4E04-ABED-9E4ABC7A4D63}"/>
            </a:ext>
          </a:extLst>
        </xdr:cNvPr>
        <xdr:cNvSpPr/>
      </xdr:nvSpPr>
      <xdr:spPr>
        <a:xfrm>
          <a:off x="7670800" y="6098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84811</xdr:rowOff>
    </xdr:from>
    <xdr:to>
      <xdr:col>50</xdr:col>
      <xdr:colOff>114300</xdr:colOff>
      <xdr:row>36</xdr:row>
      <xdr:rowOff>114052</xdr:rowOff>
    </xdr:to>
    <xdr:cxnSp macro="">
      <xdr:nvCxnSpPr>
        <xdr:cNvPr id="135" name="直線コネクタ 134">
          <a:extLst>
            <a:ext uri="{FF2B5EF4-FFF2-40B4-BE49-F238E27FC236}">
              <a16:creationId xmlns:a16="http://schemas.microsoft.com/office/drawing/2014/main" id="{7A884DA9-2874-4A66-B6C2-5B29B74934F0}"/>
            </a:ext>
          </a:extLst>
        </xdr:cNvPr>
        <xdr:cNvCxnSpPr/>
      </xdr:nvCxnSpPr>
      <xdr:spPr>
        <a:xfrm flipV="1">
          <a:off x="7713980" y="6119851"/>
          <a:ext cx="78232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90608</xdr:rowOff>
    </xdr:from>
    <xdr:to>
      <xdr:col>41</xdr:col>
      <xdr:colOff>101600</xdr:colOff>
      <xdr:row>37</xdr:row>
      <xdr:rowOff>20758</xdr:rowOff>
    </xdr:to>
    <xdr:sp macro="" textlink="">
      <xdr:nvSpPr>
        <xdr:cNvPr id="136" name="楕円 135">
          <a:extLst>
            <a:ext uri="{FF2B5EF4-FFF2-40B4-BE49-F238E27FC236}">
              <a16:creationId xmlns:a16="http://schemas.microsoft.com/office/drawing/2014/main" id="{B511A583-8CCA-48DE-9160-B279582A2B29}"/>
            </a:ext>
          </a:extLst>
        </xdr:cNvPr>
        <xdr:cNvSpPr/>
      </xdr:nvSpPr>
      <xdr:spPr>
        <a:xfrm>
          <a:off x="6873240" y="6125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114052</xdr:rowOff>
    </xdr:from>
    <xdr:to>
      <xdr:col>45</xdr:col>
      <xdr:colOff>177800</xdr:colOff>
      <xdr:row>36</xdr:row>
      <xdr:rowOff>141408</xdr:rowOff>
    </xdr:to>
    <xdr:cxnSp macro="">
      <xdr:nvCxnSpPr>
        <xdr:cNvPr id="137" name="直線コネクタ 136">
          <a:extLst>
            <a:ext uri="{FF2B5EF4-FFF2-40B4-BE49-F238E27FC236}">
              <a16:creationId xmlns:a16="http://schemas.microsoft.com/office/drawing/2014/main" id="{33A1F047-9CB0-42FE-BA00-5C8EFA45D948}"/>
            </a:ext>
          </a:extLst>
        </xdr:cNvPr>
        <xdr:cNvCxnSpPr/>
      </xdr:nvCxnSpPr>
      <xdr:spPr>
        <a:xfrm flipV="1">
          <a:off x="6924040" y="6149092"/>
          <a:ext cx="78994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116649</xdr:rowOff>
    </xdr:from>
    <xdr:to>
      <xdr:col>36</xdr:col>
      <xdr:colOff>165100</xdr:colOff>
      <xdr:row>37</xdr:row>
      <xdr:rowOff>46799</xdr:rowOff>
    </xdr:to>
    <xdr:sp macro="" textlink="">
      <xdr:nvSpPr>
        <xdr:cNvPr id="138" name="楕円 137">
          <a:extLst>
            <a:ext uri="{FF2B5EF4-FFF2-40B4-BE49-F238E27FC236}">
              <a16:creationId xmlns:a16="http://schemas.microsoft.com/office/drawing/2014/main" id="{1814CA2D-0811-40DE-BB6A-5C9CF5D2D4D5}"/>
            </a:ext>
          </a:extLst>
        </xdr:cNvPr>
        <xdr:cNvSpPr/>
      </xdr:nvSpPr>
      <xdr:spPr>
        <a:xfrm>
          <a:off x="6098540" y="6151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141408</xdr:rowOff>
    </xdr:from>
    <xdr:to>
      <xdr:col>41</xdr:col>
      <xdr:colOff>50800</xdr:colOff>
      <xdr:row>36</xdr:row>
      <xdr:rowOff>167449</xdr:rowOff>
    </xdr:to>
    <xdr:cxnSp macro="">
      <xdr:nvCxnSpPr>
        <xdr:cNvPr id="139" name="直線コネクタ 138">
          <a:extLst>
            <a:ext uri="{FF2B5EF4-FFF2-40B4-BE49-F238E27FC236}">
              <a16:creationId xmlns:a16="http://schemas.microsoft.com/office/drawing/2014/main" id="{9CDF99A1-590F-4956-AECC-57EFF103A8FA}"/>
            </a:ext>
          </a:extLst>
        </xdr:cNvPr>
        <xdr:cNvCxnSpPr/>
      </xdr:nvCxnSpPr>
      <xdr:spPr>
        <a:xfrm flipV="1">
          <a:off x="6149340" y="6176448"/>
          <a:ext cx="7747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7753E5F6-9C7F-47F9-9783-EECF722A78E4}"/>
            </a:ext>
          </a:extLst>
        </xdr:cNvPr>
        <xdr:cNvSpPr txBox="1"/>
      </xdr:nvSpPr>
      <xdr:spPr>
        <a:xfrm>
          <a:off x="8239271" y="6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19354C64-28CB-452A-B3C8-7740956D749F}"/>
            </a:ext>
          </a:extLst>
        </xdr:cNvPr>
        <xdr:cNvSpPr txBox="1"/>
      </xdr:nvSpPr>
      <xdr:spPr>
        <a:xfrm>
          <a:off x="7477271" y="66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1CFB64F0-E18E-466E-A5B0-88500D075266}"/>
            </a:ext>
          </a:extLst>
        </xdr:cNvPr>
        <xdr:cNvSpPr txBox="1"/>
      </xdr:nvSpPr>
      <xdr:spPr>
        <a:xfrm>
          <a:off x="6702571" y="66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71045B04-589A-4681-807A-577E80CDEB1D}"/>
            </a:ext>
          </a:extLst>
        </xdr:cNvPr>
        <xdr:cNvSpPr txBox="1"/>
      </xdr:nvSpPr>
      <xdr:spPr>
        <a:xfrm>
          <a:off x="5905011" y="66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152138</xdr:rowOff>
    </xdr:from>
    <xdr:ext cx="534377" cy="259045"/>
    <xdr:sp macro="" textlink="">
      <xdr:nvSpPr>
        <xdr:cNvPr id="144" name="n_1mainValue【道路】&#10;一人当たり延長">
          <a:extLst>
            <a:ext uri="{FF2B5EF4-FFF2-40B4-BE49-F238E27FC236}">
              <a16:creationId xmlns:a16="http://schemas.microsoft.com/office/drawing/2014/main" id="{117F2B6A-7078-4205-823B-1473F7299FD4}"/>
            </a:ext>
          </a:extLst>
        </xdr:cNvPr>
        <xdr:cNvSpPr txBox="1"/>
      </xdr:nvSpPr>
      <xdr:spPr>
        <a:xfrm>
          <a:off x="8239271" y="58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9929</xdr:rowOff>
    </xdr:from>
    <xdr:ext cx="534377" cy="259045"/>
    <xdr:sp macro="" textlink="">
      <xdr:nvSpPr>
        <xdr:cNvPr id="145" name="n_2mainValue【道路】&#10;一人当たり延長">
          <a:extLst>
            <a:ext uri="{FF2B5EF4-FFF2-40B4-BE49-F238E27FC236}">
              <a16:creationId xmlns:a16="http://schemas.microsoft.com/office/drawing/2014/main" id="{2D1093F6-EA9D-4E8F-90CF-2B1C5B4D03AA}"/>
            </a:ext>
          </a:extLst>
        </xdr:cNvPr>
        <xdr:cNvSpPr txBox="1"/>
      </xdr:nvSpPr>
      <xdr:spPr>
        <a:xfrm>
          <a:off x="7477271" y="58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37285</xdr:rowOff>
    </xdr:from>
    <xdr:ext cx="534377" cy="259045"/>
    <xdr:sp macro="" textlink="">
      <xdr:nvSpPr>
        <xdr:cNvPr id="146" name="n_3mainValue【道路】&#10;一人当たり延長">
          <a:extLst>
            <a:ext uri="{FF2B5EF4-FFF2-40B4-BE49-F238E27FC236}">
              <a16:creationId xmlns:a16="http://schemas.microsoft.com/office/drawing/2014/main" id="{82DE8901-99B3-45F7-855A-F066A046680E}"/>
            </a:ext>
          </a:extLst>
        </xdr:cNvPr>
        <xdr:cNvSpPr txBox="1"/>
      </xdr:nvSpPr>
      <xdr:spPr>
        <a:xfrm>
          <a:off x="6702571" y="59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63326</xdr:rowOff>
    </xdr:from>
    <xdr:ext cx="534377" cy="259045"/>
    <xdr:sp macro="" textlink="">
      <xdr:nvSpPr>
        <xdr:cNvPr id="147" name="n_4mainValue【道路】&#10;一人当たり延長">
          <a:extLst>
            <a:ext uri="{FF2B5EF4-FFF2-40B4-BE49-F238E27FC236}">
              <a16:creationId xmlns:a16="http://schemas.microsoft.com/office/drawing/2014/main" id="{0E42EE9F-6EF3-4479-B141-7C2E878EF420}"/>
            </a:ext>
          </a:extLst>
        </xdr:cNvPr>
        <xdr:cNvSpPr txBox="1"/>
      </xdr:nvSpPr>
      <xdr:spPr>
        <a:xfrm>
          <a:off x="5905011" y="5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3C217B0-1264-4855-8BEA-24568168063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5841B07-3BE0-4268-BCDA-FC99119A3B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E9F43EA-A74D-417D-B691-D3B6A1FEF8F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210CA07-1F08-4816-BF56-46F7977FA85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AC9E119-A952-4DAE-9E74-76FF157B491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A51276-7745-4B6E-B4F0-8F5152662A1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182CE9B-BD99-4856-B06C-179C989D7D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7F7B61A-8619-4BAF-91EE-A05292F748C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62C7347-0B58-4B0F-B01A-91711ACC292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6AB0C35-81E3-4125-B5B9-AA98A8F5282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0E4B2AB-BC82-4339-9430-062E9A663AF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ACBB5EC-A57C-4641-816E-F5951ABF067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0D937F0-3136-4AD4-9E6B-A48EFAE0FCA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3CB81BF-3D82-49AC-A2B0-D842F41CCEE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DAC29FE-29C3-4D45-ACAA-1E4B6E8378C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8DB524E-EF40-4FE8-98F3-687826F1CE0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DB7E592-FF12-4E73-88CF-8D60C10F618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393D7A0-AD64-4CAA-9461-8CFF39A3E89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27884F3-00A7-4DEC-BFC4-E68FC40F527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151BFC9-501A-4BBD-B032-B159621DAAF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41EF04-E7AA-4484-BEBD-D086250DAD0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19F26F0-B31A-4B37-AB07-0BA6230E55B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C6CEC4F-8B9D-44A6-8E0A-D236847B0FD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CEFADDB-52B6-4EBD-A550-2CC90BD97CB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7BC328A-2ACA-40BB-B9B4-F735EDF534D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DB49A3B7-A7DB-40F2-AF46-1DB4BE9BEEF6}"/>
            </a:ext>
          </a:extLst>
        </xdr:cNvPr>
        <xdr:cNvCxnSpPr/>
      </xdr:nvCxnSpPr>
      <xdr:spPr>
        <a:xfrm flipV="1">
          <a:off x="4086225" y="9342665"/>
          <a:ext cx="0" cy="1415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FF3562A-F2C6-4F54-8DF8-DD71ABE2AF2A}"/>
            </a:ext>
          </a:extLst>
        </xdr:cNvPr>
        <xdr:cNvSpPr txBox="1"/>
      </xdr:nvSpPr>
      <xdr:spPr>
        <a:xfrm>
          <a:off x="412496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1FEAB86B-A700-4611-B765-FFDA9E962B28}"/>
            </a:ext>
          </a:extLst>
        </xdr:cNvPr>
        <xdr:cNvCxnSpPr/>
      </xdr:nvCxnSpPr>
      <xdr:spPr>
        <a:xfrm>
          <a:off x="402082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FE87AB2-8FAD-4B08-91D3-F312B04F2265}"/>
            </a:ext>
          </a:extLst>
        </xdr:cNvPr>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20E93970-8B6C-4215-83F0-040E11DD2AD3}"/>
            </a:ext>
          </a:extLst>
        </xdr:cNvPr>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C5B6E9C-7C19-410A-AE85-5ADC5B410B75}"/>
            </a:ext>
          </a:extLst>
        </xdr:cNvPr>
        <xdr:cNvSpPr txBox="1"/>
      </xdr:nvSpPr>
      <xdr:spPr>
        <a:xfrm>
          <a:off x="412496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50F768EE-F4D8-45DF-BA26-2FAE8A4FF881}"/>
            </a:ext>
          </a:extLst>
        </xdr:cNvPr>
        <xdr:cNvSpPr/>
      </xdr:nvSpPr>
      <xdr:spPr>
        <a:xfrm>
          <a:off x="4036060" y="102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C3E573F6-C7EA-48B5-A8FA-21F88A0ABC9B}"/>
            </a:ext>
          </a:extLst>
        </xdr:cNvPr>
        <xdr:cNvSpPr/>
      </xdr:nvSpPr>
      <xdr:spPr>
        <a:xfrm>
          <a:off x="331216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5135F6F4-BD52-42A8-A526-22A393C4D7B9}"/>
            </a:ext>
          </a:extLst>
        </xdr:cNvPr>
        <xdr:cNvSpPr/>
      </xdr:nvSpPr>
      <xdr:spPr>
        <a:xfrm>
          <a:off x="251460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98E0B331-883B-443F-A30F-81BD16E25694}"/>
            </a:ext>
          </a:extLst>
        </xdr:cNvPr>
        <xdr:cNvSpPr/>
      </xdr:nvSpPr>
      <xdr:spPr>
        <a:xfrm>
          <a:off x="173990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C95AF8C6-72A6-4AE4-9DB8-F2B522393137}"/>
            </a:ext>
          </a:extLst>
        </xdr:cNvPr>
        <xdr:cNvSpPr/>
      </xdr:nvSpPr>
      <xdr:spPr>
        <a:xfrm>
          <a:off x="96520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D5A1B0-CDB4-4E72-878C-5D662E035E0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E786B86-3D91-450C-9E88-C2C6BF47257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200E5D-9C04-4181-8E2D-78BD8C428D5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D05C97-7C69-4F1B-8C53-DE828FD2C03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D959761-5926-4481-9EF9-1E4C6253671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9" name="楕円 188">
          <a:extLst>
            <a:ext uri="{FF2B5EF4-FFF2-40B4-BE49-F238E27FC236}">
              <a16:creationId xmlns:a16="http://schemas.microsoft.com/office/drawing/2014/main" id="{221C1F75-DA0C-4472-9F2A-AE9CDCDDAD0E}"/>
            </a:ext>
          </a:extLst>
        </xdr:cNvPr>
        <xdr:cNvSpPr/>
      </xdr:nvSpPr>
      <xdr:spPr>
        <a:xfrm>
          <a:off x="4036060" y="10200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AC3A88F-F523-4409-8EE8-0095A8E409B4}"/>
            </a:ext>
          </a:extLst>
        </xdr:cNvPr>
        <xdr:cNvSpPr txBox="1"/>
      </xdr:nvSpPr>
      <xdr:spPr>
        <a:xfrm>
          <a:off x="4124960"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1" name="楕円 190">
          <a:extLst>
            <a:ext uri="{FF2B5EF4-FFF2-40B4-BE49-F238E27FC236}">
              <a16:creationId xmlns:a16="http://schemas.microsoft.com/office/drawing/2014/main" id="{B0657152-047F-4FD4-85B0-6A086F7ED27E}"/>
            </a:ext>
          </a:extLst>
        </xdr:cNvPr>
        <xdr:cNvSpPr/>
      </xdr:nvSpPr>
      <xdr:spPr>
        <a:xfrm>
          <a:off x="3312160" y="10175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21227</xdr:rowOff>
    </xdr:to>
    <xdr:cxnSp macro="">
      <xdr:nvCxnSpPr>
        <xdr:cNvPr id="192" name="直線コネクタ 191">
          <a:extLst>
            <a:ext uri="{FF2B5EF4-FFF2-40B4-BE49-F238E27FC236}">
              <a16:creationId xmlns:a16="http://schemas.microsoft.com/office/drawing/2014/main" id="{8F2376C2-3E5E-42CB-9C28-4FC7EE587466}"/>
            </a:ext>
          </a:extLst>
        </xdr:cNvPr>
        <xdr:cNvCxnSpPr/>
      </xdr:nvCxnSpPr>
      <xdr:spPr>
        <a:xfrm>
          <a:off x="3355340" y="10226584"/>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3" name="楕円 192">
          <a:extLst>
            <a:ext uri="{FF2B5EF4-FFF2-40B4-BE49-F238E27FC236}">
              <a16:creationId xmlns:a16="http://schemas.microsoft.com/office/drawing/2014/main" id="{62867EE9-8B6A-4569-A47E-34865F80E57E}"/>
            </a:ext>
          </a:extLst>
        </xdr:cNvPr>
        <xdr:cNvSpPr/>
      </xdr:nvSpPr>
      <xdr:spPr>
        <a:xfrm>
          <a:off x="2514600" y="1015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60</xdr:row>
      <xdr:rowOff>168184</xdr:rowOff>
    </xdr:to>
    <xdr:cxnSp macro="">
      <xdr:nvCxnSpPr>
        <xdr:cNvPr id="194" name="直線コネクタ 193">
          <a:extLst>
            <a:ext uri="{FF2B5EF4-FFF2-40B4-BE49-F238E27FC236}">
              <a16:creationId xmlns:a16="http://schemas.microsoft.com/office/drawing/2014/main" id="{39D26531-D601-4449-8292-668501DAE63C}"/>
            </a:ext>
          </a:extLst>
        </xdr:cNvPr>
        <xdr:cNvCxnSpPr/>
      </xdr:nvCxnSpPr>
      <xdr:spPr>
        <a:xfrm>
          <a:off x="2565400" y="1020209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95" name="楕円 194">
          <a:extLst>
            <a:ext uri="{FF2B5EF4-FFF2-40B4-BE49-F238E27FC236}">
              <a16:creationId xmlns:a16="http://schemas.microsoft.com/office/drawing/2014/main" id="{D50AA337-6D43-43E8-B1DF-E30075D61611}"/>
            </a:ext>
          </a:extLst>
        </xdr:cNvPr>
        <xdr:cNvSpPr/>
      </xdr:nvSpPr>
      <xdr:spPr>
        <a:xfrm>
          <a:off x="17399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143691</xdr:rowOff>
    </xdr:to>
    <xdr:cxnSp macro="">
      <xdr:nvCxnSpPr>
        <xdr:cNvPr id="196" name="直線コネクタ 195">
          <a:extLst>
            <a:ext uri="{FF2B5EF4-FFF2-40B4-BE49-F238E27FC236}">
              <a16:creationId xmlns:a16="http://schemas.microsoft.com/office/drawing/2014/main" id="{50304D40-9AD3-4981-8CFF-25BD53164554}"/>
            </a:ext>
          </a:extLst>
        </xdr:cNvPr>
        <xdr:cNvCxnSpPr/>
      </xdr:nvCxnSpPr>
      <xdr:spPr>
        <a:xfrm>
          <a:off x="1790700" y="10177599"/>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a:extLst>
            <a:ext uri="{FF2B5EF4-FFF2-40B4-BE49-F238E27FC236}">
              <a16:creationId xmlns:a16="http://schemas.microsoft.com/office/drawing/2014/main" id="{BE29A43D-8A44-4522-BAF3-E95AB363B9C7}"/>
            </a:ext>
          </a:extLst>
        </xdr:cNvPr>
        <xdr:cNvSpPr/>
      </xdr:nvSpPr>
      <xdr:spPr>
        <a:xfrm>
          <a:off x="96520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119199</xdr:rowOff>
    </xdr:to>
    <xdr:cxnSp macro="">
      <xdr:nvCxnSpPr>
        <xdr:cNvPr id="198" name="直線コネクタ 197">
          <a:extLst>
            <a:ext uri="{FF2B5EF4-FFF2-40B4-BE49-F238E27FC236}">
              <a16:creationId xmlns:a16="http://schemas.microsoft.com/office/drawing/2014/main" id="{40D86595-4EC0-45C8-92C4-114CD9AD2301}"/>
            </a:ext>
          </a:extLst>
        </xdr:cNvPr>
        <xdr:cNvCxnSpPr/>
      </xdr:nvCxnSpPr>
      <xdr:spPr>
        <a:xfrm>
          <a:off x="1008380" y="10153106"/>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EF6BF0C-4072-42D1-A99E-102D7D590A57}"/>
            </a:ext>
          </a:extLst>
        </xdr:cNvPr>
        <xdr:cNvSpPr txBox="1"/>
      </xdr:nvSpPr>
      <xdr:spPr>
        <a:xfrm>
          <a:off x="317056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F424B05-5B2F-44C6-8033-523D09C96C81}"/>
            </a:ext>
          </a:extLst>
        </xdr:cNvPr>
        <xdr:cNvSpPr txBox="1"/>
      </xdr:nvSpPr>
      <xdr:spPr>
        <a:xfrm>
          <a:off x="23857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55E65E0-F6FA-4D95-BCDC-DFD00BA88353}"/>
            </a:ext>
          </a:extLst>
        </xdr:cNvPr>
        <xdr:cNvSpPr txBox="1"/>
      </xdr:nvSpPr>
      <xdr:spPr>
        <a:xfrm>
          <a:off x="1611004" y="102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35CB4C6-F1A7-4498-A169-3F4B317EA5C0}"/>
            </a:ext>
          </a:extLst>
        </xdr:cNvPr>
        <xdr:cNvSpPr txBox="1"/>
      </xdr:nvSpPr>
      <xdr:spPr>
        <a:xfrm>
          <a:off x="8363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64061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9D629BE-AECF-4F55-A03C-96A3A897299C}"/>
            </a:ext>
          </a:extLst>
        </xdr:cNvPr>
        <xdr:cNvSpPr txBox="1"/>
      </xdr:nvSpPr>
      <xdr:spPr>
        <a:xfrm>
          <a:off x="317056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51BB351-AA95-4BF4-9D0C-A4845950B425}"/>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48C30BE-07D4-4251-ADBD-5752749846E8}"/>
            </a:ext>
          </a:extLst>
        </xdr:cNvPr>
        <xdr:cNvSpPr txBox="1"/>
      </xdr:nvSpPr>
      <xdr:spPr>
        <a:xfrm>
          <a:off x="161100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496AE9E-CCDB-4E2C-937B-EBB86442DDD4}"/>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63E89CD-4C23-4671-8F8B-39E2BD7FAB3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6AA089D-307C-468C-AE44-A79B4D05A4F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3616357-9E7D-4AE5-B7EC-B184EB2BAC9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EB016CB-2CB9-4101-832C-B01D730B226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F027795-B786-4339-89FB-871941329B1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5D3C0DB-0C36-4A64-9ECB-B083C63A190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CDB8D50-63E2-4135-87C1-D4FCE81207C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2D8F41-3132-4B2B-9963-6A1D440B228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B1A0EAE-4D2B-4CB0-9C98-6825D681C19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8068122-1126-423D-BC58-794817631A2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01BD35F-1808-4FAD-A5C2-A7B4113DEA6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A64139D-9BF5-4022-88A4-822F91324413}"/>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FB3ED9B-DD9E-42B5-9FF6-A048F6BFC8D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C19E8EE-B14B-4003-BA7A-E002E93502F6}"/>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C38E7C2-D1AA-4AD9-A93C-0026414E4E1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BA8F7BA-B76F-4CEC-ABC8-FEE1F2ACBF6C}"/>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069DDA8-29DE-431B-A19E-F89B1957637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0E9073C-05E0-4EB0-BBBA-3533352A132F}"/>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CD9EF73-6154-4353-B8C4-B874ECDEF96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D92BA68-7673-45B3-BC4E-ABE5A7145AE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7B2DB36-C996-4B54-9A17-ACAFD3120FC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2CE4FB8-9E8D-4540-A7C9-1D9BBCC5E60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E6A162D-837E-4412-BCAA-9931B100DFB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BB0FA914-0388-464E-89EC-BF6FEC6E2FC8}"/>
            </a:ext>
          </a:extLst>
        </xdr:cNvPr>
        <xdr:cNvCxnSpPr/>
      </xdr:nvCxnSpPr>
      <xdr:spPr>
        <a:xfrm flipV="1">
          <a:off x="9219565" y="9500411"/>
          <a:ext cx="0" cy="129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9983B32C-56FA-463C-BC0C-1364E6212324}"/>
            </a:ext>
          </a:extLst>
        </xdr:cNvPr>
        <xdr:cNvSpPr txBox="1"/>
      </xdr:nvSpPr>
      <xdr:spPr>
        <a:xfrm>
          <a:off x="9258300" y="1080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C9511B00-E439-4771-ACB6-16893C94F05F}"/>
            </a:ext>
          </a:extLst>
        </xdr:cNvPr>
        <xdr:cNvCxnSpPr/>
      </xdr:nvCxnSpPr>
      <xdr:spPr>
        <a:xfrm>
          <a:off x="9154160" y="10797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4AA7061-CB84-497F-87A7-6522F1F55C81}"/>
            </a:ext>
          </a:extLst>
        </xdr:cNvPr>
        <xdr:cNvSpPr txBox="1"/>
      </xdr:nvSpPr>
      <xdr:spPr>
        <a:xfrm>
          <a:off x="9258300" y="9279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CD418E85-6468-442F-8BE7-FEACF778910B}"/>
            </a:ext>
          </a:extLst>
        </xdr:cNvPr>
        <xdr:cNvCxnSpPr/>
      </xdr:nvCxnSpPr>
      <xdr:spPr>
        <a:xfrm>
          <a:off x="9154160" y="9500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1214199-FEDB-4375-A48C-65CB95011F3E}"/>
            </a:ext>
          </a:extLst>
        </xdr:cNvPr>
        <xdr:cNvSpPr txBox="1"/>
      </xdr:nvSpPr>
      <xdr:spPr>
        <a:xfrm>
          <a:off x="9258300" y="10435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6B4EDB1C-76BB-4B9E-9732-0A55102837EF}"/>
            </a:ext>
          </a:extLst>
        </xdr:cNvPr>
        <xdr:cNvSpPr/>
      </xdr:nvSpPr>
      <xdr:spPr>
        <a:xfrm>
          <a:off x="9192260" y="10456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E5F7F03F-C30C-4AF4-8514-F16940A72B6E}"/>
            </a:ext>
          </a:extLst>
        </xdr:cNvPr>
        <xdr:cNvSpPr/>
      </xdr:nvSpPr>
      <xdr:spPr>
        <a:xfrm>
          <a:off x="8445500" y="10464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3D577323-05CE-42BE-BFEC-E660A5088FAC}"/>
            </a:ext>
          </a:extLst>
        </xdr:cNvPr>
        <xdr:cNvSpPr/>
      </xdr:nvSpPr>
      <xdr:spPr>
        <a:xfrm>
          <a:off x="7670800" y="10473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4D6912EF-4A16-4A50-AA6C-EF6A7AC03420}"/>
            </a:ext>
          </a:extLst>
        </xdr:cNvPr>
        <xdr:cNvSpPr/>
      </xdr:nvSpPr>
      <xdr:spPr>
        <a:xfrm>
          <a:off x="6873240" y="10484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F58EFDB5-121B-4215-9732-2371D7D5E439}"/>
            </a:ext>
          </a:extLst>
        </xdr:cNvPr>
        <xdr:cNvSpPr/>
      </xdr:nvSpPr>
      <xdr:spPr>
        <a:xfrm>
          <a:off x="60985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288C73-D4BA-4168-8FB7-C7654510C8D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03F2687-AD6C-4883-B272-717CED9BC11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D85D37-AEF6-4D77-91E2-9B549E99465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C15096-4F3A-434D-A1B2-7B4B80EE259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8FE3ED6-2194-494E-A9AE-451E436E3AF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82184</xdr:rowOff>
    </xdr:from>
    <xdr:to>
      <xdr:col>55</xdr:col>
      <xdr:colOff>50800</xdr:colOff>
      <xdr:row>62</xdr:row>
      <xdr:rowOff>12334</xdr:rowOff>
    </xdr:to>
    <xdr:sp macro="" textlink="">
      <xdr:nvSpPr>
        <xdr:cNvPr id="246" name="楕円 245">
          <a:extLst>
            <a:ext uri="{FF2B5EF4-FFF2-40B4-BE49-F238E27FC236}">
              <a16:creationId xmlns:a16="http://schemas.microsoft.com/office/drawing/2014/main" id="{3E990472-AF45-41AB-9521-6BFA502B1335}"/>
            </a:ext>
          </a:extLst>
        </xdr:cNvPr>
        <xdr:cNvSpPr/>
      </xdr:nvSpPr>
      <xdr:spPr>
        <a:xfrm>
          <a:off x="9192260" y="10308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105061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60217E8-9141-4E61-A352-9024128A3F2B}"/>
            </a:ext>
          </a:extLst>
        </xdr:cNvPr>
        <xdr:cNvSpPr txBox="1"/>
      </xdr:nvSpPr>
      <xdr:spPr>
        <a:xfrm>
          <a:off x="9258300" y="1016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95241</xdr:rowOff>
    </xdr:from>
    <xdr:to>
      <xdr:col>50</xdr:col>
      <xdr:colOff>165100</xdr:colOff>
      <xdr:row>62</xdr:row>
      <xdr:rowOff>25391</xdr:rowOff>
    </xdr:to>
    <xdr:sp macro="" textlink="">
      <xdr:nvSpPr>
        <xdr:cNvPr id="248" name="楕円 247">
          <a:extLst>
            <a:ext uri="{FF2B5EF4-FFF2-40B4-BE49-F238E27FC236}">
              <a16:creationId xmlns:a16="http://schemas.microsoft.com/office/drawing/2014/main" id="{79B19DAB-CE84-4E43-AD6B-4C51512F6FC6}"/>
            </a:ext>
          </a:extLst>
        </xdr:cNvPr>
        <xdr:cNvSpPr/>
      </xdr:nvSpPr>
      <xdr:spPr>
        <a:xfrm>
          <a:off x="8445500" y="10321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132984</xdr:rowOff>
    </xdr:from>
    <xdr:to>
      <xdr:col>55</xdr:col>
      <xdr:colOff>0</xdr:colOff>
      <xdr:row>61</xdr:row>
      <xdr:rowOff>146041</xdr:rowOff>
    </xdr:to>
    <xdr:cxnSp macro="">
      <xdr:nvCxnSpPr>
        <xdr:cNvPr id="249" name="直線コネクタ 248">
          <a:extLst>
            <a:ext uri="{FF2B5EF4-FFF2-40B4-BE49-F238E27FC236}">
              <a16:creationId xmlns:a16="http://schemas.microsoft.com/office/drawing/2014/main" id="{65787961-60E1-4C12-ADBD-2AB12826AE8D}"/>
            </a:ext>
          </a:extLst>
        </xdr:cNvPr>
        <xdr:cNvCxnSpPr/>
      </xdr:nvCxnSpPr>
      <xdr:spPr>
        <a:xfrm flipV="1">
          <a:off x="8496300" y="10359024"/>
          <a:ext cx="7239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107983</xdr:rowOff>
    </xdr:from>
    <xdr:to>
      <xdr:col>46</xdr:col>
      <xdr:colOff>38100</xdr:colOff>
      <xdr:row>62</xdr:row>
      <xdr:rowOff>38133</xdr:rowOff>
    </xdr:to>
    <xdr:sp macro="" textlink="">
      <xdr:nvSpPr>
        <xdr:cNvPr id="250" name="楕円 249">
          <a:extLst>
            <a:ext uri="{FF2B5EF4-FFF2-40B4-BE49-F238E27FC236}">
              <a16:creationId xmlns:a16="http://schemas.microsoft.com/office/drawing/2014/main" id="{DF5B556E-BB5D-48C6-9780-44D145C66D85}"/>
            </a:ext>
          </a:extLst>
        </xdr:cNvPr>
        <xdr:cNvSpPr/>
      </xdr:nvSpPr>
      <xdr:spPr>
        <a:xfrm>
          <a:off x="7670800" y="10334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146041</xdr:rowOff>
    </xdr:from>
    <xdr:to>
      <xdr:col>50</xdr:col>
      <xdr:colOff>114300</xdr:colOff>
      <xdr:row>61</xdr:row>
      <xdr:rowOff>158783</xdr:rowOff>
    </xdr:to>
    <xdr:cxnSp macro="">
      <xdr:nvCxnSpPr>
        <xdr:cNvPr id="251" name="直線コネクタ 250">
          <a:extLst>
            <a:ext uri="{FF2B5EF4-FFF2-40B4-BE49-F238E27FC236}">
              <a16:creationId xmlns:a16="http://schemas.microsoft.com/office/drawing/2014/main" id="{A781731A-78F5-486A-A763-E1EBA57BD8D0}"/>
            </a:ext>
          </a:extLst>
        </xdr:cNvPr>
        <xdr:cNvCxnSpPr/>
      </xdr:nvCxnSpPr>
      <xdr:spPr>
        <a:xfrm flipV="1">
          <a:off x="7713980" y="10372081"/>
          <a:ext cx="78232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120345</xdr:rowOff>
    </xdr:from>
    <xdr:to>
      <xdr:col>41</xdr:col>
      <xdr:colOff>101600</xdr:colOff>
      <xdr:row>62</xdr:row>
      <xdr:rowOff>50495</xdr:rowOff>
    </xdr:to>
    <xdr:sp macro="" textlink="">
      <xdr:nvSpPr>
        <xdr:cNvPr id="252" name="楕円 251">
          <a:extLst>
            <a:ext uri="{FF2B5EF4-FFF2-40B4-BE49-F238E27FC236}">
              <a16:creationId xmlns:a16="http://schemas.microsoft.com/office/drawing/2014/main" id="{C13EC634-289E-435D-9587-DCA402CE95A7}"/>
            </a:ext>
          </a:extLst>
        </xdr:cNvPr>
        <xdr:cNvSpPr/>
      </xdr:nvSpPr>
      <xdr:spPr>
        <a:xfrm>
          <a:off x="6873240" y="1034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158783</xdr:rowOff>
    </xdr:from>
    <xdr:to>
      <xdr:col>45</xdr:col>
      <xdr:colOff>177800</xdr:colOff>
      <xdr:row>61</xdr:row>
      <xdr:rowOff>171145</xdr:rowOff>
    </xdr:to>
    <xdr:cxnSp macro="">
      <xdr:nvCxnSpPr>
        <xdr:cNvPr id="253" name="直線コネクタ 252">
          <a:extLst>
            <a:ext uri="{FF2B5EF4-FFF2-40B4-BE49-F238E27FC236}">
              <a16:creationId xmlns:a16="http://schemas.microsoft.com/office/drawing/2014/main" id="{581B8A52-19E5-4DC3-B747-BC32C27C4A3C}"/>
            </a:ext>
          </a:extLst>
        </xdr:cNvPr>
        <xdr:cNvCxnSpPr/>
      </xdr:nvCxnSpPr>
      <xdr:spPr>
        <a:xfrm flipV="1">
          <a:off x="6924040" y="10384823"/>
          <a:ext cx="78994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131910</xdr:rowOff>
    </xdr:from>
    <xdr:to>
      <xdr:col>36</xdr:col>
      <xdr:colOff>165100</xdr:colOff>
      <xdr:row>62</xdr:row>
      <xdr:rowOff>62060</xdr:rowOff>
    </xdr:to>
    <xdr:sp macro="" textlink="">
      <xdr:nvSpPr>
        <xdr:cNvPr id="254" name="楕円 253">
          <a:extLst>
            <a:ext uri="{FF2B5EF4-FFF2-40B4-BE49-F238E27FC236}">
              <a16:creationId xmlns:a16="http://schemas.microsoft.com/office/drawing/2014/main" id="{A9497FD8-DCB9-4DF3-BD20-3AA7DF51CAD6}"/>
            </a:ext>
          </a:extLst>
        </xdr:cNvPr>
        <xdr:cNvSpPr/>
      </xdr:nvSpPr>
      <xdr:spPr>
        <a:xfrm>
          <a:off x="6098540" y="10357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171145</xdr:rowOff>
    </xdr:from>
    <xdr:to>
      <xdr:col>41</xdr:col>
      <xdr:colOff>50800</xdr:colOff>
      <xdr:row>62</xdr:row>
      <xdr:rowOff>11260</xdr:rowOff>
    </xdr:to>
    <xdr:cxnSp macro="">
      <xdr:nvCxnSpPr>
        <xdr:cNvPr id="255" name="直線コネクタ 254">
          <a:extLst>
            <a:ext uri="{FF2B5EF4-FFF2-40B4-BE49-F238E27FC236}">
              <a16:creationId xmlns:a16="http://schemas.microsoft.com/office/drawing/2014/main" id="{6D4998B3-4623-4DDE-A270-BD06649F33DF}"/>
            </a:ext>
          </a:extLst>
        </xdr:cNvPr>
        <xdr:cNvCxnSpPr/>
      </xdr:nvCxnSpPr>
      <xdr:spPr>
        <a:xfrm flipV="1">
          <a:off x="6149340" y="10397185"/>
          <a:ext cx="7747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4673FFE-E211-4A51-9B9C-CBCE0F9A06B5}"/>
            </a:ext>
          </a:extLst>
        </xdr:cNvPr>
        <xdr:cNvSpPr txBox="1"/>
      </xdr:nvSpPr>
      <xdr:spPr>
        <a:xfrm>
          <a:off x="8214575" y="105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FAE1580-700B-4DA0-A770-231345E37C76}"/>
            </a:ext>
          </a:extLst>
        </xdr:cNvPr>
        <xdr:cNvSpPr txBox="1"/>
      </xdr:nvSpPr>
      <xdr:spPr>
        <a:xfrm>
          <a:off x="7444955" y="1056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95CAFF4-6BCB-4EBE-8E6E-56B8269B61BF}"/>
            </a:ext>
          </a:extLst>
        </xdr:cNvPr>
        <xdr:cNvSpPr txBox="1"/>
      </xdr:nvSpPr>
      <xdr:spPr>
        <a:xfrm>
          <a:off x="6670255" y="1057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048D4D4-5EA5-4A53-864E-BD251F6E31F0}"/>
            </a:ext>
          </a:extLst>
        </xdr:cNvPr>
        <xdr:cNvSpPr txBox="1"/>
      </xdr:nvSpPr>
      <xdr:spPr>
        <a:xfrm>
          <a:off x="587269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41918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05940EC-913C-4772-A1C5-8CB2466C67BA}"/>
            </a:ext>
          </a:extLst>
        </xdr:cNvPr>
        <xdr:cNvSpPr txBox="1"/>
      </xdr:nvSpPr>
      <xdr:spPr>
        <a:xfrm>
          <a:off x="8214575" y="101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54660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F85FDCD-F110-4735-9FCF-D6145B1919A9}"/>
            </a:ext>
          </a:extLst>
        </xdr:cNvPr>
        <xdr:cNvSpPr txBox="1"/>
      </xdr:nvSpPr>
      <xdr:spPr>
        <a:xfrm>
          <a:off x="7444955" y="101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67022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3AB874B-4E4E-4556-9F87-3183C59252BB}"/>
            </a:ext>
          </a:extLst>
        </xdr:cNvPr>
        <xdr:cNvSpPr txBox="1"/>
      </xdr:nvSpPr>
      <xdr:spPr>
        <a:xfrm>
          <a:off x="6670255" y="1012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78587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776B539-6805-42A6-AAEB-B08BDD9D4675}"/>
            </a:ext>
          </a:extLst>
        </xdr:cNvPr>
        <xdr:cNvSpPr txBox="1"/>
      </xdr:nvSpPr>
      <xdr:spPr>
        <a:xfrm>
          <a:off x="5872695" y="1013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4B42D31-CB28-4003-9124-758EE7460C6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F8F8F47-4869-4C99-8F35-74D986B5108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9B4B40D-D98E-4BBD-A856-439C05A287B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077252D-D4F6-4736-9C33-D9FD4C83533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8A4AC06-9D20-402B-A8EE-FD900F68C93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C392148-02D8-4055-A0AC-A1C7FD3522F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FC1CF07-814A-4C42-AC70-341360FDC44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14B5B1A-338D-486A-8867-2A599C36188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92D87E4-CCC7-4A1A-8530-2BF7A02CA07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12EB8D5-FA77-4F7A-87D8-AC5DFEC4432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0031915-9958-477A-8D7D-EDBC6D88286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6AEA7CA-2D13-4EE5-A01E-A1F5D30A7DE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FD73FCC-F120-42F5-8C44-27EA8872B94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5CDD578-C4B2-4F98-AE51-E6F6344B2EF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70583B0-FA2A-47B0-B0BB-BB147AD2515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6BB39BB-E5CD-4480-B09B-01802492D0F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5212BEC-9578-4578-8A14-640567A8437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3F0B636-0ABC-4AEB-ADC8-F3426C18EB1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75652C0-00A1-4BDA-B3F8-3200270B7DA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D380139-7D97-4C06-9F03-843D15CBF01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B56BF03-8082-4B86-8CFE-D43AF7921EF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38354F7-A82D-4F34-A4F6-2984669897F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2D9AF27-0395-493B-98BD-464E240F39A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6DE6CA9-AD65-4FAD-B520-5EB6B570D30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5040B2E-C362-42D7-A63D-866AF3BB4A85}"/>
            </a:ext>
          </a:extLst>
        </xdr:cNvPr>
        <xdr:cNvCxnSpPr/>
      </xdr:nvCxnSpPr>
      <xdr:spPr>
        <a:xfrm flipV="1">
          <a:off x="4086225" y="1323022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9C71AF3-E1FD-4FD2-BC1E-BC19C36AE11C}"/>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D0B4E00-B188-455F-B2E2-5C48150B551A}"/>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210FDA7-5944-46FD-9059-273C755BE08D}"/>
            </a:ext>
          </a:extLst>
        </xdr:cNvPr>
        <xdr:cNvSpPr txBox="1"/>
      </xdr:nvSpPr>
      <xdr:spPr>
        <a:xfrm>
          <a:off x="4124960" y="1300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2A15A31C-E7F8-4186-AFD3-E83FB24A70D6}"/>
            </a:ext>
          </a:extLst>
        </xdr:cNvPr>
        <xdr:cNvCxnSpPr/>
      </xdr:nvCxnSpPr>
      <xdr:spPr>
        <a:xfrm>
          <a:off x="4020820" y="1323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B699103-BEB4-45B7-A3D7-1DE45B539EFF}"/>
            </a:ext>
          </a:extLst>
        </xdr:cNvPr>
        <xdr:cNvSpPr txBox="1"/>
      </xdr:nvSpPr>
      <xdr:spPr>
        <a:xfrm>
          <a:off x="4124960" y="1380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DFB902D2-CC97-4D0A-8D04-7470C2DED476}"/>
            </a:ext>
          </a:extLst>
        </xdr:cNvPr>
        <xdr:cNvSpPr/>
      </xdr:nvSpPr>
      <xdr:spPr>
        <a:xfrm>
          <a:off x="403606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F3E2F795-00C1-48A6-A77F-DF39C6D88CFF}"/>
            </a:ext>
          </a:extLst>
        </xdr:cNvPr>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A6499A36-A807-4CEC-ABE3-D7CA0FC9FA91}"/>
            </a:ext>
          </a:extLst>
        </xdr:cNvPr>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506AD7C9-39B7-4729-9FB0-0A260AC23F3A}"/>
            </a:ext>
          </a:extLst>
        </xdr:cNvPr>
        <xdr:cNvSpPr/>
      </xdr:nvSpPr>
      <xdr:spPr>
        <a:xfrm>
          <a:off x="17399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5B4846D5-6F42-4B22-8503-DB8A2D821C1A}"/>
            </a:ext>
          </a:extLst>
        </xdr:cNvPr>
        <xdr:cNvSpPr/>
      </xdr:nvSpPr>
      <xdr:spPr>
        <a:xfrm>
          <a:off x="96520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6E0E6F-B096-40C8-AE23-49170D41F75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FD357B-C0CF-4008-8447-177381F8A75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E15C93-1B90-47E0-908E-2AF33524407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630CE0-CA38-4E2A-918B-B0A238E9963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253F828-EA5D-4CBC-986A-5E817A937F4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304" name="楕円 303">
          <a:extLst>
            <a:ext uri="{FF2B5EF4-FFF2-40B4-BE49-F238E27FC236}">
              <a16:creationId xmlns:a16="http://schemas.microsoft.com/office/drawing/2014/main" id="{27B3DB30-1313-4053-9EF7-8F330FCF96CB}"/>
            </a:ext>
          </a:extLst>
        </xdr:cNvPr>
        <xdr:cNvSpPr/>
      </xdr:nvSpPr>
      <xdr:spPr>
        <a:xfrm>
          <a:off x="403606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60BDE9C-CE41-42E2-9E6A-A3BA3ADFC778}"/>
            </a:ext>
          </a:extLst>
        </xdr:cNvPr>
        <xdr:cNvSpPr txBox="1"/>
      </xdr:nvSpPr>
      <xdr:spPr>
        <a:xfrm>
          <a:off x="412496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306" name="楕円 305">
          <a:extLst>
            <a:ext uri="{FF2B5EF4-FFF2-40B4-BE49-F238E27FC236}">
              <a16:creationId xmlns:a16="http://schemas.microsoft.com/office/drawing/2014/main" id="{54B1E348-BF93-4319-8B5D-EE1595505999}"/>
            </a:ext>
          </a:extLst>
        </xdr:cNvPr>
        <xdr:cNvSpPr/>
      </xdr:nvSpPr>
      <xdr:spPr>
        <a:xfrm>
          <a:off x="3312160" y="14019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17145</xdr:rowOff>
    </xdr:to>
    <xdr:cxnSp macro="">
      <xdr:nvCxnSpPr>
        <xdr:cNvPr id="307" name="直線コネクタ 306">
          <a:extLst>
            <a:ext uri="{FF2B5EF4-FFF2-40B4-BE49-F238E27FC236}">
              <a16:creationId xmlns:a16="http://schemas.microsoft.com/office/drawing/2014/main" id="{7045AE4A-F742-4903-A024-36D1A4182D11}"/>
            </a:ext>
          </a:extLst>
        </xdr:cNvPr>
        <xdr:cNvCxnSpPr/>
      </xdr:nvCxnSpPr>
      <xdr:spPr>
        <a:xfrm>
          <a:off x="3355340" y="14070331"/>
          <a:ext cx="73152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8" name="楕円 307">
          <a:extLst>
            <a:ext uri="{FF2B5EF4-FFF2-40B4-BE49-F238E27FC236}">
              <a16:creationId xmlns:a16="http://schemas.microsoft.com/office/drawing/2014/main" id="{8802043A-FA3C-465A-99AA-1287BF645DB4}"/>
            </a:ext>
          </a:extLst>
        </xdr:cNvPr>
        <xdr:cNvSpPr/>
      </xdr:nvSpPr>
      <xdr:spPr>
        <a:xfrm>
          <a:off x="251460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156211</xdr:rowOff>
    </xdr:to>
    <xdr:cxnSp macro="">
      <xdr:nvCxnSpPr>
        <xdr:cNvPr id="309" name="直線コネクタ 308">
          <a:extLst>
            <a:ext uri="{FF2B5EF4-FFF2-40B4-BE49-F238E27FC236}">
              <a16:creationId xmlns:a16="http://schemas.microsoft.com/office/drawing/2014/main" id="{D5EE0FC0-97CC-4D0C-910A-5B8F51A96539}"/>
            </a:ext>
          </a:extLst>
        </xdr:cNvPr>
        <xdr:cNvCxnSpPr/>
      </xdr:nvCxnSpPr>
      <xdr:spPr>
        <a:xfrm>
          <a:off x="2565400" y="14045565"/>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macro="" textlink="">
      <xdr:nvSpPr>
        <xdr:cNvPr id="310" name="楕円 309">
          <a:extLst>
            <a:ext uri="{FF2B5EF4-FFF2-40B4-BE49-F238E27FC236}">
              <a16:creationId xmlns:a16="http://schemas.microsoft.com/office/drawing/2014/main" id="{9F9D8B30-8F07-4B0A-BC89-16A231AFFC53}"/>
            </a:ext>
          </a:extLst>
        </xdr:cNvPr>
        <xdr:cNvSpPr/>
      </xdr:nvSpPr>
      <xdr:spPr>
        <a:xfrm>
          <a:off x="1739900" y="139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100964</xdr:rowOff>
    </xdr:from>
    <xdr:to>
      <xdr:col>15</xdr:col>
      <xdr:colOff>50800</xdr:colOff>
      <xdr:row>83</xdr:row>
      <xdr:rowOff>131445</xdr:rowOff>
    </xdr:to>
    <xdr:cxnSp macro="">
      <xdr:nvCxnSpPr>
        <xdr:cNvPr id="311" name="直線コネクタ 310">
          <a:extLst>
            <a:ext uri="{FF2B5EF4-FFF2-40B4-BE49-F238E27FC236}">
              <a16:creationId xmlns:a16="http://schemas.microsoft.com/office/drawing/2014/main" id="{4A68DA02-69FA-493A-B54A-58114B74524F}"/>
            </a:ext>
          </a:extLst>
        </xdr:cNvPr>
        <xdr:cNvCxnSpPr/>
      </xdr:nvCxnSpPr>
      <xdr:spPr>
        <a:xfrm>
          <a:off x="1790700" y="1401508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2" name="楕円 311">
          <a:extLst>
            <a:ext uri="{FF2B5EF4-FFF2-40B4-BE49-F238E27FC236}">
              <a16:creationId xmlns:a16="http://schemas.microsoft.com/office/drawing/2014/main" id="{DBF2E27F-DC83-45AD-AE42-C4CC39CE9F8D}"/>
            </a:ext>
          </a:extLst>
        </xdr:cNvPr>
        <xdr:cNvSpPr/>
      </xdr:nvSpPr>
      <xdr:spPr>
        <a:xfrm>
          <a:off x="965200" y="1393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100964</xdr:rowOff>
    </xdr:to>
    <xdr:cxnSp macro="">
      <xdr:nvCxnSpPr>
        <xdr:cNvPr id="313" name="直線コネクタ 312">
          <a:extLst>
            <a:ext uri="{FF2B5EF4-FFF2-40B4-BE49-F238E27FC236}">
              <a16:creationId xmlns:a16="http://schemas.microsoft.com/office/drawing/2014/main" id="{93A660CD-BC77-4E23-8E9F-C0A7CBFE7EA9}"/>
            </a:ext>
          </a:extLst>
        </xdr:cNvPr>
        <xdr:cNvCxnSpPr/>
      </xdr:nvCxnSpPr>
      <xdr:spPr>
        <a:xfrm>
          <a:off x="1008380" y="13984606"/>
          <a:ext cx="7823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BA6BA7E-6C18-475B-88F5-67601CCCAD7C}"/>
            </a:ext>
          </a:extLst>
        </xdr:cNvPr>
        <xdr:cNvSpPr txBox="1"/>
      </xdr:nvSpPr>
      <xdr:spPr>
        <a:xfrm>
          <a:off x="317056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7A65FD99-A707-4A37-BA19-A3CEA89A2339}"/>
            </a:ext>
          </a:extLst>
        </xdr:cNvPr>
        <xdr:cNvSpPr txBox="1"/>
      </xdr:nvSpPr>
      <xdr:spPr>
        <a:xfrm>
          <a:off x="238570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AD65A9CA-8B64-4AD3-9DCE-AC26B6062F8D}"/>
            </a:ext>
          </a:extLst>
        </xdr:cNvPr>
        <xdr:cNvSpPr txBox="1"/>
      </xdr:nvSpPr>
      <xdr:spPr>
        <a:xfrm>
          <a:off x="16110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F28C5DCA-9D11-4D9B-840C-70648F8B03BD}"/>
            </a:ext>
          </a:extLst>
        </xdr:cNvPr>
        <xdr:cNvSpPr txBox="1"/>
      </xdr:nvSpPr>
      <xdr:spPr>
        <a:xfrm>
          <a:off x="8363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318" name="n_1mainValue【公営住宅】&#10;有形固定資産減価償却率">
          <a:extLst>
            <a:ext uri="{FF2B5EF4-FFF2-40B4-BE49-F238E27FC236}">
              <a16:creationId xmlns:a16="http://schemas.microsoft.com/office/drawing/2014/main" id="{45303A86-260E-476E-A589-C30B205E79E7}"/>
            </a:ext>
          </a:extLst>
        </xdr:cNvPr>
        <xdr:cNvSpPr txBox="1"/>
      </xdr:nvSpPr>
      <xdr:spPr>
        <a:xfrm>
          <a:off x="3170564"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9" name="n_2mainValue【公営住宅】&#10;有形固定資産減価償却率">
          <a:extLst>
            <a:ext uri="{FF2B5EF4-FFF2-40B4-BE49-F238E27FC236}">
              <a16:creationId xmlns:a16="http://schemas.microsoft.com/office/drawing/2014/main" id="{A557B490-8495-4957-8510-8D35ACE30A55}"/>
            </a:ext>
          </a:extLst>
        </xdr:cNvPr>
        <xdr:cNvSpPr txBox="1"/>
      </xdr:nvSpPr>
      <xdr:spPr>
        <a:xfrm>
          <a:off x="238570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142891</xdr:rowOff>
    </xdr:from>
    <xdr:ext cx="405111" cy="259045"/>
    <xdr:sp macro="" textlink="">
      <xdr:nvSpPr>
        <xdr:cNvPr id="320" name="n_3mainValue【公営住宅】&#10;有形固定資産減価償却率">
          <a:extLst>
            <a:ext uri="{FF2B5EF4-FFF2-40B4-BE49-F238E27FC236}">
              <a16:creationId xmlns:a16="http://schemas.microsoft.com/office/drawing/2014/main" id="{A3DFB0AC-55F0-4893-9CAE-E65C1DF0A660}"/>
            </a:ext>
          </a:extLst>
        </xdr:cNvPr>
        <xdr:cNvSpPr txBox="1"/>
      </xdr:nvSpPr>
      <xdr:spPr>
        <a:xfrm>
          <a:off x="1611004" y="1405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21" name="n_4mainValue【公営住宅】&#10;有形固定資産減価償却率">
          <a:extLst>
            <a:ext uri="{FF2B5EF4-FFF2-40B4-BE49-F238E27FC236}">
              <a16:creationId xmlns:a16="http://schemas.microsoft.com/office/drawing/2014/main" id="{3AF5C74A-FC4B-4424-A924-55D9AEEBF58D}"/>
            </a:ext>
          </a:extLst>
        </xdr:cNvPr>
        <xdr:cNvSpPr txBox="1"/>
      </xdr:nvSpPr>
      <xdr:spPr>
        <a:xfrm>
          <a:off x="83630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D574244-081D-402E-A1B4-E3CCC3FA726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383204E-633E-497E-BC85-DA0F41E8606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4C9644-C109-47D8-890F-0348CEBC6F5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66F2B35-43EA-4511-AF21-3A7BE39A4FE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C99AF2-B47D-4DFF-9281-7F37E2889FB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06F10D1-0E74-43E1-ABAB-3CD458FA427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B8285F8-0502-4648-877B-9ECBE60AA0E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B16F430-56A4-4B7E-B5D9-74C512DBB0C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A53DC9D-8D94-40DB-856D-3FE75279B9B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9115308-3C87-4707-8401-D7A92A90080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468A9CA0-526E-481D-9DC9-8FAD411329F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6BC778C-02B5-46F5-9141-8F7EBD3F2669}"/>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3A0FA07-2BA3-451E-B087-4418E432883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5E80B998-7037-4C62-9045-511C72FA2EC9}"/>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1E7F563D-B8A0-4842-90C1-89AF5CAFC57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EBDE235A-03F5-4582-9ABD-176FA2B917FC}"/>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6FD72F89-3AF9-4201-80E4-1523918D312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8321541-6637-40DC-B1E2-C81104BA1111}"/>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9A59536-EF6A-44A4-94A4-B1509F91524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D5E87684-9980-44D8-8AFE-A162C8E08B3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ECDC535-1FAC-4193-9465-6F95C8FDE09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0E52A2DE-6358-4B52-8D51-AB0BB3BA18A6}"/>
            </a:ext>
          </a:extLst>
        </xdr:cNvPr>
        <xdr:cNvCxnSpPr/>
      </xdr:nvCxnSpPr>
      <xdr:spPr>
        <a:xfrm flipV="1">
          <a:off x="9219565" y="13223565"/>
          <a:ext cx="0" cy="122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6E2B727D-3B91-4FB1-89E4-0C0D0C3B1380}"/>
            </a:ext>
          </a:extLst>
        </xdr:cNvPr>
        <xdr:cNvSpPr txBox="1"/>
      </xdr:nvSpPr>
      <xdr:spPr>
        <a:xfrm>
          <a:off x="9258300" y="144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5E44BB11-A446-4D20-A5E7-F6DC8C9A13DD}"/>
            </a:ext>
          </a:extLst>
        </xdr:cNvPr>
        <xdr:cNvCxnSpPr/>
      </xdr:nvCxnSpPr>
      <xdr:spPr>
        <a:xfrm>
          <a:off x="9154160" y="1445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505B8A57-B1BA-4922-A298-8588AB3C10AC}"/>
            </a:ext>
          </a:extLst>
        </xdr:cNvPr>
        <xdr:cNvSpPr txBox="1"/>
      </xdr:nvSpPr>
      <xdr:spPr>
        <a:xfrm>
          <a:off x="9258300" y="130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ADA3F001-0FF6-4ED5-97FA-45F2DB24B6F3}"/>
            </a:ext>
          </a:extLst>
        </xdr:cNvPr>
        <xdr:cNvCxnSpPr/>
      </xdr:nvCxnSpPr>
      <xdr:spPr>
        <a:xfrm>
          <a:off x="9154160" y="1322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E69C0123-99E0-4C43-A058-F771E43C4313}"/>
            </a:ext>
          </a:extLst>
        </xdr:cNvPr>
        <xdr:cNvSpPr txBox="1"/>
      </xdr:nvSpPr>
      <xdr:spPr>
        <a:xfrm>
          <a:off x="9258300" y="14327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7BBC2AA7-159F-4488-9B66-EBB7C0AE8BD3}"/>
            </a:ext>
          </a:extLst>
        </xdr:cNvPr>
        <xdr:cNvSpPr/>
      </xdr:nvSpPr>
      <xdr:spPr>
        <a:xfrm>
          <a:off x="9192260" y="14349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1D5043B4-AB21-415F-8913-B4F94303D382}"/>
            </a:ext>
          </a:extLst>
        </xdr:cNvPr>
        <xdr:cNvSpPr/>
      </xdr:nvSpPr>
      <xdr:spPr>
        <a:xfrm>
          <a:off x="8445500" y="14349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4C5E06A6-07C5-4435-A6C5-2D9284B15F9C}"/>
            </a:ext>
          </a:extLst>
        </xdr:cNvPr>
        <xdr:cNvSpPr/>
      </xdr:nvSpPr>
      <xdr:spPr>
        <a:xfrm>
          <a:off x="7670800" y="14350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D4EDAD80-30EF-498B-9EAE-54B9248F11CB}"/>
            </a:ext>
          </a:extLst>
        </xdr:cNvPr>
        <xdr:cNvSpPr/>
      </xdr:nvSpPr>
      <xdr:spPr>
        <a:xfrm>
          <a:off x="687324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C5665CC3-EA1B-4117-BB7A-23DAF10EB086}"/>
            </a:ext>
          </a:extLst>
        </xdr:cNvPr>
        <xdr:cNvSpPr/>
      </xdr:nvSpPr>
      <xdr:spPr>
        <a:xfrm>
          <a:off x="60985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CF36F11-19E0-4427-86DE-FEF5623E7D7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76F7E2B-AB7B-4BE1-8966-481B274532E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A35AF8-6FD5-4408-9F17-F41E9DEE9C2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5E17FF-4956-4791-9BA0-24027D7ACC4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83A1CC8-7FA1-476A-BD6A-F0CD4F157FF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48199</xdr:rowOff>
    </xdr:from>
    <xdr:to>
      <xdr:col>55</xdr:col>
      <xdr:colOff>50800</xdr:colOff>
      <xdr:row>85</xdr:row>
      <xdr:rowOff>149799</xdr:rowOff>
    </xdr:to>
    <xdr:sp macro="" textlink="">
      <xdr:nvSpPr>
        <xdr:cNvPr id="359" name="楕円 358">
          <a:extLst>
            <a:ext uri="{FF2B5EF4-FFF2-40B4-BE49-F238E27FC236}">
              <a16:creationId xmlns:a16="http://schemas.microsoft.com/office/drawing/2014/main" id="{1C9D6DA6-9152-417E-8C96-F02B1A88CF98}"/>
            </a:ext>
          </a:extLst>
        </xdr:cNvPr>
        <xdr:cNvSpPr/>
      </xdr:nvSpPr>
      <xdr:spPr>
        <a:xfrm>
          <a:off x="9192260" y="14297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7576</xdr:rowOff>
    </xdr:from>
    <xdr:ext cx="469744" cy="259045"/>
    <xdr:sp macro="" textlink="">
      <xdr:nvSpPr>
        <xdr:cNvPr id="360" name="【公営住宅】&#10;一人当たり面積該当値テキスト">
          <a:extLst>
            <a:ext uri="{FF2B5EF4-FFF2-40B4-BE49-F238E27FC236}">
              <a16:creationId xmlns:a16="http://schemas.microsoft.com/office/drawing/2014/main" id="{F877CCB0-C0FE-4698-9B28-627C0F3B5B84}"/>
            </a:ext>
          </a:extLst>
        </xdr:cNvPr>
        <xdr:cNvSpPr txBox="1"/>
      </xdr:nvSpPr>
      <xdr:spPr>
        <a:xfrm>
          <a:off x="9258300" y="140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51353</xdr:rowOff>
    </xdr:from>
    <xdr:to>
      <xdr:col>50</xdr:col>
      <xdr:colOff>165100</xdr:colOff>
      <xdr:row>85</xdr:row>
      <xdr:rowOff>152953</xdr:rowOff>
    </xdr:to>
    <xdr:sp macro="" textlink="">
      <xdr:nvSpPr>
        <xdr:cNvPr id="361" name="楕円 360">
          <a:extLst>
            <a:ext uri="{FF2B5EF4-FFF2-40B4-BE49-F238E27FC236}">
              <a16:creationId xmlns:a16="http://schemas.microsoft.com/office/drawing/2014/main" id="{443DED5F-0330-4891-958D-36EAC58D2343}"/>
            </a:ext>
          </a:extLst>
        </xdr:cNvPr>
        <xdr:cNvSpPr/>
      </xdr:nvSpPr>
      <xdr:spPr>
        <a:xfrm>
          <a:off x="8445500" y="143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98999</xdr:rowOff>
    </xdr:from>
    <xdr:to>
      <xdr:col>55</xdr:col>
      <xdr:colOff>0</xdr:colOff>
      <xdr:row>85</xdr:row>
      <xdr:rowOff>102153</xdr:rowOff>
    </xdr:to>
    <xdr:cxnSp macro="">
      <xdr:nvCxnSpPr>
        <xdr:cNvPr id="362" name="直線コネクタ 361">
          <a:extLst>
            <a:ext uri="{FF2B5EF4-FFF2-40B4-BE49-F238E27FC236}">
              <a16:creationId xmlns:a16="http://schemas.microsoft.com/office/drawing/2014/main" id="{94096054-E78F-4F56-8AD1-1702EE6D0BA0}"/>
            </a:ext>
          </a:extLst>
        </xdr:cNvPr>
        <xdr:cNvCxnSpPr/>
      </xdr:nvCxnSpPr>
      <xdr:spPr>
        <a:xfrm flipV="1">
          <a:off x="8496300" y="14348399"/>
          <a:ext cx="7239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54417</xdr:rowOff>
    </xdr:from>
    <xdr:to>
      <xdr:col>46</xdr:col>
      <xdr:colOff>38100</xdr:colOff>
      <xdr:row>85</xdr:row>
      <xdr:rowOff>156017</xdr:rowOff>
    </xdr:to>
    <xdr:sp macro="" textlink="">
      <xdr:nvSpPr>
        <xdr:cNvPr id="363" name="楕円 362">
          <a:extLst>
            <a:ext uri="{FF2B5EF4-FFF2-40B4-BE49-F238E27FC236}">
              <a16:creationId xmlns:a16="http://schemas.microsoft.com/office/drawing/2014/main" id="{F45F29C3-1652-442E-9468-5FBFB9302D5C}"/>
            </a:ext>
          </a:extLst>
        </xdr:cNvPr>
        <xdr:cNvSpPr/>
      </xdr:nvSpPr>
      <xdr:spPr>
        <a:xfrm>
          <a:off x="7670800" y="14303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102153</xdr:rowOff>
    </xdr:from>
    <xdr:to>
      <xdr:col>50</xdr:col>
      <xdr:colOff>114300</xdr:colOff>
      <xdr:row>85</xdr:row>
      <xdr:rowOff>105217</xdr:rowOff>
    </xdr:to>
    <xdr:cxnSp macro="">
      <xdr:nvCxnSpPr>
        <xdr:cNvPr id="364" name="直線コネクタ 363">
          <a:extLst>
            <a:ext uri="{FF2B5EF4-FFF2-40B4-BE49-F238E27FC236}">
              <a16:creationId xmlns:a16="http://schemas.microsoft.com/office/drawing/2014/main" id="{1FE5F839-2127-4432-8C0D-6E6B1840F0CE}"/>
            </a:ext>
          </a:extLst>
        </xdr:cNvPr>
        <xdr:cNvCxnSpPr/>
      </xdr:nvCxnSpPr>
      <xdr:spPr>
        <a:xfrm flipV="1">
          <a:off x="7713980" y="14351553"/>
          <a:ext cx="78232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57389</xdr:rowOff>
    </xdr:from>
    <xdr:to>
      <xdr:col>41</xdr:col>
      <xdr:colOff>101600</xdr:colOff>
      <xdr:row>85</xdr:row>
      <xdr:rowOff>158989</xdr:rowOff>
    </xdr:to>
    <xdr:sp macro="" textlink="">
      <xdr:nvSpPr>
        <xdr:cNvPr id="365" name="楕円 364">
          <a:extLst>
            <a:ext uri="{FF2B5EF4-FFF2-40B4-BE49-F238E27FC236}">
              <a16:creationId xmlns:a16="http://schemas.microsoft.com/office/drawing/2014/main" id="{EB6FD0B4-5C76-4061-9900-3F0D32CB2005}"/>
            </a:ext>
          </a:extLst>
        </xdr:cNvPr>
        <xdr:cNvSpPr/>
      </xdr:nvSpPr>
      <xdr:spPr>
        <a:xfrm>
          <a:off x="6873240" y="143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105217</xdr:rowOff>
    </xdr:from>
    <xdr:to>
      <xdr:col>45</xdr:col>
      <xdr:colOff>177800</xdr:colOff>
      <xdr:row>85</xdr:row>
      <xdr:rowOff>108189</xdr:rowOff>
    </xdr:to>
    <xdr:cxnSp macro="">
      <xdr:nvCxnSpPr>
        <xdr:cNvPr id="366" name="直線コネクタ 365">
          <a:extLst>
            <a:ext uri="{FF2B5EF4-FFF2-40B4-BE49-F238E27FC236}">
              <a16:creationId xmlns:a16="http://schemas.microsoft.com/office/drawing/2014/main" id="{EDCE6FE0-8BAA-48EB-BBF8-506C1FC71FBF}"/>
            </a:ext>
          </a:extLst>
        </xdr:cNvPr>
        <xdr:cNvCxnSpPr/>
      </xdr:nvCxnSpPr>
      <xdr:spPr>
        <a:xfrm flipV="1">
          <a:off x="6924040" y="14354617"/>
          <a:ext cx="78994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60223</xdr:rowOff>
    </xdr:from>
    <xdr:to>
      <xdr:col>36</xdr:col>
      <xdr:colOff>165100</xdr:colOff>
      <xdr:row>85</xdr:row>
      <xdr:rowOff>161823</xdr:rowOff>
    </xdr:to>
    <xdr:sp macro="" textlink="">
      <xdr:nvSpPr>
        <xdr:cNvPr id="367" name="楕円 366">
          <a:extLst>
            <a:ext uri="{FF2B5EF4-FFF2-40B4-BE49-F238E27FC236}">
              <a16:creationId xmlns:a16="http://schemas.microsoft.com/office/drawing/2014/main" id="{39D2E13B-FDDD-46DB-9E2B-28576A5A63B7}"/>
            </a:ext>
          </a:extLst>
        </xdr:cNvPr>
        <xdr:cNvSpPr/>
      </xdr:nvSpPr>
      <xdr:spPr>
        <a:xfrm>
          <a:off x="6098540" y="143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108189</xdr:rowOff>
    </xdr:from>
    <xdr:to>
      <xdr:col>41</xdr:col>
      <xdr:colOff>50800</xdr:colOff>
      <xdr:row>85</xdr:row>
      <xdr:rowOff>111023</xdr:rowOff>
    </xdr:to>
    <xdr:cxnSp macro="">
      <xdr:nvCxnSpPr>
        <xdr:cNvPr id="368" name="直線コネクタ 367">
          <a:extLst>
            <a:ext uri="{FF2B5EF4-FFF2-40B4-BE49-F238E27FC236}">
              <a16:creationId xmlns:a16="http://schemas.microsoft.com/office/drawing/2014/main" id="{09BE0BA5-9544-47BF-BE0A-6E706A5FB6E3}"/>
            </a:ext>
          </a:extLst>
        </xdr:cNvPr>
        <xdr:cNvCxnSpPr/>
      </xdr:nvCxnSpPr>
      <xdr:spPr>
        <a:xfrm flipV="1">
          <a:off x="6149340" y="14357589"/>
          <a:ext cx="7747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45ADBC08-B233-4150-8217-323C3C856FF9}"/>
            </a:ext>
          </a:extLst>
        </xdr:cNvPr>
        <xdr:cNvSpPr txBox="1"/>
      </xdr:nvSpPr>
      <xdr:spPr>
        <a:xfrm>
          <a:off x="8271587" y="144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3A9A91E3-D8F2-48B3-AA1C-D4C9D8099EB4}"/>
            </a:ext>
          </a:extLst>
        </xdr:cNvPr>
        <xdr:cNvSpPr txBox="1"/>
      </xdr:nvSpPr>
      <xdr:spPr>
        <a:xfrm>
          <a:off x="7509587" y="14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CC36807B-B06D-4DE6-943E-A6C75DB00D7D}"/>
            </a:ext>
          </a:extLst>
        </xdr:cNvPr>
        <xdr:cNvSpPr txBox="1"/>
      </xdr:nvSpPr>
      <xdr:spPr>
        <a:xfrm>
          <a:off x="671202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0FE1FF1F-5398-4F8E-B96F-93DC62332AEE}"/>
            </a:ext>
          </a:extLst>
        </xdr:cNvPr>
        <xdr:cNvSpPr txBox="1"/>
      </xdr:nvSpPr>
      <xdr:spPr>
        <a:xfrm>
          <a:off x="59373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169480</xdr:rowOff>
    </xdr:from>
    <xdr:ext cx="469744" cy="259045"/>
    <xdr:sp macro="" textlink="">
      <xdr:nvSpPr>
        <xdr:cNvPr id="373" name="n_1mainValue【公営住宅】&#10;一人当たり面積">
          <a:extLst>
            <a:ext uri="{FF2B5EF4-FFF2-40B4-BE49-F238E27FC236}">
              <a16:creationId xmlns:a16="http://schemas.microsoft.com/office/drawing/2014/main" id="{CE3BA4FF-CB3B-4C46-B5C0-D259CB3A5FF3}"/>
            </a:ext>
          </a:extLst>
        </xdr:cNvPr>
        <xdr:cNvSpPr txBox="1"/>
      </xdr:nvSpPr>
      <xdr:spPr>
        <a:xfrm>
          <a:off x="8271587" y="1408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xdr:rowOff>
    </xdr:from>
    <xdr:ext cx="469744" cy="259045"/>
    <xdr:sp macro="" textlink="">
      <xdr:nvSpPr>
        <xdr:cNvPr id="374" name="n_2mainValue【公営住宅】&#10;一人当たり面積">
          <a:extLst>
            <a:ext uri="{FF2B5EF4-FFF2-40B4-BE49-F238E27FC236}">
              <a16:creationId xmlns:a16="http://schemas.microsoft.com/office/drawing/2014/main" id="{9ADAD8A2-955A-4423-9654-EC79C2531285}"/>
            </a:ext>
          </a:extLst>
        </xdr:cNvPr>
        <xdr:cNvSpPr txBox="1"/>
      </xdr:nvSpPr>
      <xdr:spPr>
        <a:xfrm>
          <a:off x="7509587" y="1408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4066</xdr:rowOff>
    </xdr:from>
    <xdr:ext cx="469744" cy="259045"/>
    <xdr:sp macro="" textlink="">
      <xdr:nvSpPr>
        <xdr:cNvPr id="375" name="n_3mainValue【公営住宅】&#10;一人当たり面積">
          <a:extLst>
            <a:ext uri="{FF2B5EF4-FFF2-40B4-BE49-F238E27FC236}">
              <a16:creationId xmlns:a16="http://schemas.microsoft.com/office/drawing/2014/main" id="{E8CB5C98-2530-4CC5-8334-64495BBB9DB0}"/>
            </a:ext>
          </a:extLst>
        </xdr:cNvPr>
        <xdr:cNvSpPr txBox="1"/>
      </xdr:nvSpPr>
      <xdr:spPr>
        <a:xfrm>
          <a:off x="6712027" y="140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6900</xdr:rowOff>
    </xdr:from>
    <xdr:ext cx="469744" cy="259045"/>
    <xdr:sp macro="" textlink="">
      <xdr:nvSpPr>
        <xdr:cNvPr id="376" name="n_4mainValue【公営住宅】&#10;一人当たり面積">
          <a:extLst>
            <a:ext uri="{FF2B5EF4-FFF2-40B4-BE49-F238E27FC236}">
              <a16:creationId xmlns:a16="http://schemas.microsoft.com/office/drawing/2014/main" id="{AE02758C-EA3B-487D-A815-C9370DFF411B}"/>
            </a:ext>
          </a:extLst>
        </xdr:cNvPr>
        <xdr:cNvSpPr txBox="1"/>
      </xdr:nvSpPr>
      <xdr:spPr>
        <a:xfrm>
          <a:off x="5937327" y="1408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BEB624A-0FBF-437C-AE67-CA27F838355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758CA45-00EE-4441-86AE-E3238ACC2EF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12FDFB8-DAB6-4D0A-B7E8-5693846AC24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7C7AF4B-771E-4F16-BFC1-16DCF26C60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5A17867-29E8-43B6-91A4-8F7D9DF8AD0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DDED6A9-63CD-46B7-BB02-F12968A1284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9207A9E-FC37-4CB0-BB62-3CE5EDFB4DB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6DBCC83-23F5-4573-B91C-7E46136FBF8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DFEF16C-108F-497F-8420-2CE178F14F1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41383D3-8DD7-4608-8954-3F37B50BB9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499504E-C555-4A46-8C2C-18D64BFECBB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C9D79186-6551-45FE-BC46-081F9EADAA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2BFCF78-7B09-4E98-9094-44031B4724E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33E77FC-5461-4BFC-B128-04C26845B8C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0ABEF48-6B5C-4146-82BF-3B78D87B304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CAD4810-FC05-4918-A394-F7FE2DDADFC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CEC111B-B18B-43FE-A595-155227C0BFD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5F4FFEF-24BD-445E-B59C-33836408F5D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CCE68B5-5610-4FAE-8932-9DC42E1F025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6D940C3-1799-43EA-BE1B-A62BB295CDB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9BB2C89-A1E7-48BF-86D0-95E3FB2E7EA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2B15829-0590-4A5B-AC13-BEDE53C5619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9D66EB5-9E4D-4E17-B446-9A91A16207D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E06967CE-AC49-481E-BDAB-545F1558A73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5406579-2E52-403C-AB34-FCC6397D0E0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1739738A-9155-400E-A83C-7C25F407643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CDD1998-0816-4520-B066-DA7EEB7DBE2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74AEB27-1577-411B-95CA-F8203C72492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4619F053-3469-46EE-AD20-D7A1387C9C6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6B73446C-6A25-434A-A49B-E8A4BEAC0E3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92C0D3B8-D3D7-4135-A4EC-9947BA5A4A0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FD80091C-DDB2-4B3D-B1A9-C18AB7C1A55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EED8E76E-ED75-4817-A85C-46CD605B5A1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6A547079-0906-4B0F-8B76-0BEC6CE694B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6603147-7334-4343-B121-422A68AC8A6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D2821CCF-F734-42ED-9EA3-B47C9F2CEAB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875562F-8183-4436-AD6B-45244005F7E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9C1B567B-1D1E-4B18-BD39-B1368BF8008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81B9291E-F8F1-4B17-8CCC-5FB2DF484B8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48D6243-D112-400A-922E-9A77D6B06D0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4AB788A-D449-4EEA-AEDC-800081F27F8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853861C9-F4B4-40C8-85E4-2922867C7F23}"/>
            </a:ext>
          </a:extLst>
        </xdr:cNvPr>
        <xdr:cNvCxnSpPr/>
      </xdr:nvCxnSpPr>
      <xdr:spPr>
        <a:xfrm flipV="1">
          <a:off x="14375764" y="5680166"/>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7BCFE652-1D2D-472D-9223-3E72E7D9BB4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E330A0A8-68FD-4F70-B16B-EA06622B783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C50EC64F-9194-43CC-A176-D203282E335D}"/>
            </a:ext>
          </a:extLst>
        </xdr:cNvPr>
        <xdr:cNvSpPr txBox="1"/>
      </xdr:nvSpPr>
      <xdr:spPr>
        <a:xfrm>
          <a:off x="14414500" y="5459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a:extLst>
            <a:ext uri="{FF2B5EF4-FFF2-40B4-BE49-F238E27FC236}">
              <a16:creationId xmlns:a16="http://schemas.microsoft.com/office/drawing/2014/main" id="{BC4E5EE3-8474-4D44-879E-2D49244F8BC6}"/>
            </a:ext>
          </a:extLst>
        </xdr:cNvPr>
        <xdr:cNvCxnSpPr/>
      </xdr:nvCxnSpPr>
      <xdr:spPr>
        <a:xfrm>
          <a:off x="14287500" y="5680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A4ED9D3-E997-42A2-AD39-03E0D65714BD}"/>
            </a:ext>
          </a:extLst>
        </xdr:cNvPr>
        <xdr:cNvSpPr txBox="1"/>
      </xdr:nvSpPr>
      <xdr:spPr>
        <a:xfrm>
          <a:off x="144145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a:extLst>
            <a:ext uri="{FF2B5EF4-FFF2-40B4-BE49-F238E27FC236}">
              <a16:creationId xmlns:a16="http://schemas.microsoft.com/office/drawing/2014/main" id="{E6E87093-488B-437C-9121-00F17BF2BD8D}"/>
            </a:ext>
          </a:extLst>
        </xdr:cNvPr>
        <xdr:cNvSpPr/>
      </xdr:nvSpPr>
      <xdr:spPr>
        <a:xfrm>
          <a:off x="14325600" y="6418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a:extLst>
            <a:ext uri="{FF2B5EF4-FFF2-40B4-BE49-F238E27FC236}">
              <a16:creationId xmlns:a16="http://schemas.microsoft.com/office/drawing/2014/main" id="{0A9A3A22-2E7C-4077-BCCF-0A004DD6D8ED}"/>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a:extLst>
            <a:ext uri="{FF2B5EF4-FFF2-40B4-BE49-F238E27FC236}">
              <a16:creationId xmlns:a16="http://schemas.microsoft.com/office/drawing/2014/main" id="{08394A55-8E61-4EF7-AD5A-8F2D7B4C568B}"/>
            </a:ext>
          </a:extLst>
        </xdr:cNvPr>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C1550F58-4D03-46E5-915D-B5EEF2FFDAD6}"/>
            </a:ext>
          </a:extLst>
        </xdr:cNvPr>
        <xdr:cNvSpPr/>
      </xdr:nvSpPr>
      <xdr:spPr>
        <a:xfrm>
          <a:off x="12029440" y="642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a:extLst>
            <a:ext uri="{FF2B5EF4-FFF2-40B4-BE49-F238E27FC236}">
              <a16:creationId xmlns:a16="http://schemas.microsoft.com/office/drawing/2014/main" id="{B576BA54-E7CD-4E62-AE80-33CD74A5D333}"/>
            </a:ext>
          </a:extLst>
        </xdr:cNvPr>
        <xdr:cNvSpPr/>
      </xdr:nvSpPr>
      <xdr:spPr>
        <a:xfrm>
          <a:off x="1123188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E59275A-80A2-4195-AF3D-327588917D2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C7E37E1-E6B6-4AE1-B6CF-DDE16E1FE76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9B10ACB-5577-4209-95E2-B3629D04B60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F0F9561-CE75-4CDD-94C4-0C9DF3E0BE5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A26B572-4F7B-42E1-A482-F5D1210B015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4" name="楕円 433">
          <a:extLst>
            <a:ext uri="{FF2B5EF4-FFF2-40B4-BE49-F238E27FC236}">
              <a16:creationId xmlns:a16="http://schemas.microsoft.com/office/drawing/2014/main" id="{B5FE95AD-C600-40B5-B5C3-792E15A0B45A}"/>
            </a:ext>
          </a:extLst>
        </xdr:cNvPr>
        <xdr:cNvSpPr/>
      </xdr:nvSpPr>
      <xdr:spPr>
        <a:xfrm>
          <a:off x="14325600" y="65862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AD23412A-25E4-4073-A335-77E744B6A596}"/>
            </a:ext>
          </a:extLst>
        </xdr:cNvPr>
        <xdr:cNvSpPr txBox="1"/>
      </xdr:nvSpPr>
      <xdr:spPr>
        <a:xfrm>
          <a:off x="144145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36" name="楕円 435">
          <a:extLst>
            <a:ext uri="{FF2B5EF4-FFF2-40B4-BE49-F238E27FC236}">
              <a16:creationId xmlns:a16="http://schemas.microsoft.com/office/drawing/2014/main" id="{DF5462B2-C7A5-42D0-8008-27C9EA8D9105}"/>
            </a:ext>
          </a:extLst>
        </xdr:cNvPr>
        <xdr:cNvSpPr/>
      </xdr:nvSpPr>
      <xdr:spPr>
        <a:xfrm>
          <a:off x="1357884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99060</xdr:rowOff>
    </xdr:to>
    <xdr:cxnSp macro="">
      <xdr:nvCxnSpPr>
        <xdr:cNvPr id="437" name="直線コネクタ 436">
          <a:extLst>
            <a:ext uri="{FF2B5EF4-FFF2-40B4-BE49-F238E27FC236}">
              <a16:creationId xmlns:a16="http://schemas.microsoft.com/office/drawing/2014/main" id="{B511C1C4-8161-4972-BBF2-18C4CF16F81D}"/>
            </a:ext>
          </a:extLst>
        </xdr:cNvPr>
        <xdr:cNvCxnSpPr/>
      </xdr:nvCxnSpPr>
      <xdr:spPr>
        <a:xfrm>
          <a:off x="13629640" y="6632122"/>
          <a:ext cx="7467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438" name="楕円 437">
          <a:extLst>
            <a:ext uri="{FF2B5EF4-FFF2-40B4-BE49-F238E27FC236}">
              <a16:creationId xmlns:a16="http://schemas.microsoft.com/office/drawing/2014/main" id="{33006B6A-4CD6-4C87-A58E-63EB11E2B89E}"/>
            </a:ext>
          </a:extLst>
        </xdr:cNvPr>
        <xdr:cNvSpPr/>
      </xdr:nvSpPr>
      <xdr:spPr>
        <a:xfrm>
          <a:off x="1280414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94162</xdr:rowOff>
    </xdr:to>
    <xdr:cxnSp macro="">
      <xdr:nvCxnSpPr>
        <xdr:cNvPr id="439" name="直線コネクタ 438">
          <a:extLst>
            <a:ext uri="{FF2B5EF4-FFF2-40B4-BE49-F238E27FC236}">
              <a16:creationId xmlns:a16="http://schemas.microsoft.com/office/drawing/2014/main" id="{8ABBC1BA-3682-4667-938B-E8312B5372C9}"/>
            </a:ext>
          </a:extLst>
        </xdr:cNvPr>
        <xdr:cNvCxnSpPr/>
      </xdr:nvCxnSpPr>
      <xdr:spPr>
        <a:xfrm>
          <a:off x="12854940" y="6596198"/>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142966</xdr:rowOff>
    </xdr:from>
    <xdr:to>
      <xdr:col>72</xdr:col>
      <xdr:colOff>38100</xdr:colOff>
      <xdr:row>39</xdr:row>
      <xdr:rowOff>73116</xdr:rowOff>
    </xdr:to>
    <xdr:sp macro="" textlink="">
      <xdr:nvSpPr>
        <xdr:cNvPr id="440" name="楕円 439">
          <a:extLst>
            <a:ext uri="{FF2B5EF4-FFF2-40B4-BE49-F238E27FC236}">
              <a16:creationId xmlns:a16="http://schemas.microsoft.com/office/drawing/2014/main" id="{7252B6B6-361C-4709-972E-232EDEEF1713}"/>
            </a:ext>
          </a:extLst>
        </xdr:cNvPr>
        <xdr:cNvSpPr/>
      </xdr:nvSpPr>
      <xdr:spPr>
        <a:xfrm>
          <a:off x="12029440" y="651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22316</xdr:rowOff>
    </xdr:from>
    <xdr:to>
      <xdr:col>76</xdr:col>
      <xdr:colOff>114300</xdr:colOff>
      <xdr:row>39</xdr:row>
      <xdr:rowOff>58238</xdr:rowOff>
    </xdr:to>
    <xdr:cxnSp macro="">
      <xdr:nvCxnSpPr>
        <xdr:cNvPr id="441" name="直線コネクタ 440">
          <a:extLst>
            <a:ext uri="{FF2B5EF4-FFF2-40B4-BE49-F238E27FC236}">
              <a16:creationId xmlns:a16="http://schemas.microsoft.com/office/drawing/2014/main" id="{75F10F39-0EF0-4634-9230-B14E0EC0B639}"/>
            </a:ext>
          </a:extLst>
        </xdr:cNvPr>
        <xdr:cNvCxnSpPr/>
      </xdr:nvCxnSpPr>
      <xdr:spPr>
        <a:xfrm>
          <a:off x="12072620" y="6560276"/>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129903</xdr:rowOff>
    </xdr:from>
    <xdr:to>
      <xdr:col>67</xdr:col>
      <xdr:colOff>101600</xdr:colOff>
      <xdr:row>39</xdr:row>
      <xdr:rowOff>60053</xdr:rowOff>
    </xdr:to>
    <xdr:sp macro="" textlink="">
      <xdr:nvSpPr>
        <xdr:cNvPr id="442" name="楕円 441">
          <a:extLst>
            <a:ext uri="{FF2B5EF4-FFF2-40B4-BE49-F238E27FC236}">
              <a16:creationId xmlns:a16="http://schemas.microsoft.com/office/drawing/2014/main" id="{E82E4976-69AC-485A-881D-DA977A507254}"/>
            </a:ext>
          </a:extLst>
        </xdr:cNvPr>
        <xdr:cNvSpPr/>
      </xdr:nvSpPr>
      <xdr:spPr>
        <a:xfrm>
          <a:off x="11231880" y="6500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39</xdr:row>
      <xdr:rowOff>22316</xdr:rowOff>
    </xdr:to>
    <xdr:cxnSp macro="">
      <xdr:nvCxnSpPr>
        <xdr:cNvPr id="443" name="直線コネクタ 442">
          <a:extLst>
            <a:ext uri="{FF2B5EF4-FFF2-40B4-BE49-F238E27FC236}">
              <a16:creationId xmlns:a16="http://schemas.microsoft.com/office/drawing/2014/main" id="{71112A6F-2B7C-44E1-AE5F-F68222C0BB66}"/>
            </a:ext>
          </a:extLst>
        </xdr:cNvPr>
        <xdr:cNvCxnSpPr/>
      </xdr:nvCxnSpPr>
      <xdr:spPr>
        <a:xfrm>
          <a:off x="11282680" y="654721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E4A0FA1-5926-45D1-B153-08843C9A1EA3}"/>
            </a:ext>
          </a:extLst>
        </xdr:cNvPr>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496D9F3-2D4D-4A05-B988-C3A3BF44739E}"/>
            </a:ext>
          </a:extLst>
        </xdr:cNvPr>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1597B0B-FF5C-411D-8117-CDBDB073BFBE}"/>
            </a:ext>
          </a:extLst>
        </xdr:cNvPr>
        <xdr:cNvSpPr txBox="1"/>
      </xdr:nvSpPr>
      <xdr:spPr>
        <a:xfrm>
          <a:off x="119005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07BFC13-A081-4F6C-BC7F-76E5E5E36420}"/>
            </a:ext>
          </a:extLst>
        </xdr:cNvPr>
        <xdr:cNvSpPr txBox="1"/>
      </xdr:nvSpPr>
      <xdr:spPr>
        <a:xfrm>
          <a:off x="1110298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F908816-0524-45F7-9C8F-86E12663E344}"/>
            </a:ext>
          </a:extLst>
        </xdr:cNvPr>
        <xdr:cNvSpPr txBox="1"/>
      </xdr:nvSpPr>
      <xdr:spPr>
        <a:xfrm>
          <a:off x="134372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1064AB58-F001-4673-BE06-485F99756F84}"/>
            </a:ext>
          </a:extLst>
        </xdr:cNvPr>
        <xdr:cNvSpPr txBox="1"/>
      </xdr:nvSpPr>
      <xdr:spPr>
        <a:xfrm>
          <a:off x="1267524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64243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4A781FA-069F-4312-AD68-D69FDCCE4075}"/>
            </a:ext>
          </a:extLst>
        </xdr:cNvPr>
        <xdr:cNvSpPr txBox="1"/>
      </xdr:nvSpPr>
      <xdr:spPr>
        <a:xfrm>
          <a:off x="119005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B89B6D5-ACCE-46BD-AF08-E4C394B17653}"/>
            </a:ext>
          </a:extLst>
        </xdr:cNvPr>
        <xdr:cNvSpPr txBox="1"/>
      </xdr:nvSpPr>
      <xdr:spPr>
        <a:xfrm>
          <a:off x="1110298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D934456-9078-4DD2-9A19-B417B5859D3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9242371-9724-4431-8952-0EDAB0C6A53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9D1173C-83D8-4A40-9502-DB65B61E285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B52A38F-7D20-49A5-9D1D-64F4ABE00C5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CAC054A-250A-4541-A576-875033B09FE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4BB9B27-259B-4848-B927-1C262F2DB62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78AD9B2-84C4-450C-958C-EF2A00328BB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EFB342D-A692-431E-AF7D-16D2BD61B4B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61505F4C-761C-4AF0-8E98-F24AC707615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93EC158-B9EF-4D51-9FEB-B9F45F58B40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4500D900-4E18-4655-B885-80A33AB8D02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1B0B4DB7-EDB6-4700-9BFC-2B10B190E57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C4D8E5AF-A40B-4CB1-B5A8-5E7AA8B0B9D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6FD91C72-D5A9-4A83-9672-32B95B7E500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6655CBD7-F86F-4BF5-AB64-6870FD44C5E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CD8D4EB9-5475-4582-91F6-CED7A373FC88}"/>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20C7FA85-1948-4C2C-992B-A829D061270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924142E9-EC3D-4B31-BEA7-930E65E4C916}"/>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482772F8-D60F-4428-BE17-8418B854ED6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ED68D91-79BA-4B30-81E2-248638BBB1C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EEC4BCF-3744-4D95-A1D0-CE4B1565D16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a:extLst>
            <a:ext uri="{FF2B5EF4-FFF2-40B4-BE49-F238E27FC236}">
              <a16:creationId xmlns:a16="http://schemas.microsoft.com/office/drawing/2014/main" id="{F4147072-4240-4BB2-AD07-6C41BA841CBD}"/>
            </a:ext>
          </a:extLst>
        </xdr:cNvPr>
        <xdr:cNvCxnSpPr/>
      </xdr:nvCxnSpPr>
      <xdr:spPr>
        <a:xfrm flipV="1">
          <a:off x="19509104" y="5633466"/>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2AC7FE96-785D-4D09-B06E-A0DF1D26CCC9}"/>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a:extLst>
            <a:ext uri="{FF2B5EF4-FFF2-40B4-BE49-F238E27FC236}">
              <a16:creationId xmlns:a16="http://schemas.microsoft.com/office/drawing/2014/main" id="{91EE9236-30EC-4303-8523-24D1C61F16ED}"/>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900721DC-0A48-4C0D-A964-3072847BD183}"/>
            </a:ext>
          </a:extLst>
        </xdr:cNvPr>
        <xdr:cNvSpPr txBox="1"/>
      </xdr:nvSpPr>
      <xdr:spPr>
        <a:xfrm>
          <a:off x="19547840" y="541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a:extLst>
            <a:ext uri="{FF2B5EF4-FFF2-40B4-BE49-F238E27FC236}">
              <a16:creationId xmlns:a16="http://schemas.microsoft.com/office/drawing/2014/main" id="{C482AFE5-297F-4F1A-B02E-800476AD7E82}"/>
            </a:ext>
          </a:extLst>
        </xdr:cNvPr>
        <xdr:cNvCxnSpPr/>
      </xdr:nvCxnSpPr>
      <xdr:spPr>
        <a:xfrm>
          <a:off x="19443700" y="5633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55A04BCE-B070-46F8-8011-B8B7FBA3EBCA}"/>
            </a:ext>
          </a:extLst>
        </xdr:cNvPr>
        <xdr:cNvSpPr txBox="1"/>
      </xdr:nvSpPr>
      <xdr:spPr>
        <a:xfrm>
          <a:off x="19547840" y="649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a:extLst>
            <a:ext uri="{FF2B5EF4-FFF2-40B4-BE49-F238E27FC236}">
              <a16:creationId xmlns:a16="http://schemas.microsoft.com/office/drawing/2014/main" id="{BADF7F48-411A-4B9D-B103-AFBA2062C9B2}"/>
            </a:ext>
          </a:extLst>
        </xdr:cNvPr>
        <xdr:cNvSpPr/>
      </xdr:nvSpPr>
      <xdr:spPr>
        <a:xfrm>
          <a:off x="19458940" y="651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a:extLst>
            <a:ext uri="{FF2B5EF4-FFF2-40B4-BE49-F238E27FC236}">
              <a16:creationId xmlns:a16="http://schemas.microsoft.com/office/drawing/2014/main" id="{7502E3EE-25C3-46EA-AB42-714E93C7BA3F}"/>
            </a:ext>
          </a:extLst>
        </xdr:cNvPr>
        <xdr:cNvSpPr/>
      </xdr:nvSpPr>
      <xdr:spPr>
        <a:xfrm>
          <a:off x="18735040" y="6530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a:extLst>
            <a:ext uri="{FF2B5EF4-FFF2-40B4-BE49-F238E27FC236}">
              <a16:creationId xmlns:a16="http://schemas.microsoft.com/office/drawing/2014/main" id="{C48C0CC3-73CD-483C-B3BE-00AEDD2A1814}"/>
            </a:ext>
          </a:extLst>
        </xdr:cNvPr>
        <xdr:cNvSpPr/>
      </xdr:nvSpPr>
      <xdr:spPr>
        <a:xfrm>
          <a:off x="17937480" y="6526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a:extLst>
            <a:ext uri="{FF2B5EF4-FFF2-40B4-BE49-F238E27FC236}">
              <a16:creationId xmlns:a16="http://schemas.microsoft.com/office/drawing/2014/main" id="{985FB639-96F8-4DEB-B2D2-9A36E830E1D5}"/>
            </a:ext>
          </a:extLst>
        </xdr:cNvPr>
        <xdr:cNvSpPr/>
      </xdr:nvSpPr>
      <xdr:spPr>
        <a:xfrm>
          <a:off x="171627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a:extLst>
            <a:ext uri="{FF2B5EF4-FFF2-40B4-BE49-F238E27FC236}">
              <a16:creationId xmlns:a16="http://schemas.microsoft.com/office/drawing/2014/main" id="{814EA5AF-F195-4E5E-A8D1-356E40DEF433}"/>
            </a:ext>
          </a:extLst>
        </xdr:cNvPr>
        <xdr:cNvSpPr/>
      </xdr:nvSpPr>
      <xdr:spPr>
        <a:xfrm>
          <a:off x="16388080" y="6549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7101074-B14D-4EB4-8AA4-9D6864F4B4D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767D79C-59CB-474C-986E-AAEF07615EA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67155FF-DD98-4F51-865B-3F791E8E7BD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98EE552-A670-48A8-9DF5-3685C737A19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5055602-38D9-4BC3-A28B-00D6DD3E2ED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45974</xdr:rowOff>
    </xdr:from>
    <xdr:to>
      <xdr:col>116</xdr:col>
      <xdr:colOff>114300</xdr:colOff>
      <xdr:row>36</xdr:row>
      <xdr:rowOff>147574</xdr:rowOff>
    </xdr:to>
    <xdr:sp macro="" textlink="">
      <xdr:nvSpPr>
        <xdr:cNvPr id="489" name="楕円 488">
          <a:extLst>
            <a:ext uri="{FF2B5EF4-FFF2-40B4-BE49-F238E27FC236}">
              <a16:creationId xmlns:a16="http://schemas.microsoft.com/office/drawing/2014/main" id="{8E7CFFBE-345B-4393-B166-C8D49EDAA2BC}"/>
            </a:ext>
          </a:extLst>
        </xdr:cNvPr>
        <xdr:cNvSpPr/>
      </xdr:nvSpPr>
      <xdr:spPr>
        <a:xfrm>
          <a:off x="1945894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68851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F44F364D-AA54-4806-83A9-2DB6E3C33314}"/>
            </a:ext>
          </a:extLst>
        </xdr:cNvPr>
        <xdr:cNvSpPr txBox="1"/>
      </xdr:nvSpPr>
      <xdr:spPr>
        <a:xfrm>
          <a:off x="19547840"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491" name="楕円 490">
          <a:extLst>
            <a:ext uri="{FF2B5EF4-FFF2-40B4-BE49-F238E27FC236}">
              <a16:creationId xmlns:a16="http://schemas.microsoft.com/office/drawing/2014/main" id="{018F403A-8950-499F-80C6-E5A8D20055A2}"/>
            </a:ext>
          </a:extLst>
        </xdr:cNvPr>
        <xdr:cNvSpPr/>
      </xdr:nvSpPr>
      <xdr:spPr>
        <a:xfrm>
          <a:off x="1873504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96774</xdr:rowOff>
    </xdr:from>
    <xdr:to>
      <xdr:col>116</xdr:col>
      <xdr:colOff>63500</xdr:colOff>
      <xdr:row>36</xdr:row>
      <xdr:rowOff>121920</xdr:rowOff>
    </xdr:to>
    <xdr:cxnSp macro="">
      <xdr:nvCxnSpPr>
        <xdr:cNvPr id="492" name="直線コネクタ 491">
          <a:extLst>
            <a:ext uri="{FF2B5EF4-FFF2-40B4-BE49-F238E27FC236}">
              <a16:creationId xmlns:a16="http://schemas.microsoft.com/office/drawing/2014/main" id="{9A667F53-00FF-4B3B-BEB7-C5932C3CDFC4}"/>
            </a:ext>
          </a:extLst>
        </xdr:cNvPr>
        <xdr:cNvCxnSpPr/>
      </xdr:nvCxnSpPr>
      <xdr:spPr>
        <a:xfrm flipV="1">
          <a:off x="18778220" y="6131814"/>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96266</xdr:rowOff>
    </xdr:from>
    <xdr:to>
      <xdr:col>107</xdr:col>
      <xdr:colOff>101600</xdr:colOff>
      <xdr:row>37</xdr:row>
      <xdr:rowOff>26416</xdr:rowOff>
    </xdr:to>
    <xdr:sp macro="" textlink="">
      <xdr:nvSpPr>
        <xdr:cNvPr id="493" name="楕円 492">
          <a:extLst>
            <a:ext uri="{FF2B5EF4-FFF2-40B4-BE49-F238E27FC236}">
              <a16:creationId xmlns:a16="http://schemas.microsoft.com/office/drawing/2014/main" id="{F4162CE0-4375-4849-BA40-27A63E02586B}"/>
            </a:ext>
          </a:extLst>
        </xdr:cNvPr>
        <xdr:cNvSpPr/>
      </xdr:nvSpPr>
      <xdr:spPr>
        <a:xfrm>
          <a:off x="17937480" y="6131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147066</xdr:rowOff>
    </xdr:to>
    <xdr:cxnSp macro="">
      <xdr:nvCxnSpPr>
        <xdr:cNvPr id="494" name="直線コネクタ 493">
          <a:extLst>
            <a:ext uri="{FF2B5EF4-FFF2-40B4-BE49-F238E27FC236}">
              <a16:creationId xmlns:a16="http://schemas.microsoft.com/office/drawing/2014/main" id="{D54015D4-978C-49E3-924C-AC4FD06B1403}"/>
            </a:ext>
          </a:extLst>
        </xdr:cNvPr>
        <xdr:cNvCxnSpPr/>
      </xdr:nvCxnSpPr>
      <xdr:spPr>
        <a:xfrm flipV="1">
          <a:off x="17988280" y="615696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95" name="楕円 494">
          <a:extLst>
            <a:ext uri="{FF2B5EF4-FFF2-40B4-BE49-F238E27FC236}">
              <a16:creationId xmlns:a16="http://schemas.microsoft.com/office/drawing/2014/main" id="{03C81690-D991-4604-A829-92AFD1016C5B}"/>
            </a:ext>
          </a:extLst>
        </xdr:cNvPr>
        <xdr:cNvSpPr/>
      </xdr:nvSpPr>
      <xdr:spPr>
        <a:xfrm>
          <a:off x="1716278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147066</xdr:rowOff>
    </xdr:from>
    <xdr:to>
      <xdr:col>107</xdr:col>
      <xdr:colOff>50800</xdr:colOff>
      <xdr:row>36</xdr:row>
      <xdr:rowOff>167640</xdr:rowOff>
    </xdr:to>
    <xdr:cxnSp macro="">
      <xdr:nvCxnSpPr>
        <xdr:cNvPr id="496" name="直線コネクタ 495">
          <a:extLst>
            <a:ext uri="{FF2B5EF4-FFF2-40B4-BE49-F238E27FC236}">
              <a16:creationId xmlns:a16="http://schemas.microsoft.com/office/drawing/2014/main" id="{52B2C1D4-D636-40FB-ADE6-C78C05734E7E}"/>
            </a:ext>
          </a:extLst>
        </xdr:cNvPr>
        <xdr:cNvCxnSpPr/>
      </xdr:nvCxnSpPr>
      <xdr:spPr>
        <a:xfrm flipV="1">
          <a:off x="17213580" y="6182106"/>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84836</xdr:rowOff>
    </xdr:from>
    <xdr:to>
      <xdr:col>98</xdr:col>
      <xdr:colOff>38100</xdr:colOff>
      <xdr:row>37</xdr:row>
      <xdr:rowOff>14986</xdr:rowOff>
    </xdr:to>
    <xdr:sp macro="" textlink="">
      <xdr:nvSpPr>
        <xdr:cNvPr id="497" name="楕円 496">
          <a:extLst>
            <a:ext uri="{FF2B5EF4-FFF2-40B4-BE49-F238E27FC236}">
              <a16:creationId xmlns:a16="http://schemas.microsoft.com/office/drawing/2014/main" id="{FAB4A302-D398-4FCC-A3C8-2725AB3FD3D8}"/>
            </a:ext>
          </a:extLst>
        </xdr:cNvPr>
        <xdr:cNvSpPr/>
      </xdr:nvSpPr>
      <xdr:spPr>
        <a:xfrm>
          <a:off x="16388080" y="6119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135636</xdr:rowOff>
    </xdr:from>
    <xdr:to>
      <xdr:col>102</xdr:col>
      <xdr:colOff>114300</xdr:colOff>
      <xdr:row>36</xdr:row>
      <xdr:rowOff>167640</xdr:rowOff>
    </xdr:to>
    <xdr:cxnSp macro="">
      <xdr:nvCxnSpPr>
        <xdr:cNvPr id="498" name="直線コネクタ 497">
          <a:extLst>
            <a:ext uri="{FF2B5EF4-FFF2-40B4-BE49-F238E27FC236}">
              <a16:creationId xmlns:a16="http://schemas.microsoft.com/office/drawing/2014/main" id="{DC611427-395B-49F6-B4D2-A8F4D2C27153}"/>
            </a:ext>
          </a:extLst>
        </xdr:cNvPr>
        <xdr:cNvCxnSpPr/>
      </xdr:nvCxnSpPr>
      <xdr:spPr>
        <a:xfrm>
          <a:off x="16431260" y="6170676"/>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D628399-0E01-4C4F-ABD8-E5AE3AAC8197}"/>
            </a:ext>
          </a:extLst>
        </xdr:cNvPr>
        <xdr:cNvSpPr txBox="1"/>
      </xdr:nvSpPr>
      <xdr:spPr>
        <a:xfrm>
          <a:off x="185611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6B57E133-D161-4BA9-BC2B-3E173AA5BA62}"/>
            </a:ext>
          </a:extLst>
        </xdr:cNvPr>
        <xdr:cNvSpPr txBox="1"/>
      </xdr:nvSpPr>
      <xdr:spPr>
        <a:xfrm>
          <a:off x="1777626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C9F7C0F5-9357-4DFB-B313-DA63C3AFF83D}"/>
            </a:ext>
          </a:extLst>
        </xdr:cNvPr>
        <xdr:cNvSpPr txBox="1"/>
      </xdr:nvSpPr>
      <xdr:spPr>
        <a:xfrm>
          <a:off x="170015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CC3ECFCA-098A-49AD-B049-536044465D74}"/>
            </a:ext>
          </a:extLst>
        </xdr:cNvPr>
        <xdr:cNvSpPr txBox="1"/>
      </xdr:nvSpPr>
      <xdr:spPr>
        <a:xfrm>
          <a:off x="162268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B45368-E6BE-4258-B04C-7ABE16F418BC}"/>
            </a:ext>
          </a:extLst>
        </xdr:cNvPr>
        <xdr:cNvSpPr txBox="1"/>
      </xdr:nvSpPr>
      <xdr:spPr>
        <a:xfrm>
          <a:off x="185611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42943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6AEB546-1AF7-43F6-95B9-070E1C34BC85}"/>
            </a:ext>
          </a:extLst>
        </xdr:cNvPr>
        <xdr:cNvSpPr txBox="1"/>
      </xdr:nvSpPr>
      <xdr:spPr>
        <a:xfrm>
          <a:off x="17776267"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D8CC919D-14D9-4E7D-9CFD-A811E6D25D39}"/>
            </a:ext>
          </a:extLst>
        </xdr:cNvPr>
        <xdr:cNvSpPr txBox="1"/>
      </xdr:nvSpPr>
      <xdr:spPr>
        <a:xfrm>
          <a:off x="1700156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31513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43C563AB-4359-45D6-8EDD-002847F51DCB}"/>
            </a:ext>
          </a:extLst>
        </xdr:cNvPr>
        <xdr:cNvSpPr txBox="1"/>
      </xdr:nvSpPr>
      <xdr:spPr>
        <a:xfrm>
          <a:off x="16226867" y="58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C5AECEC0-3136-4364-A065-47E7FE06DD3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4D753F1F-74CA-46EF-ACE4-FD555BDEACB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E8A1CDD-BC1A-4022-A215-B6C8978DE28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02BEC78-D783-4F99-91F8-6FD22832679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F5ACE39-5575-4361-BDA2-CEE2D600638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AD7EF5B-FFDB-4722-B641-0B7CFDEBE41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81183ED2-9FF6-4C09-890A-F9EEB237E72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16A3C438-CCC5-4A6C-A575-80BCF947AF6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55D9D9C5-6AB0-4D9F-AFB2-73E7E6DB97B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952F7CA-7DB8-4375-B894-A4A791169DF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FACEA48-A5E7-40DB-A2D2-37D5932E760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C96D9179-4C89-4FA4-9773-78397F5E111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AD052310-95B7-4B51-81A3-4B5307C68109}"/>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843A8377-8E2B-49E2-93BA-4D9A9EC2D25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7BE2B5CC-0C3C-403C-8781-E609FF2108E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EED3FB4-7B07-42C0-9327-2C1D64393BF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BB300BA7-EED9-4E42-831A-56BFBBE8CFC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29700C66-E15E-4516-A310-F9125931665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D6ADA45D-2E4C-4E39-B903-3731B56FE00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2028ACB7-BEC0-4780-BC36-80401D8680B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B3391FBE-679F-40C0-8434-30A697627A2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C7C60D13-D263-45C7-A6FA-6D1772F6615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976E4B09-839A-41C5-9CB1-4544531379EE}"/>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3E1BCBB-6542-48DC-A5FF-5F918559310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DCF5BDB0-8B69-4ECF-9580-0A7AE3B8DA1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423B1EB2-3256-400B-A303-0EABA339127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a:extLst>
            <a:ext uri="{FF2B5EF4-FFF2-40B4-BE49-F238E27FC236}">
              <a16:creationId xmlns:a16="http://schemas.microsoft.com/office/drawing/2014/main" id="{F00D7ED4-64CD-4D33-9F8B-4BAA70AD5CE6}"/>
            </a:ext>
          </a:extLst>
        </xdr:cNvPr>
        <xdr:cNvCxnSpPr/>
      </xdr:nvCxnSpPr>
      <xdr:spPr>
        <a:xfrm flipV="1">
          <a:off x="14375764" y="9225099"/>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2C7B7D3-16B0-42B1-82D4-0D9185A9C9CF}"/>
            </a:ext>
          </a:extLst>
        </xdr:cNvPr>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a:extLst>
            <a:ext uri="{FF2B5EF4-FFF2-40B4-BE49-F238E27FC236}">
              <a16:creationId xmlns:a16="http://schemas.microsoft.com/office/drawing/2014/main" id="{2EAF35EC-9CDE-4EC6-9D93-DE3F9C3D7FE0}"/>
            </a:ext>
          </a:extLst>
        </xdr:cNvPr>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81382C54-CA07-482F-A9C6-85008F57C75E}"/>
            </a:ext>
          </a:extLst>
        </xdr:cNvPr>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a:extLst>
            <a:ext uri="{FF2B5EF4-FFF2-40B4-BE49-F238E27FC236}">
              <a16:creationId xmlns:a16="http://schemas.microsoft.com/office/drawing/2014/main" id="{00690321-91CA-4F8E-8F8E-D254A6C6681E}"/>
            </a:ext>
          </a:extLst>
        </xdr:cNvPr>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EECB67D1-5AB1-4354-A754-1FFFA3CE146B}"/>
            </a:ext>
          </a:extLst>
        </xdr:cNvPr>
        <xdr:cNvSpPr txBox="1"/>
      </xdr:nvSpPr>
      <xdr:spPr>
        <a:xfrm>
          <a:off x="14414500" y="982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a:extLst>
            <a:ext uri="{FF2B5EF4-FFF2-40B4-BE49-F238E27FC236}">
              <a16:creationId xmlns:a16="http://schemas.microsoft.com/office/drawing/2014/main" id="{F4A2EE75-2A58-48A3-A15D-822DFD621885}"/>
            </a:ext>
          </a:extLst>
        </xdr:cNvPr>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a:extLst>
            <a:ext uri="{FF2B5EF4-FFF2-40B4-BE49-F238E27FC236}">
              <a16:creationId xmlns:a16="http://schemas.microsoft.com/office/drawing/2014/main" id="{65B12FA0-F12D-45F6-A5CD-82BF8B2143EA}"/>
            </a:ext>
          </a:extLst>
        </xdr:cNvPr>
        <xdr:cNvSpPr/>
      </xdr:nvSpPr>
      <xdr:spPr>
        <a:xfrm>
          <a:off x="1357884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a:extLst>
            <a:ext uri="{FF2B5EF4-FFF2-40B4-BE49-F238E27FC236}">
              <a16:creationId xmlns:a16="http://schemas.microsoft.com/office/drawing/2014/main" id="{E2D9DEC5-506A-4915-A845-5AB9C7E6F892}"/>
            </a:ext>
          </a:extLst>
        </xdr:cNvPr>
        <xdr:cNvSpPr/>
      </xdr:nvSpPr>
      <xdr:spPr>
        <a:xfrm>
          <a:off x="12804140" y="99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id="{2648A16B-3624-46DA-A73C-AF6FAD0EFE8A}"/>
            </a:ext>
          </a:extLst>
        </xdr:cNvPr>
        <xdr:cNvSpPr/>
      </xdr:nvSpPr>
      <xdr:spPr>
        <a:xfrm>
          <a:off x="1202944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a:extLst>
            <a:ext uri="{FF2B5EF4-FFF2-40B4-BE49-F238E27FC236}">
              <a16:creationId xmlns:a16="http://schemas.microsoft.com/office/drawing/2014/main" id="{81D2F27C-C7F5-4138-A655-4284A9FF1018}"/>
            </a:ext>
          </a:extLst>
        </xdr:cNvPr>
        <xdr:cNvSpPr/>
      </xdr:nvSpPr>
      <xdr:spPr>
        <a:xfrm>
          <a:off x="112318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26A4584-5D33-4A39-BD07-D080B193C9F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4EA8A42-1486-49F6-981D-8A0A519A94F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2B7F57C-6241-4FFA-B43C-7D565317F7F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2B59950-4477-4CDD-8F74-0AFD98DCDEE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1AA4AA8-D6C9-443B-9885-FE814B41444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549" name="楕円 548">
          <a:extLst>
            <a:ext uri="{FF2B5EF4-FFF2-40B4-BE49-F238E27FC236}">
              <a16:creationId xmlns:a16="http://schemas.microsoft.com/office/drawing/2014/main" id="{18BDE445-4031-4B66-A263-BF743BB13CE5}"/>
            </a:ext>
          </a:extLst>
        </xdr:cNvPr>
        <xdr:cNvSpPr/>
      </xdr:nvSpPr>
      <xdr:spPr>
        <a:xfrm>
          <a:off x="14325600" y="10395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8CAF0E2F-F25B-4F7F-96E2-DD4EBDC0F12B}"/>
            </a:ext>
          </a:extLst>
        </xdr:cNvPr>
        <xdr:cNvSpPr txBox="1"/>
      </xdr:nvSpPr>
      <xdr:spPr>
        <a:xfrm>
          <a:off x="14414500"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51" name="楕円 550">
          <a:extLst>
            <a:ext uri="{FF2B5EF4-FFF2-40B4-BE49-F238E27FC236}">
              <a16:creationId xmlns:a16="http://schemas.microsoft.com/office/drawing/2014/main" id="{B4791C78-9F07-48E5-BF27-8CF39002C17D}"/>
            </a:ext>
          </a:extLst>
        </xdr:cNvPr>
        <xdr:cNvSpPr/>
      </xdr:nvSpPr>
      <xdr:spPr>
        <a:xfrm>
          <a:off x="1357884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552" name="直線コネクタ 551">
          <a:extLst>
            <a:ext uri="{FF2B5EF4-FFF2-40B4-BE49-F238E27FC236}">
              <a16:creationId xmlns:a16="http://schemas.microsoft.com/office/drawing/2014/main" id="{52ED5799-7911-46DC-BC4E-C3A82FBCEAE3}"/>
            </a:ext>
          </a:extLst>
        </xdr:cNvPr>
        <xdr:cNvCxnSpPr/>
      </xdr:nvCxnSpPr>
      <xdr:spPr>
        <a:xfrm>
          <a:off x="13629640" y="1041000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553" name="楕円 552">
          <a:extLst>
            <a:ext uri="{FF2B5EF4-FFF2-40B4-BE49-F238E27FC236}">
              <a16:creationId xmlns:a16="http://schemas.microsoft.com/office/drawing/2014/main" id="{B1EBCF17-DA19-4AA0-AD9C-1FBA594FE17A}"/>
            </a:ext>
          </a:extLst>
        </xdr:cNvPr>
        <xdr:cNvSpPr/>
      </xdr:nvSpPr>
      <xdr:spPr>
        <a:xfrm>
          <a:off x="1280414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16328</xdr:rowOff>
    </xdr:to>
    <xdr:cxnSp macro="">
      <xdr:nvCxnSpPr>
        <xdr:cNvPr id="554" name="直線コネクタ 553">
          <a:extLst>
            <a:ext uri="{FF2B5EF4-FFF2-40B4-BE49-F238E27FC236}">
              <a16:creationId xmlns:a16="http://schemas.microsoft.com/office/drawing/2014/main" id="{B05F4044-627C-4EED-A85F-9EFC687A8585}"/>
            </a:ext>
          </a:extLst>
        </xdr:cNvPr>
        <xdr:cNvCxnSpPr/>
      </xdr:nvCxnSpPr>
      <xdr:spPr>
        <a:xfrm>
          <a:off x="12854940" y="10377896"/>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555" name="楕円 554">
          <a:extLst>
            <a:ext uri="{FF2B5EF4-FFF2-40B4-BE49-F238E27FC236}">
              <a16:creationId xmlns:a16="http://schemas.microsoft.com/office/drawing/2014/main" id="{6FC7FA02-53B6-4995-9AEF-C5FAA4F1A151}"/>
            </a:ext>
          </a:extLst>
        </xdr:cNvPr>
        <xdr:cNvSpPr/>
      </xdr:nvSpPr>
      <xdr:spPr>
        <a:xfrm>
          <a:off x="12029440" y="10294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61</xdr:row>
      <xdr:rowOff>151856</xdr:rowOff>
    </xdr:to>
    <xdr:cxnSp macro="">
      <xdr:nvCxnSpPr>
        <xdr:cNvPr id="556" name="直線コネクタ 555">
          <a:extLst>
            <a:ext uri="{FF2B5EF4-FFF2-40B4-BE49-F238E27FC236}">
              <a16:creationId xmlns:a16="http://schemas.microsoft.com/office/drawing/2014/main" id="{7ECB9F46-72EE-4194-B1A4-12C5826ACFF2}"/>
            </a:ext>
          </a:extLst>
        </xdr:cNvPr>
        <xdr:cNvCxnSpPr/>
      </xdr:nvCxnSpPr>
      <xdr:spPr>
        <a:xfrm>
          <a:off x="12072620" y="1034523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68399</xdr:rowOff>
    </xdr:from>
    <xdr:to>
      <xdr:col>67</xdr:col>
      <xdr:colOff>101600</xdr:colOff>
      <xdr:row>61</xdr:row>
      <xdr:rowOff>169999</xdr:rowOff>
    </xdr:to>
    <xdr:sp macro="" textlink="">
      <xdr:nvSpPr>
        <xdr:cNvPr id="557" name="楕円 556">
          <a:extLst>
            <a:ext uri="{FF2B5EF4-FFF2-40B4-BE49-F238E27FC236}">
              <a16:creationId xmlns:a16="http://schemas.microsoft.com/office/drawing/2014/main" id="{337C4945-6DC1-4C8B-9224-E7643EA13215}"/>
            </a:ext>
          </a:extLst>
        </xdr:cNvPr>
        <xdr:cNvSpPr/>
      </xdr:nvSpPr>
      <xdr:spPr>
        <a:xfrm>
          <a:off x="11231880" y="10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119199</xdr:rowOff>
    </xdr:from>
    <xdr:to>
      <xdr:col>71</xdr:col>
      <xdr:colOff>177800</xdr:colOff>
      <xdr:row>61</xdr:row>
      <xdr:rowOff>119199</xdr:rowOff>
    </xdr:to>
    <xdr:cxnSp macro="">
      <xdr:nvCxnSpPr>
        <xdr:cNvPr id="558" name="直線コネクタ 557">
          <a:extLst>
            <a:ext uri="{FF2B5EF4-FFF2-40B4-BE49-F238E27FC236}">
              <a16:creationId xmlns:a16="http://schemas.microsoft.com/office/drawing/2014/main" id="{FD1BC7EA-FDD1-4DD0-B99C-FCA4C0BCEBF9}"/>
            </a:ext>
          </a:extLst>
        </xdr:cNvPr>
        <xdr:cNvCxnSpPr/>
      </xdr:nvCxnSpPr>
      <xdr:spPr>
        <a:xfrm>
          <a:off x="11282680" y="103452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559" name="n_1aveValue【学校施設】&#10;有形固定資産減価償却率">
          <a:extLst>
            <a:ext uri="{FF2B5EF4-FFF2-40B4-BE49-F238E27FC236}">
              <a16:creationId xmlns:a16="http://schemas.microsoft.com/office/drawing/2014/main" id="{DFEF7886-7DF0-49FD-9D80-71B2ED3D116C}"/>
            </a:ext>
          </a:extLst>
        </xdr:cNvPr>
        <xdr:cNvSpPr txBox="1"/>
      </xdr:nvSpPr>
      <xdr:spPr>
        <a:xfrm>
          <a:off x="134372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aveValue【学校施設】&#10;有形固定資産減価償却率">
          <a:extLst>
            <a:ext uri="{FF2B5EF4-FFF2-40B4-BE49-F238E27FC236}">
              <a16:creationId xmlns:a16="http://schemas.microsoft.com/office/drawing/2014/main" id="{F8B3C0AA-0A13-4A80-A477-AF110915011A}"/>
            </a:ext>
          </a:extLst>
        </xdr:cNvPr>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1" name="n_3aveValue【学校施設】&#10;有形固定資産減価償却率">
          <a:extLst>
            <a:ext uri="{FF2B5EF4-FFF2-40B4-BE49-F238E27FC236}">
              <a16:creationId xmlns:a16="http://schemas.microsoft.com/office/drawing/2014/main" id="{FC9274C8-7267-419D-A641-7875F95EA736}"/>
            </a:ext>
          </a:extLst>
        </xdr:cNvPr>
        <xdr:cNvSpPr txBox="1"/>
      </xdr:nvSpPr>
      <xdr:spPr>
        <a:xfrm>
          <a:off x="119005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62" name="n_4aveValue【学校施設】&#10;有形固定資産減価償却率">
          <a:extLst>
            <a:ext uri="{FF2B5EF4-FFF2-40B4-BE49-F238E27FC236}">
              <a16:creationId xmlns:a16="http://schemas.microsoft.com/office/drawing/2014/main" id="{B565BF7F-2ADE-4E27-9F73-EA9FEC5C9D86}"/>
            </a:ext>
          </a:extLst>
        </xdr:cNvPr>
        <xdr:cNvSpPr txBox="1"/>
      </xdr:nvSpPr>
      <xdr:spPr>
        <a:xfrm>
          <a:off x="1110298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63" name="n_1mainValue【学校施設】&#10;有形固定資産減価償却率">
          <a:extLst>
            <a:ext uri="{FF2B5EF4-FFF2-40B4-BE49-F238E27FC236}">
              <a16:creationId xmlns:a16="http://schemas.microsoft.com/office/drawing/2014/main" id="{05C23434-D74E-4680-9CC1-896C90F74CE6}"/>
            </a:ext>
          </a:extLst>
        </xdr:cNvPr>
        <xdr:cNvSpPr txBox="1"/>
      </xdr:nvSpPr>
      <xdr:spPr>
        <a:xfrm>
          <a:off x="1343724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564" name="n_2mainValue【学校施設】&#10;有形固定資産減価償却率">
          <a:extLst>
            <a:ext uri="{FF2B5EF4-FFF2-40B4-BE49-F238E27FC236}">
              <a16:creationId xmlns:a16="http://schemas.microsoft.com/office/drawing/2014/main" id="{B656D3DA-E601-4004-B050-2B9A1AD531C2}"/>
            </a:ext>
          </a:extLst>
        </xdr:cNvPr>
        <xdr:cNvSpPr txBox="1"/>
      </xdr:nvSpPr>
      <xdr:spPr>
        <a:xfrm>
          <a:off x="1267524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565" name="n_3mainValue【学校施設】&#10;有形固定資産減価償却率">
          <a:extLst>
            <a:ext uri="{FF2B5EF4-FFF2-40B4-BE49-F238E27FC236}">
              <a16:creationId xmlns:a16="http://schemas.microsoft.com/office/drawing/2014/main" id="{5148CB3C-FAF5-40BD-BC75-206930C61302}"/>
            </a:ext>
          </a:extLst>
        </xdr:cNvPr>
        <xdr:cNvSpPr txBox="1"/>
      </xdr:nvSpPr>
      <xdr:spPr>
        <a:xfrm>
          <a:off x="1190054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161126</xdr:rowOff>
    </xdr:from>
    <xdr:ext cx="405111" cy="259045"/>
    <xdr:sp macro="" textlink="">
      <xdr:nvSpPr>
        <xdr:cNvPr id="566" name="n_4mainValue【学校施設】&#10;有形固定資産減価償却率">
          <a:extLst>
            <a:ext uri="{FF2B5EF4-FFF2-40B4-BE49-F238E27FC236}">
              <a16:creationId xmlns:a16="http://schemas.microsoft.com/office/drawing/2014/main" id="{C5E19946-06AA-4843-8BC0-8405108FA0E7}"/>
            </a:ext>
          </a:extLst>
        </xdr:cNvPr>
        <xdr:cNvSpPr txBox="1"/>
      </xdr:nvSpPr>
      <xdr:spPr>
        <a:xfrm>
          <a:off x="1110298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AAE7ACD-81FF-4E21-8C54-AD8103F768A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21A6058C-4F79-4E66-9BFC-CC3684BBD9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9082B446-14D4-4845-9C89-FAC42D41236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A10AF18-6CDE-4B6D-8298-DC26C45E924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1363607-8449-4526-8591-FB4873628BF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2D5F2D4A-82A0-4851-8ACA-431FCDE20DD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8EDF1D4-CF74-48B1-8F6F-8772FEDDB06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F3301080-762B-4C37-A849-B73E74A8F61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843E233-94CC-4F6C-864D-EC407C16353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5D2B5E9-E7C3-4704-BBBB-6891A8A447F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693EC614-90C7-43BB-8000-62C994B68F5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F401F652-1608-4E69-89B9-6AA2CCDB544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C95C9837-5FC4-44A8-BCC6-38B2BD0CD12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D7F6A71E-B346-4C39-AA43-1AAFC2E997F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5D8D86EE-F4C5-469C-A492-82266CEFCBB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438C802E-89DF-42F5-AEE0-D11BAF05919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CC93E86B-85A1-4FE2-B2ED-C37FA58F5E6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B5E9363-57FE-485C-BAE3-FAA0F2B59B6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57D927FB-03E9-4F74-91C0-C6C63FEA594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ADED70A0-58B3-416B-B3C9-5C40079E4A5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F35A5B6-95D0-47AF-B3B3-F7487A733AD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668DE4F0-CD48-45D2-88B8-92AC770447F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53AB78F-F779-4F91-B3F5-7CEBDF1EF57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a:extLst>
            <a:ext uri="{FF2B5EF4-FFF2-40B4-BE49-F238E27FC236}">
              <a16:creationId xmlns:a16="http://schemas.microsoft.com/office/drawing/2014/main" id="{48D2676E-1239-402A-B8F7-4C8A027B68DF}"/>
            </a:ext>
          </a:extLst>
        </xdr:cNvPr>
        <xdr:cNvCxnSpPr/>
      </xdr:nvCxnSpPr>
      <xdr:spPr>
        <a:xfrm flipV="1">
          <a:off x="19509104" y="9364218"/>
          <a:ext cx="0" cy="1223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a:extLst>
            <a:ext uri="{FF2B5EF4-FFF2-40B4-BE49-F238E27FC236}">
              <a16:creationId xmlns:a16="http://schemas.microsoft.com/office/drawing/2014/main" id="{5F02C14D-AC10-4455-BE0C-C0A352C63E3D}"/>
            </a:ext>
          </a:extLst>
        </xdr:cNvPr>
        <xdr:cNvSpPr txBox="1"/>
      </xdr:nvSpPr>
      <xdr:spPr>
        <a:xfrm>
          <a:off x="19547840" y="105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a:extLst>
            <a:ext uri="{FF2B5EF4-FFF2-40B4-BE49-F238E27FC236}">
              <a16:creationId xmlns:a16="http://schemas.microsoft.com/office/drawing/2014/main" id="{95136652-605E-4DAB-8646-D796E68DBFED}"/>
            </a:ext>
          </a:extLst>
        </xdr:cNvPr>
        <xdr:cNvCxnSpPr/>
      </xdr:nvCxnSpPr>
      <xdr:spPr>
        <a:xfrm>
          <a:off x="19443700" y="10588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a:extLst>
            <a:ext uri="{FF2B5EF4-FFF2-40B4-BE49-F238E27FC236}">
              <a16:creationId xmlns:a16="http://schemas.microsoft.com/office/drawing/2014/main" id="{9BDAB287-52BE-4BEA-BD3F-7706FA605615}"/>
            </a:ext>
          </a:extLst>
        </xdr:cNvPr>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45161C2E-CCB0-49A7-81BE-8C218AA5B908}"/>
            </a:ext>
          </a:extLst>
        </xdr:cNvPr>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a:extLst>
            <a:ext uri="{FF2B5EF4-FFF2-40B4-BE49-F238E27FC236}">
              <a16:creationId xmlns:a16="http://schemas.microsoft.com/office/drawing/2014/main" id="{517BC9D3-3B74-4022-ADC2-0D076EF551F9}"/>
            </a:ext>
          </a:extLst>
        </xdr:cNvPr>
        <xdr:cNvSpPr txBox="1"/>
      </xdr:nvSpPr>
      <xdr:spPr>
        <a:xfrm>
          <a:off x="19547840" y="1029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a:extLst>
            <a:ext uri="{FF2B5EF4-FFF2-40B4-BE49-F238E27FC236}">
              <a16:creationId xmlns:a16="http://schemas.microsoft.com/office/drawing/2014/main" id="{A4935605-0FEC-498F-BA3C-D0F5E0B8B000}"/>
            </a:ext>
          </a:extLst>
        </xdr:cNvPr>
        <xdr:cNvSpPr/>
      </xdr:nvSpPr>
      <xdr:spPr>
        <a:xfrm>
          <a:off x="19458940" y="1031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a:extLst>
            <a:ext uri="{FF2B5EF4-FFF2-40B4-BE49-F238E27FC236}">
              <a16:creationId xmlns:a16="http://schemas.microsoft.com/office/drawing/2014/main" id="{A1914807-6DCC-4AE1-9821-62348859DAA3}"/>
            </a:ext>
          </a:extLst>
        </xdr:cNvPr>
        <xdr:cNvSpPr/>
      </xdr:nvSpPr>
      <xdr:spPr>
        <a:xfrm>
          <a:off x="18735040" y="10325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a:extLst>
            <a:ext uri="{FF2B5EF4-FFF2-40B4-BE49-F238E27FC236}">
              <a16:creationId xmlns:a16="http://schemas.microsoft.com/office/drawing/2014/main" id="{D24AC04B-322D-4A83-B219-7BE2EAF6D354}"/>
            </a:ext>
          </a:extLst>
        </xdr:cNvPr>
        <xdr:cNvSpPr/>
      </xdr:nvSpPr>
      <xdr:spPr>
        <a:xfrm>
          <a:off x="17937480" y="10325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a:extLst>
            <a:ext uri="{FF2B5EF4-FFF2-40B4-BE49-F238E27FC236}">
              <a16:creationId xmlns:a16="http://schemas.microsoft.com/office/drawing/2014/main" id="{1F86EF21-FF2F-4874-9437-F28D396C831D}"/>
            </a:ext>
          </a:extLst>
        </xdr:cNvPr>
        <xdr:cNvSpPr/>
      </xdr:nvSpPr>
      <xdr:spPr>
        <a:xfrm>
          <a:off x="17162780" y="10325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a:extLst>
            <a:ext uri="{FF2B5EF4-FFF2-40B4-BE49-F238E27FC236}">
              <a16:creationId xmlns:a16="http://schemas.microsoft.com/office/drawing/2014/main" id="{B785C881-DE11-41C5-8DD6-F926A3F2B64E}"/>
            </a:ext>
          </a:extLst>
        </xdr:cNvPr>
        <xdr:cNvSpPr/>
      </xdr:nvSpPr>
      <xdr:spPr>
        <a:xfrm>
          <a:off x="16388080" y="10332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E90EAB3-D8CC-4AC2-81E1-D19F1C25726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42CAD82-A530-4103-80DC-400944C77CF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4EBC3BF-B353-42BB-8A94-3146572005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084C242-55F0-4E92-A9FC-00C99BEF773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CC0F208-A27E-4B93-8E0A-7903FA12C91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26733</xdr:rowOff>
    </xdr:from>
    <xdr:to>
      <xdr:col>116</xdr:col>
      <xdr:colOff>114300</xdr:colOff>
      <xdr:row>61</xdr:row>
      <xdr:rowOff>128333</xdr:rowOff>
    </xdr:to>
    <xdr:sp macro="" textlink="">
      <xdr:nvSpPr>
        <xdr:cNvPr id="606" name="楕円 605">
          <a:extLst>
            <a:ext uri="{FF2B5EF4-FFF2-40B4-BE49-F238E27FC236}">
              <a16:creationId xmlns:a16="http://schemas.microsoft.com/office/drawing/2014/main" id="{14E78877-35B6-45B6-BFC9-B23CE936B1D2}"/>
            </a:ext>
          </a:extLst>
        </xdr:cNvPr>
        <xdr:cNvSpPr/>
      </xdr:nvSpPr>
      <xdr:spPr>
        <a:xfrm>
          <a:off x="19458940" y="102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49610</xdr:rowOff>
    </xdr:from>
    <xdr:ext cx="469744" cy="259045"/>
    <xdr:sp macro="" textlink="">
      <xdr:nvSpPr>
        <xdr:cNvPr id="607" name="【学校施設】&#10;一人当たり面積該当値テキスト">
          <a:extLst>
            <a:ext uri="{FF2B5EF4-FFF2-40B4-BE49-F238E27FC236}">
              <a16:creationId xmlns:a16="http://schemas.microsoft.com/office/drawing/2014/main" id="{E23E24A7-C7C5-4998-BE71-771B220BDECB}"/>
            </a:ext>
          </a:extLst>
        </xdr:cNvPr>
        <xdr:cNvSpPr txBox="1"/>
      </xdr:nvSpPr>
      <xdr:spPr>
        <a:xfrm>
          <a:off x="19547840" y="101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42164</xdr:rowOff>
    </xdr:from>
    <xdr:to>
      <xdr:col>112</xdr:col>
      <xdr:colOff>38100</xdr:colOff>
      <xdr:row>61</xdr:row>
      <xdr:rowOff>143764</xdr:rowOff>
    </xdr:to>
    <xdr:sp macro="" textlink="">
      <xdr:nvSpPr>
        <xdr:cNvPr id="608" name="楕円 607">
          <a:extLst>
            <a:ext uri="{FF2B5EF4-FFF2-40B4-BE49-F238E27FC236}">
              <a16:creationId xmlns:a16="http://schemas.microsoft.com/office/drawing/2014/main" id="{80E119A4-0F46-4E3A-9E51-6F5863CBD91C}"/>
            </a:ext>
          </a:extLst>
        </xdr:cNvPr>
        <xdr:cNvSpPr/>
      </xdr:nvSpPr>
      <xdr:spPr>
        <a:xfrm>
          <a:off x="18735040" y="10268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77533</xdr:rowOff>
    </xdr:from>
    <xdr:to>
      <xdr:col>116</xdr:col>
      <xdr:colOff>63500</xdr:colOff>
      <xdr:row>61</xdr:row>
      <xdr:rowOff>92964</xdr:rowOff>
    </xdr:to>
    <xdr:cxnSp macro="">
      <xdr:nvCxnSpPr>
        <xdr:cNvPr id="609" name="直線コネクタ 608">
          <a:extLst>
            <a:ext uri="{FF2B5EF4-FFF2-40B4-BE49-F238E27FC236}">
              <a16:creationId xmlns:a16="http://schemas.microsoft.com/office/drawing/2014/main" id="{BFC98C76-790C-4737-9ABA-4490A6FD6278}"/>
            </a:ext>
          </a:extLst>
        </xdr:cNvPr>
        <xdr:cNvCxnSpPr/>
      </xdr:nvCxnSpPr>
      <xdr:spPr>
        <a:xfrm flipV="1">
          <a:off x="18778220" y="10303573"/>
          <a:ext cx="73152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53022</xdr:rowOff>
    </xdr:from>
    <xdr:to>
      <xdr:col>107</xdr:col>
      <xdr:colOff>101600</xdr:colOff>
      <xdr:row>61</xdr:row>
      <xdr:rowOff>154622</xdr:rowOff>
    </xdr:to>
    <xdr:sp macro="" textlink="">
      <xdr:nvSpPr>
        <xdr:cNvPr id="610" name="楕円 609">
          <a:extLst>
            <a:ext uri="{FF2B5EF4-FFF2-40B4-BE49-F238E27FC236}">
              <a16:creationId xmlns:a16="http://schemas.microsoft.com/office/drawing/2014/main" id="{3EA0C18F-7618-442A-B98B-EDE54FA50E50}"/>
            </a:ext>
          </a:extLst>
        </xdr:cNvPr>
        <xdr:cNvSpPr/>
      </xdr:nvSpPr>
      <xdr:spPr>
        <a:xfrm>
          <a:off x="17937480" y="102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92964</xdr:rowOff>
    </xdr:from>
    <xdr:to>
      <xdr:col>111</xdr:col>
      <xdr:colOff>177800</xdr:colOff>
      <xdr:row>61</xdr:row>
      <xdr:rowOff>103822</xdr:rowOff>
    </xdr:to>
    <xdr:cxnSp macro="">
      <xdr:nvCxnSpPr>
        <xdr:cNvPr id="611" name="直線コネクタ 610">
          <a:extLst>
            <a:ext uri="{FF2B5EF4-FFF2-40B4-BE49-F238E27FC236}">
              <a16:creationId xmlns:a16="http://schemas.microsoft.com/office/drawing/2014/main" id="{5E3C3374-D7AA-4633-94FF-81F1514C4970}"/>
            </a:ext>
          </a:extLst>
        </xdr:cNvPr>
        <xdr:cNvCxnSpPr/>
      </xdr:nvCxnSpPr>
      <xdr:spPr>
        <a:xfrm flipV="1">
          <a:off x="17988280" y="10319004"/>
          <a:ext cx="78994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612" name="楕円 611">
          <a:extLst>
            <a:ext uri="{FF2B5EF4-FFF2-40B4-BE49-F238E27FC236}">
              <a16:creationId xmlns:a16="http://schemas.microsoft.com/office/drawing/2014/main" id="{B63053DE-B086-4704-990A-CEC06DC1990E}"/>
            </a:ext>
          </a:extLst>
        </xdr:cNvPr>
        <xdr:cNvSpPr/>
      </xdr:nvSpPr>
      <xdr:spPr>
        <a:xfrm>
          <a:off x="1716278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103822</xdr:rowOff>
    </xdr:from>
    <xdr:to>
      <xdr:col>107</xdr:col>
      <xdr:colOff>50800</xdr:colOff>
      <xdr:row>61</xdr:row>
      <xdr:rowOff>118872</xdr:rowOff>
    </xdr:to>
    <xdr:cxnSp macro="">
      <xdr:nvCxnSpPr>
        <xdr:cNvPr id="613" name="直線コネクタ 612">
          <a:extLst>
            <a:ext uri="{FF2B5EF4-FFF2-40B4-BE49-F238E27FC236}">
              <a16:creationId xmlns:a16="http://schemas.microsoft.com/office/drawing/2014/main" id="{2E079F1F-9BB0-4A40-9DF8-09A0AFD89B89}"/>
            </a:ext>
          </a:extLst>
        </xdr:cNvPr>
        <xdr:cNvCxnSpPr/>
      </xdr:nvCxnSpPr>
      <xdr:spPr>
        <a:xfrm flipV="1">
          <a:off x="17213580" y="10329862"/>
          <a:ext cx="7747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81026</xdr:rowOff>
    </xdr:from>
    <xdr:to>
      <xdr:col>98</xdr:col>
      <xdr:colOff>38100</xdr:colOff>
      <xdr:row>62</xdr:row>
      <xdr:rowOff>11176</xdr:rowOff>
    </xdr:to>
    <xdr:sp macro="" textlink="">
      <xdr:nvSpPr>
        <xdr:cNvPr id="614" name="楕円 613">
          <a:extLst>
            <a:ext uri="{FF2B5EF4-FFF2-40B4-BE49-F238E27FC236}">
              <a16:creationId xmlns:a16="http://schemas.microsoft.com/office/drawing/2014/main" id="{6DDDE390-8E29-47D6-98E9-829887B38A2C}"/>
            </a:ext>
          </a:extLst>
        </xdr:cNvPr>
        <xdr:cNvSpPr/>
      </xdr:nvSpPr>
      <xdr:spPr>
        <a:xfrm>
          <a:off x="16388080" y="10307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118872</xdr:rowOff>
    </xdr:from>
    <xdr:to>
      <xdr:col>102</xdr:col>
      <xdr:colOff>114300</xdr:colOff>
      <xdr:row>61</xdr:row>
      <xdr:rowOff>131826</xdr:rowOff>
    </xdr:to>
    <xdr:cxnSp macro="">
      <xdr:nvCxnSpPr>
        <xdr:cNvPr id="615" name="直線コネクタ 614">
          <a:extLst>
            <a:ext uri="{FF2B5EF4-FFF2-40B4-BE49-F238E27FC236}">
              <a16:creationId xmlns:a16="http://schemas.microsoft.com/office/drawing/2014/main" id="{7C0914E1-4C05-41E9-B049-7AA823EC41A4}"/>
            </a:ext>
          </a:extLst>
        </xdr:cNvPr>
        <xdr:cNvCxnSpPr/>
      </xdr:nvCxnSpPr>
      <xdr:spPr>
        <a:xfrm flipV="1">
          <a:off x="16431260" y="10344912"/>
          <a:ext cx="78232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a:extLst>
            <a:ext uri="{FF2B5EF4-FFF2-40B4-BE49-F238E27FC236}">
              <a16:creationId xmlns:a16="http://schemas.microsoft.com/office/drawing/2014/main" id="{953D9C7A-65FC-49A5-A5DA-01B36A58E69E}"/>
            </a:ext>
          </a:extLst>
        </xdr:cNvPr>
        <xdr:cNvSpPr txBox="1"/>
      </xdr:nvSpPr>
      <xdr:spPr>
        <a:xfrm>
          <a:off x="1856112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617" name="n_2aveValue【学校施設】&#10;一人当たり面積">
          <a:extLst>
            <a:ext uri="{FF2B5EF4-FFF2-40B4-BE49-F238E27FC236}">
              <a16:creationId xmlns:a16="http://schemas.microsoft.com/office/drawing/2014/main" id="{D0279BE7-5015-48E2-B0F4-6DA10DC782C1}"/>
            </a:ext>
          </a:extLst>
        </xdr:cNvPr>
        <xdr:cNvSpPr txBox="1"/>
      </xdr:nvSpPr>
      <xdr:spPr>
        <a:xfrm>
          <a:off x="17776267"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618" name="n_3aveValue【学校施設】&#10;一人当たり面積">
          <a:extLst>
            <a:ext uri="{FF2B5EF4-FFF2-40B4-BE49-F238E27FC236}">
              <a16:creationId xmlns:a16="http://schemas.microsoft.com/office/drawing/2014/main" id="{C239B2C4-08C8-4879-B6A3-0CBAB485523D}"/>
            </a:ext>
          </a:extLst>
        </xdr:cNvPr>
        <xdr:cNvSpPr txBox="1"/>
      </xdr:nvSpPr>
      <xdr:spPr>
        <a:xfrm>
          <a:off x="17001567" y="104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619" name="n_4aveValue【学校施設】&#10;一人当たり面積">
          <a:extLst>
            <a:ext uri="{FF2B5EF4-FFF2-40B4-BE49-F238E27FC236}">
              <a16:creationId xmlns:a16="http://schemas.microsoft.com/office/drawing/2014/main" id="{8C2A34A5-33E2-4B3B-BF26-95518119C3A0}"/>
            </a:ext>
          </a:extLst>
        </xdr:cNvPr>
        <xdr:cNvSpPr txBox="1"/>
      </xdr:nvSpPr>
      <xdr:spPr>
        <a:xfrm>
          <a:off x="16226867" y="104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160291</xdr:rowOff>
    </xdr:from>
    <xdr:ext cx="469744" cy="259045"/>
    <xdr:sp macro="" textlink="">
      <xdr:nvSpPr>
        <xdr:cNvPr id="620" name="n_1mainValue【学校施設】&#10;一人当たり面積">
          <a:extLst>
            <a:ext uri="{FF2B5EF4-FFF2-40B4-BE49-F238E27FC236}">
              <a16:creationId xmlns:a16="http://schemas.microsoft.com/office/drawing/2014/main" id="{57BF2EE9-ED8D-4596-AF5A-EED4C01CC182}"/>
            </a:ext>
          </a:extLst>
        </xdr:cNvPr>
        <xdr:cNvSpPr txBox="1"/>
      </xdr:nvSpPr>
      <xdr:spPr>
        <a:xfrm>
          <a:off x="185611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171149</xdr:rowOff>
    </xdr:from>
    <xdr:ext cx="469744" cy="259045"/>
    <xdr:sp macro="" textlink="">
      <xdr:nvSpPr>
        <xdr:cNvPr id="621" name="n_2mainValue【学校施設】&#10;一人当たり面積">
          <a:extLst>
            <a:ext uri="{FF2B5EF4-FFF2-40B4-BE49-F238E27FC236}">
              <a16:creationId xmlns:a16="http://schemas.microsoft.com/office/drawing/2014/main" id="{C36AD208-7B4C-4DB2-B62B-4A4022BF362D}"/>
            </a:ext>
          </a:extLst>
        </xdr:cNvPr>
        <xdr:cNvSpPr txBox="1"/>
      </xdr:nvSpPr>
      <xdr:spPr>
        <a:xfrm>
          <a:off x="17776267" y="100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14749</xdr:rowOff>
    </xdr:from>
    <xdr:ext cx="469744" cy="259045"/>
    <xdr:sp macro="" textlink="">
      <xdr:nvSpPr>
        <xdr:cNvPr id="622" name="n_3mainValue【学校施設】&#10;一人当たり面積">
          <a:extLst>
            <a:ext uri="{FF2B5EF4-FFF2-40B4-BE49-F238E27FC236}">
              <a16:creationId xmlns:a16="http://schemas.microsoft.com/office/drawing/2014/main" id="{A1E853F0-C851-4655-9162-22E7F0A9A6BF}"/>
            </a:ext>
          </a:extLst>
        </xdr:cNvPr>
        <xdr:cNvSpPr txBox="1"/>
      </xdr:nvSpPr>
      <xdr:spPr>
        <a:xfrm>
          <a:off x="1700156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27703</xdr:rowOff>
    </xdr:from>
    <xdr:ext cx="469744" cy="259045"/>
    <xdr:sp macro="" textlink="">
      <xdr:nvSpPr>
        <xdr:cNvPr id="623" name="n_4mainValue【学校施設】&#10;一人当たり面積">
          <a:extLst>
            <a:ext uri="{FF2B5EF4-FFF2-40B4-BE49-F238E27FC236}">
              <a16:creationId xmlns:a16="http://schemas.microsoft.com/office/drawing/2014/main" id="{96B0A5AB-6A6B-465E-A15B-088DDFDA0994}"/>
            </a:ext>
          </a:extLst>
        </xdr:cNvPr>
        <xdr:cNvSpPr txBox="1"/>
      </xdr:nvSpPr>
      <xdr:spPr>
        <a:xfrm>
          <a:off x="16226867"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60B3AC1-71BD-463E-A1C0-5B1FA922F24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32D45B8-6677-4EDE-A65C-6F54480956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3747837-6702-4721-8709-4AE3BD2F114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7B9EEC0-3BD8-423F-83F5-9EF7A9E84E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3186E40-DE54-48D2-9619-C563E9D8BB9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4332CC7-2DEF-4E26-80DD-4CAEA95DC62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981FD4A-BCB2-428D-89A3-F698BFA41B2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DB04F58-C1A4-4E4E-B63A-9B0364780CD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DCE09EA1-9DEE-4E5B-901C-2A740D219EE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7C76253-8A0B-4063-922E-421E0DB3BAD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F2B2D8B7-5F3D-436D-B07E-3A584289054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B08756DB-501A-4BBF-9551-C42EAB38441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647C38A1-67FB-45CF-8C6A-112E6DE006D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BB31A6B3-0206-4F8E-B2CB-C25ABA0A59F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0D52EE3-5BD4-4884-891E-4AF2C4E337A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AEE17FC7-F9FA-4C54-927B-A00D9DD7FE5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28A068AE-B878-45D6-A05D-26449A3963A7}"/>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8FA1B742-5C33-4C5C-9AF9-5BCA84BE7E8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F4422D2D-4172-4843-B1A4-E9C720F199F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D4697B5A-E7DB-47A7-9B6F-09E9627A017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E2036BF7-82CB-4250-A9AA-4CD213C84C4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ED4AAA56-2265-4857-812C-D6E48E0811B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7246B29-2D50-4D35-BC4E-17BF8371677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C33AC4F-33E1-4C5D-8039-4B549353327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B9DCE326-844C-416F-994C-49F735DB7AA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FDA5EE38-1125-48D7-B965-3B2018871C82}"/>
            </a:ext>
          </a:extLst>
        </xdr:cNvPr>
        <xdr:cNvCxnSpPr/>
      </xdr:nvCxnSpPr>
      <xdr:spPr>
        <a:xfrm flipV="1">
          <a:off x="14375764"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EAEC1BA9-D64B-482B-964C-4D50327E9B0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30D7E1B9-41FC-48B2-A769-8D7525CDF34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2" name="【児童館】&#10;有形固定資産減価償却率最大値テキスト">
          <a:extLst>
            <a:ext uri="{FF2B5EF4-FFF2-40B4-BE49-F238E27FC236}">
              <a16:creationId xmlns:a16="http://schemas.microsoft.com/office/drawing/2014/main" id="{C68AD308-D8E8-4690-AAF1-02AD1E8CDB2F}"/>
            </a:ext>
          </a:extLst>
        </xdr:cNvPr>
        <xdr:cNvSpPr txBox="1"/>
      </xdr:nvSpPr>
      <xdr:spPr>
        <a:xfrm>
          <a:off x="1441450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3" name="直線コネクタ 652">
          <a:extLst>
            <a:ext uri="{FF2B5EF4-FFF2-40B4-BE49-F238E27FC236}">
              <a16:creationId xmlns:a16="http://schemas.microsoft.com/office/drawing/2014/main" id="{57FA0D4B-2591-45A5-8D86-828E987398CE}"/>
            </a:ext>
          </a:extLst>
        </xdr:cNvPr>
        <xdr:cNvCxnSpPr/>
      </xdr:nvCxnSpPr>
      <xdr:spPr>
        <a:xfrm>
          <a:off x="1428750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54" name="【児童館】&#10;有形固定資産減価償却率平均値テキスト">
          <a:extLst>
            <a:ext uri="{FF2B5EF4-FFF2-40B4-BE49-F238E27FC236}">
              <a16:creationId xmlns:a16="http://schemas.microsoft.com/office/drawing/2014/main" id="{B032F274-2035-4F88-9C4A-E0730F0063A5}"/>
            </a:ext>
          </a:extLst>
        </xdr:cNvPr>
        <xdr:cNvSpPr txBox="1"/>
      </xdr:nvSpPr>
      <xdr:spPr>
        <a:xfrm>
          <a:off x="14414500" y="13731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5" name="フローチャート: 判断 654">
          <a:extLst>
            <a:ext uri="{FF2B5EF4-FFF2-40B4-BE49-F238E27FC236}">
              <a16:creationId xmlns:a16="http://schemas.microsoft.com/office/drawing/2014/main" id="{64A832EB-EA4D-4011-8FFE-076EA3174982}"/>
            </a:ext>
          </a:extLst>
        </xdr:cNvPr>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69DD1B2B-ED24-428E-AF4C-5D18AE0D5B4F}"/>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657" name="フローチャート: 判断 656">
          <a:extLst>
            <a:ext uri="{FF2B5EF4-FFF2-40B4-BE49-F238E27FC236}">
              <a16:creationId xmlns:a16="http://schemas.microsoft.com/office/drawing/2014/main" id="{E675B183-FF7A-4874-AABD-F00E5561B294}"/>
            </a:ext>
          </a:extLst>
        </xdr:cNvPr>
        <xdr:cNvSpPr/>
      </xdr:nvSpPr>
      <xdr:spPr>
        <a:xfrm>
          <a:off x="1280414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658" name="フローチャート: 判断 657">
          <a:extLst>
            <a:ext uri="{FF2B5EF4-FFF2-40B4-BE49-F238E27FC236}">
              <a16:creationId xmlns:a16="http://schemas.microsoft.com/office/drawing/2014/main" id="{D29759B1-CF09-47A8-8210-E194BCC35104}"/>
            </a:ext>
          </a:extLst>
        </xdr:cNvPr>
        <xdr:cNvSpPr/>
      </xdr:nvSpPr>
      <xdr:spPr>
        <a:xfrm>
          <a:off x="12029440" y="13823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659" name="フローチャート: 判断 658">
          <a:extLst>
            <a:ext uri="{FF2B5EF4-FFF2-40B4-BE49-F238E27FC236}">
              <a16:creationId xmlns:a16="http://schemas.microsoft.com/office/drawing/2014/main" id="{816BCFB0-353D-43DD-B74F-A6C07BB7A91D}"/>
            </a:ext>
          </a:extLst>
        </xdr:cNvPr>
        <xdr:cNvSpPr/>
      </xdr:nvSpPr>
      <xdr:spPr>
        <a:xfrm>
          <a:off x="1123188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02BC055-CE86-4696-B447-12EDED6A104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8D8E49C-A69F-4832-8D97-0B367C3D71F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9741666-73DF-4F32-9472-2C296BD25CC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B6704BA-8C68-40D3-AB1D-DD2781DBD67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F91647B-B0D8-4183-9CC5-2B53C500A8A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5" name="楕円 664">
          <a:extLst>
            <a:ext uri="{FF2B5EF4-FFF2-40B4-BE49-F238E27FC236}">
              <a16:creationId xmlns:a16="http://schemas.microsoft.com/office/drawing/2014/main" id="{E0077A98-4E61-4000-8905-EB69F563ED83}"/>
            </a:ext>
          </a:extLst>
        </xdr:cNvPr>
        <xdr:cNvSpPr/>
      </xdr:nvSpPr>
      <xdr:spPr>
        <a:xfrm>
          <a:off x="14325600" y="1408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66" name="【児童館】&#10;有形固定資産減価償却率該当値テキスト">
          <a:extLst>
            <a:ext uri="{FF2B5EF4-FFF2-40B4-BE49-F238E27FC236}">
              <a16:creationId xmlns:a16="http://schemas.microsoft.com/office/drawing/2014/main" id="{AECB416B-FB68-4A68-B1B9-2506D9223678}"/>
            </a:ext>
          </a:extLst>
        </xdr:cNvPr>
        <xdr:cNvSpPr txBox="1"/>
      </xdr:nvSpPr>
      <xdr:spPr>
        <a:xfrm>
          <a:off x="144145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667" name="楕円 666">
          <a:extLst>
            <a:ext uri="{FF2B5EF4-FFF2-40B4-BE49-F238E27FC236}">
              <a16:creationId xmlns:a16="http://schemas.microsoft.com/office/drawing/2014/main" id="{C863B5FC-1A41-4B1D-A58E-6AC310359902}"/>
            </a:ext>
          </a:extLst>
        </xdr:cNvPr>
        <xdr:cNvSpPr/>
      </xdr:nvSpPr>
      <xdr:spPr>
        <a:xfrm>
          <a:off x="1357884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91984</xdr:rowOff>
    </xdr:to>
    <xdr:cxnSp macro="">
      <xdr:nvCxnSpPr>
        <xdr:cNvPr id="668" name="直線コネクタ 667">
          <a:extLst>
            <a:ext uri="{FF2B5EF4-FFF2-40B4-BE49-F238E27FC236}">
              <a16:creationId xmlns:a16="http://schemas.microsoft.com/office/drawing/2014/main" id="{49F6319D-3CE0-42FF-AF1F-55E3C80B90EB}"/>
            </a:ext>
          </a:extLst>
        </xdr:cNvPr>
        <xdr:cNvCxnSpPr/>
      </xdr:nvCxnSpPr>
      <xdr:spPr>
        <a:xfrm flipV="1">
          <a:off x="13629640" y="14131290"/>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122827</xdr:rowOff>
    </xdr:from>
    <xdr:to>
      <xdr:col>76</xdr:col>
      <xdr:colOff>165100</xdr:colOff>
      <xdr:row>84</xdr:row>
      <xdr:rowOff>52977</xdr:rowOff>
    </xdr:to>
    <xdr:sp macro="" textlink="">
      <xdr:nvSpPr>
        <xdr:cNvPr id="669" name="楕円 668">
          <a:extLst>
            <a:ext uri="{FF2B5EF4-FFF2-40B4-BE49-F238E27FC236}">
              <a16:creationId xmlns:a16="http://schemas.microsoft.com/office/drawing/2014/main" id="{7EFE27D6-1682-450C-AF08-5950708847F7}"/>
            </a:ext>
          </a:extLst>
        </xdr:cNvPr>
        <xdr:cNvSpPr/>
      </xdr:nvSpPr>
      <xdr:spPr>
        <a:xfrm>
          <a:off x="1280414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91984</xdr:rowOff>
    </xdr:to>
    <xdr:cxnSp macro="">
      <xdr:nvCxnSpPr>
        <xdr:cNvPr id="670" name="直線コネクタ 669">
          <a:extLst>
            <a:ext uri="{FF2B5EF4-FFF2-40B4-BE49-F238E27FC236}">
              <a16:creationId xmlns:a16="http://schemas.microsoft.com/office/drawing/2014/main" id="{6970551F-73C9-4724-8C62-705445421183}"/>
            </a:ext>
          </a:extLst>
        </xdr:cNvPr>
        <xdr:cNvCxnSpPr/>
      </xdr:nvCxnSpPr>
      <xdr:spPr>
        <a:xfrm>
          <a:off x="12854940" y="14083937"/>
          <a:ext cx="7747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671" name="楕円 670">
          <a:extLst>
            <a:ext uri="{FF2B5EF4-FFF2-40B4-BE49-F238E27FC236}">
              <a16:creationId xmlns:a16="http://schemas.microsoft.com/office/drawing/2014/main" id="{253342C5-1C93-4DCF-BB36-17BE1B5F9ED9}"/>
            </a:ext>
          </a:extLst>
        </xdr:cNvPr>
        <xdr:cNvSpPr/>
      </xdr:nvSpPr>
      <xdr:spPr>
        <a:xfrm>
          <a:off x="1202944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xdr:rowOff>
    </xdr:from>
    <xdr:to>
      <xdr:col>76</xdr:col>
      <xdr:colOff>114300</xdr:colOff>
      <xdr:row>84</xdr:row>
      <xdr:rowOff>54429</xdr:rowOff>
    </xdr:to>
    <xdr:cxnSp macro="">
      <xdr:nvCxnSpPr>
        <xdr:cNvPr id="672" name="直線コネクタ 671">
          <a:extLst>
            <a:ext uri="{FF2B5EF4-FFF2-40B4-BE49-F238E27FC236}">
              <a16:creationId xmlns:a16="http://schemas.microsoft.com/office/drawing/2014/main" id="{939E708F-F11E-411D-9C4F-DB191D0EB8D9}"/>
            </a:ext>
          </a:extLst>
        </xdr:cNvPr>
        <xdr:cNvCxnSpPr/>
      </xdr:nvCxnSpPr>
      <xdr:spPr>
        <a:xfrm flipV="1">
          <a:off x="12072620" y="14083937"/>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157118</xdr:rowOff>
    </xdr:from>
    <xdr:to>
      <xdr:col>67</xdr:col>
      <xdr:colOff>101600</xdr:colOff>
      <xdr:row>84</xdr:row>
      <xdr:rowOff>87268</xdr:rowOff>
    </xdr:to>
    <xdr:sp macro="" textlink="">
      <xdr:nvSpPr>
        <xdr:cNvPr id="673" name="楕円 672">
          <a:extLst>
            <a:ext uri="{FF2B5EF4-FFF2-40B4-BE49-F238E27FC236}">
              <a16:creationId xmlns:a16="http://schemas.microsoft.com/office/drawing/2014/main" id="{E68C811B-2335-4386-834E-2874749CD510}"/>
            </a:ext>
          </a:extLst>
        </xdr:cNvPr>
        <xdr:cNvSpPr/>
      </xdr:nvSpPr>
      <xdr:spPr>
        <a:xfrm>
          <a:off x="11231880" y="14071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36468</xdr:rowOff>
    </xdr:from>
    <xdr:to>
      <xdr:col>71</xdr:col>
      <xdr:colOff>177800</xdr:colOff>
      <xdr:row>84</xdr:row>
      <xdr:rowOff>54429</xdr:rowOff>
    </xdr:to>
    <xdr:cxnSp macro="">
      <xdr:nvCxnSpPr>
        <xdr:cNvPr id="674" name="直線コネクタ 673">
          <a:extLst>
            <a:ext uri="{FF2B5EF4-FFF2-40B4-BE49-F238E27FC236}">
              <a16:creationId xmlns:a16="http://schemas.microsoft.com/office/drawing/2014/main" id="{B52070BE-662E-4B5F-BE9D-BC87C73201BC}"/>
            </a:ext>
          </a:extLst>
        </xdr:cNvPr>
        <xdr:cNvCxnSpPr/>
      </xdr:nvCxnSpPr>
      <xdr:spPr>
        <a:xfrm>
          <a:off x="11282680" y="14118228"/>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5" name="n_1aveValue【児童館】&#10;有形固定資産減価償却率">
          <a:extLst>
            <a:ext uri="{FF2B5EF4-FFF2-40B4-BE49-F238E27FC236}">
              <a16:creationId xmlns:a16="http://schemas.microsoft.com/office/drawing/2014/main" id="{72D29060-F210-44C0-ADD9-1DF60655EB2B}"/>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676" name="n_2aveValue【児童館】&#10;有形固定資産減価償却率">
          <a:extLst>
            <a:ext uri="{FF2B5EF4-FFF2-40B4-BE49-F238E27FC236}">
              <a16:creationId xmlns:a16="http://schemas.microsoft.com/office/drawing/2014/main" id="{0124937D-4CB0-409F-9A82-E66ACA6FFE15}"/>
            </a:ext>
          </a:extLst>
        </xdr:cNvPr>
        <xdr:cNvSpPr txBox="1"/>
      </xdr:nvSpPr>
      <xdr:spPr>
        <a:xfrm>
          <a:off x="12675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677" name="n_3aveValue【児童館】&#10;有形固定資産減価償却率">
          <a:extLst>
            <a:ext uri="{FF2B5EF4-FFF2-40B4-BE49-F238E27FC236}">
              <a16:creationId xmlns:a16="http://schemas.microsoft.com/office/drawing/2014/main" id="{12960DB3-4EF9-478A-A19A-A3FEAA38A5CC}"/>
            </a:ext>
          </a:extLst>
        </xdr:cNvPr>
        <xdr:cNvSpPr txBox="1"/>
      </xdr:nvSpPr>
      <xdr:spPr>
        <a:xfrm>
          <a:off x="119005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678" name="n_4aveValue【児童館】&#10;有形固定資産減価償却率">
          <a:extLst>
            <a:ext uri="{FF2B5EF4-FFF2-40B4-BE49-F238E27FC236}">
              <a16:creationId xmlns:a16="http://schemas.microsoft.com/office/drawing/2014/main" id="{0DE8DA4F-8D5F-4EDF-8B99-672DE071C8B3}"/>
            </a:ext>
          </a:extLst>
        </xdr:cNvPr>
        <xdr:cNvSpPr txBox="1"/>
      </xdr:nvSpPr>
      <xdr:spPr>
        <a:xfrm>
          <a:off x="1110298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679" name="n_1mainValue【児童館】&#10;有形固定資産減価償却率">
          <a:extLst>
            <a:ext uri="{FF2B5EF4-FFF2-40B4-BE49-F238E27FC236}">
              <a16:creationId xmlns:a16="http://schemas.microsoft.com/office/drawing/2014/main" id="{D5A0DE2D-601F-495A-8C21-DC2A235BC344}"/>
            </a:ext>
          </a:extLst>
        </xdr:cNvPr>
        <xdr:cNvSpPr txBox="1"/>
      </xdr:nvSpPr>
      <xdr:spPr>
        <a:xfrm>
          <a:off x="134372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44104</xdr:rowOff>
    </xdr:from>
    <xdr:ext cx="405111" cy="259045"/>
    <xdr:sp macro="" textlink="">
      <xdr:nvSpPr>
        <xdr:cNvPr id="680" name="n_2mainValue【児童館】&#10;有形固定資産減価償却率">
          <a:extLst>
            <a:ext uri="{FF2B5EF4-FFF2-40B4-BE49-F238E27FC236}">
              <a16:creationId xmlns:a16="http://schemas.microsoft.com/office/drawing/2014/main" id="{998856ED-9E40-4912-865C-8A3D2AC521E8}"/>
            </a:ext>
          </a:extLst>
        </xdr:cNvPr>
        <xdr:cNvSpPr txBox="1"/>
      </xdr:nvSpPr>
      <xdr:spPr>
        <a:xfrm>
          <a:off x="126752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681" name="n_3mainValue【児童館】&#10;有形固定資産減価償却率">
          <a:extLst>
            <a:ext uri="{FF2B5EF4-FFF2-40B4-BE49-F238E27FC236}">
              <a16:creationId xmlns:a16="http://schemas.microsoft.com/office/drawing/2014/main" id="{B429E378-36DB-47D7-BFAB-1A1228617F75}"/>
            </a:ext>
          </a:extLst>
        </xdr:cNvPr>
        <xdr:cNvSpPr txBox="1"/>
      </xdr:nvSpPr>
      <xdr:spPr>
        <a:xfrm>
          <a:off x="11900544" y="1417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682" name="n_4mainValue【児童館】&#10;有形固定資産減価償却率">
          <a:extLst>
            <a:ext uri="{FF2B5EF4-FFF2-40B4-BE49-F238E27FC236}">
              <a16:creationId xmlns:a16="http://schemas.microsoft.com/office/drawing/2014/main" id="{6FB63170-6CCA-4FFA-9436-60A5DE6668B9}"/>
            </a:ext>
          </a:extLst>
        </xdr:cNvPr>
        <xdr:cNvSpPr txBox="1"/>
      </xdr:nvSpPr>
      <xdr:spPr>
        <a:xfrm>
          <a:off x="11102984" y="141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BEDC925-75A0-452E-9071-29B64900036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B1042DEA-0B87-48E0-9115-0579A9ABD8F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978570D6-988F-44F9-A142-9D4A7520E7C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D481144B-95E0-45C4-BB30-F90F766C4B0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278930F5-FCAD-4A75-BE10-693AF5E8C57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1586835-E613-4691-B826-5EFD9129BC0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51D5CC7A-F073-448B-882A-9494D2BA8F9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B279D2C-5AB9-46EF-876B-DFFD49031B6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AF71261E-C0FB-4CF8-A996-386B26CBF4C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CACDC6FF-647E-469B-8516-39E7F8C67E6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A61AD5AA-BE94-42E5-8946-7FD25D1D21C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FB29936-9E37-4441-8052-0CA63034FD2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6D2C55E9-4E65-44BB-90D9-B92EC646FD4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6959FA96-9A1E-4F55-B86B-63950C7079B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BDA8DF0-FAD8-484D-8C88-D52AE0DB773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C681E4E-CE65-40F5-8C5D-1ACB4273258D}"/>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BB1E150A-F8A7-417C-BAA3-AD4C9C4717E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11E6DC24-B521-4358-B7B1-EAA307AE0C8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BD4A895-32FD-4888-8579-ABE44018229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47D93938-2DC2-444A-939E-FBC80102BB2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941260E7-F4B1-4AD2-B8C3-6D856D5115A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FFE40F17-1341-4D8E-9163-F63C764FDF7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2BC44029-8829-46EC-98FE-D0CC8C55E92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706" name="直線コネクタ 705">
          <a:extLst>
            <a:ext uri="{FF2B5EF4-FFF2-40B4-BE49-F238E27FC236}">
              <a16:creationId xmlns:a16="http://schemas.microsoft.com/office/drawing/2014/main" id="{8C56F18F-DC1E-4EDD-A781-AA2BE39464EA}"/>
            </a:ext>
          </a:extLst>
        </xdr:cNvPr>
        <xdr:cNvCxnSpPr/>
      </xdr:nvCxnSpPr>
      <xdr:spPr>
        <a:xfrm flipV="1">
          <a:off x="19509104" y="1322070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児童館】&#10;一人当たり面積最小値テキスト">
          <a:extLst>
            <a:ext uri="{FF2B5EF4-FFF2-40B4-BE49-F238E27FC236}">
              <a16:creationId xmlns:a16="http://schemas.microsoft.com/office/drawing/2014/main" id="{67651E2E-1241-4C25-AA4E-1A1FB9B2DD11}"/>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a:extLst>
            <a:ext uri="{FF2B5EF4-FFF2-40B4-BE49-F238E27FC236}">
              <a16:creationId xmlns:a16="http://schemas.microsoft.com/office/drawing/2014/main" id="{68BE37A5-CF50-4011-A0B4-BF3D15B4FA56}"/>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09" name="【児童館】&#10;一人当たり面積最大値テキスト">
          <a:extLst>
            <a:ext uri="{FF2B5EF4-FFF2-40B4-BE49-F238E27FC236}">
              <a16:creationId xmlns:a16="http://schemas.microsoft.com/office/drawing/2014/main" id="{83C6912E-43CC-4945-BEDE-E7E4D722CD09}"/>
            </a:ext>
          </a:extLst>
        </xdr:cNvPr>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10" name="直線コネクタ 709">
          <a:extLst>
            <a:ext uri="{FF2B5EF4-FFF2-40B4-BE49-F238E27FC236}">
              <a16:creationId xmlns:a16="http://schemas.microsoft.com/office/drawing/2014/main" id="{9C78EA8C-E10A-4934-8578-4200EA0667D1}"/>
            </a:ext>
          </a:extLst>
        </xdr:cNvPr>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1" name="【児童館】&#10;一人当たり面積平均値テキスト">
          <a:extLst>
            <a:ext uri="{FF2B5EF4-FFF2-40B4-BE49-F238E27FC236}">
              <a16:creationId xmlns:a16="http://schemas.microsoft.com/office/drawing/2014/main" id="{F34F4492-5781-487C-BB8A-D0A2BC1D3DE6}"/>
            </a:ext>
          </a:extLst>
        </xdr:cNvPr>
        <xdr:cNvSpPr txBox="1"/>
      </xdr:nvSpPr>
      <xdr:spPr>
        <a:xfrm>
          <a:off x="19547840" y="1408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2" name="フローチャート: 判断 711">
          <a:extLst>
            <a:ext uri="{FF2B5EF4-FFF2-40B4-BE49-F238E27FC236}">
              <a16:creationId xmlns:a16="http://schemas.microsoft.com/office/drawing/2014/main" id="{4843A011-4091-4009-8A37-05445C8CB7AF}"/>
            </a:ext>
          </a:extLst>
        </xdr:cNvPr>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A2E9E3E8-EF1D-4B79-900E-38A7180682AE}"/>
            </a:ext>
          </a:extLst>
        </xdr:cNvPr>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4" name="フローチャート: 判断 713">
          <a:extLst>
            <a:ext uri="{FF2B5EF4-FFF2-40B4-BE49-F238E27FC236}">
              <a16:creationId xmlns:a16="http://schemas.microsoft.com/office/drawing/2014/main" id="{D46CCD87-C799-4B3E-B5EA-78EA3B5982F1}"/>
            </a:ext>
          </a:extLst>
        </xdr:cNvPr>
        <xdr:cNvSpPr/>
      </xdr:nvSpPr>
      <xdr:spPr>
        <a:xfrm>
          <a:off x="179374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5" name="フローチャート: 判断 714">
          <a:extLst>
            <a:ext uri="{FF2B5EF4-FFF2-40B4-BE49-F238E27FC236}">
              <a16:creationId xmlns:a16="http://schemas.microsoft.com/office/drawing/2014/main" id="{BEC67442-8F20-4E01-A8D9-8C347242B3C7}"/>
            </a:ext>
          </a:extLst>
        </xdr:cNvPr>
        <xdr:cNvSpPr/>
      </xdr:nvSpPr>
      <xdr:spPr>
        <a:xfrm>
          <a:off x="171627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16" name="フローチャート: 判断 715">
          <a:extLst>
            <a:ext uri="{FF2B5EF4-FFF2-40B4-BE49-F238E27FC236}">
              <a16:creationId xmlns:a16="http://schemas.microsoft.com/office/drawing/2014/main" id="{EFC5F236-7529-4334-B2C8-C2B3ED567F45}"/>
            </a:ext>
          </a:extLst>
        </xdr:cNvPr>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50E01FE-46FC-494D-8028-80969A1C852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771276D-BF95-4688-8613-D8D1EF6845A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BBB8263-A135-4258-AB90-6138C5FAEEC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DC7C9E4-F915-48B7-8F63-34DE10C1797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416FCCB-3223-442B-847C-6D54280373C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22" name="楕円 721">
          <a:extLst>
            <a:ext uri="{FF2B5EF4-FFF2-40B4-BE49-F238E27FC236}">
              <a16:creationId xmlns:a16="http://schemas.microsoft.com/office/drawing/2014/main" id="{E42D4AD4-F865-4009-99B1-F8BDD48ADFD4}"/>
            </a:ext>
          </a:extLst>
        </xdr:cNvPr>
        <xdr:cNvSpPr/>
      </xdr:nvSpPr>
      <xdr:spPr>
        <a:xfrm>
          <a:off x="1945894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723" name="【児童館】&#10;一人当たり面積該当値テキスト">
          <a:extLst>
            <a:ext uri="{FF2B5EF4-FFF2-40B4-BE49-F238E27FC236}">
              <a16:creationId xmlns:a16="http://schemas.microsoft.com/office/drawing/2014/main" id="{AA9BB080-5CED-42EF-B694-50C3C8DF9787}"/>
            </a:ext>
          </a:extLst>
        </xdr:cNvPr>
        <xdr:cNvSpPr txBox="1"/>
      </xdr:nvSpPr>
      <xdr:spPr>
        <a:xfrm>
          <a:off x="19547840" y="142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724" name="楕円 723">
          <a:extLst>
            <a:ext uri="{FF2B5EF4-FFF2-40B4-BE49-F238E27FC236}">
              <a16:creationId xmlns:a16="http://schemas.microsoft.com/office/drawing/2014/main" id="{459285B2-1112-4640-984B-265C0218A8BF}"/>
            </a:ext>
          </a:extLst>
        </xdr:cNvPr>
        <xdr:cNvSpPr/>
      </xdr:nvSpPr>
      <xdr:spPr>
        <a:xfrm>
          <a:off x="1873504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725" name="直線コネクタ 724">
          <a:extLst>
            <a:ext uri="{FF2B5EF4-FFF2-40B4-BE49-F238E27FC236}">
              <a16:creationId xmlns:a16="http://schemas.microsoft.com/office/drawing/2014/main" id="{10A80834-A290-4E7C-AC5D-C4A366340C26}"/>
            </a:ext>
          </a:extLst>
        </xdr:cNvPr>
        <xdr:cNvCxnSpPr/>
      </xdr:nvCxnSpPr>
      <xdr:spPr>
        <a:xfrm>
          <a:off x="18778220" y="14424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726" name="楕円 725">
          <a:extLst>
            <a:ext uri="{FF2B5EF4-FFF2-40B4-BE49-F238E27FC236}">
              <a16:creationId xmlns:a16="http://schemas.microsoft.com/office/drawing/2014/main" id="{3C826509-1486-4FBB-95F1-2B7BCEDD0635}"/>
            </a:ext>
          </a:extLst>
        </xdr:cNvPr>
        <xdr:cNvSpPr/>
      </xdr:nvSpPr>
      <xdr:spPr>
        <a:xfrm>
          <a:off x="1793748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727" name="直線コネクタ 726">
          <a:extLst>
            <a:ext uri="{FF2B5EF4-FFF2-40B4-BE49-F238E27FC236}">
              <a16:creationId xmlns:a16="http://schemas.microsoft.com/office/drawing/2014/main" id="{A98C3158-E595-4983-93CE-6C5A10BA4E65}"/>
            </a:ext>
          </a:extLst>
        </xdr:cNvPr>
        <xdr:cNvCxnSpPr/>
      </xdr:nvCxnSpPr>
      <xdr:spPr>
        <a:xfrm>
          <a:off x="17988280" y="14424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8" name="楕円 727">
          <a:extLst>
            <a:ext uri="{FF2B5EF4-FFF2-40B4-BE49-F238E27FC236}">
              <a16:creationId xmlns:a16="http://schemas.microsoft.com/office/drawing/2014/main" id="{504600EE-5CE2-484A-A6A2-9D912D5865B6}"/>
            </a:ext>
          </a:extLst>
        </xdr:cNvPr>
        <xdr:cNvSpPr/>
      </xdr:nvSpPr>
      <xdr:spPr>
        <a:xfrm>
          <a:off x="171627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15239</xdr:rowOff>
    </xdr:to>
    <xdr:cxnSp macro="">
      <xdr:nvCxnSpPr>
        <xdr:cNvPr id="729" name="直線コネクタ 728">
          <a:extLst>
            <a:ext uri="{FF2B5EF4-FFF2-40B4-BE49-F238E27FC236}">
              <a16:creationId xmlns:a16="http://schemas.microsoft.com/office/drawing/2014/main" id="{0FB08325-62E9-4788-B610-7C87BA4A8C09}"/>
            </a:ext>
          </a:extLst>
        </xdr:cNvPr>
        <xdr:cNvCxnSpPr/>
      </xdr:nvCxnSpPr>
      <xdr:spPr>
        <a:xfrm flipV="1">
          <a:off x="17213580" y="1442466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0" name="楕円 729">
          <a:extLst>
            <a:ext uri="{FF2B5EF4-FFF2-40B4-BE49-F238E27FC236}">
              <a16:creationId xmlns:a16="http://schemas.microsoft.com/office/drawing/2014/main" id="{8C51D7B8-FA4E-45BD-95DC-7AC885C47708}"/>
            </a:ext>
          </a:extLst>
        </xdr:cNvPr>
        <xdr:cNvSpPr/>
      </xdr:nvSpPr>
      <xdr:spPr>
        <a:xfrm>
          <a:off x="1638808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31" name="直線コネクタ 730">
          <a:extLst>
            <a:ext uri="{FF2B5EF4-FFF2-40B4-BE49-F238E27FC236}">
              <a16:creationId xmlns:a16="http://schemas.microsoft.com/office/drawing/2014/main" id="{95FB4247-4315-4750-A504-9D98AC2EADC0}"/>
            </a:ext>
          </a:extLst>
        </xdr:cNvPr>
        <xdr:cNvCxnSpPr/>
      </xdr:nvCxnSpPr>
      <xdr:spPr>
        <a:xfrm>
          <a:off x="16431260" y="144322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34E0D5DC-65A5-4BA0-BE11-2E86BE3C4BD7}"/>
            </a:ext>
          </a:extLst>
        </xdr:cNvPr>
        <xdr:cNvSpPr txBox="1"/>
      </xdr:nvSpPr>
      <xdr:spPr>
        <a:xfrm>
          <a:off x="185611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3" name="n_2aveValue【児童館】&#10;一人当たり面積">
          <a:extLst>
            <a:ext uri="{FF2B5EF4-FFF2-40B4-BE49-F238E27FC236}">
              <a16:creationId xmlns:a16="http://schemas.microsoft.com/office/drawing/2014/main" id="{663D81CB-E102-4A67-8EDA-A406BBA71A10}"/>
            </a:ext>
          </a:extLst>
        </xdr:cNvPr>
        <xdr:cNvSpPr txBox="1"/>
      </xdr:nvSpPr>
      <xdr:spPr>
        <a:xfrm>
          <a:off x="177762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4" name="n_3aveValue【児童館】&#10;一人当たり面積">
          <a:extLst>
            <a:ext uri="{FF2B5EF4-FFF2-40B4-BE49-F238E27FC236}">
              <a16:creationId xmlns:a16="http://schemas.microsoft.com/office/drawing/2014/main" id="{7E7492E2-A7EE-4F7B-BDC7-09945BCA46DD}"/>
            </a:ext>
          </a:extLst>
        </xdr:cNvPr>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735" name="n_4aveValue【児童館】&#10;一人当たり面積">
          <a:extLst>
            <a:ext uri="{FF2B5EF4-FFF2-40B4-BE49-F238E27FC236}">
              <a16:creationId xmlns:a16="http://schemas.microsoft.com/office/drawing/2014/main" id="{75582DDA-0674-42A4-B65B-0A8AFD878626}"/>
            </a:ext>
          </a:extLst>
        </xdr:cNvPr>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736" name="n_1mainValue【児童館】&#10;一人当たり面積">
          <a:extLst>
            <a:ext uri="{FF2B5EF4-FFF2-40B4-BE49-F238E27FC236}">
              <a16:creationId xmlns:a16="http://schemas.microsoft.com/office/drawing/2014/main" id="{CA6C74A5-2E80-4128-921D-E935347CC688}"/>
            </a:ext>
          </a:extLst>
        </xdr:cNvPr>
        <xdr:cNvSpPr txBox="1"/>
      </xdr:nvSpPr>
      <xdr:spPr>
        <a:xfrm>
          <a:off x="1856112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737" name="n_2mainValue【児童館】&#10;一人当たり面積">
          <a:extLst>
            <a:ext uri="{FF2B5EF4-FFF2-40B4-BE49-F238E27FC236}">
              <a16:creationId xmlns:a16="http://schemas.microsoft.com/office/drawing/2014/main" id="{94EA9E87-D09B-4498-BAE5-3E0DEF713B3F}"/>
            </a:ext>
          </a:extLst>
        </xdr:cNvPr>
        <xdr:cNvSpPr txBox="1"/>
      </xdr:nvSpPr>
      <xdr:spPr>
        <a:xfrm>
          <a:off x="1777626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8" name="n_3mainValue【児童館】&#10;一人当たり面積">
          <a:extLst>
            <a:ext uri="{FF2B5EF4-FFF2-40B4-BE49-F238E27FC236}">
              <a16:creationId xmlns:a16="http://schemas.microsoft.com/office/drawing/2014/main" id="{3A45B833-67AE-4E00-BA4F-AE43F43DD69F}"/>
            </a:ext>
          </a:extLst>
        </xdr:cNvPr>
        <xdr:cNvSpPr txBox="1"/>
      </xdr:nvSpPr>
      <xdr:spPr>
        <a:xfrm>
          <a:off x="170015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9" name="n_4mainValue【児童館】&#10;一人当たり面積">
          <a:extLst>
            <a:ext uri="{FF2B5EF4-FFF2-40B4-BE49-F238E27FC236}">
              <a16:creationId xmlns:a16="http://schemas.microsoft.com/office/drawing/2014/main" id="{AE1CFA17-07F9-4EFA-932B-EDBA40F516CE}"/>
            </a:ext>
          </a:extLst>
        </xdr:cNvPr>
        <xdr:cNvSpPr txBox="1"/>
      </xdr:nvSpPr>
      <xdr:spPr>
        <a:xfrm>
          <a:off x="162268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C382DB2-AF9B-45BB-89FA-077C9F2AEE0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2DEE45D-4487-4CD1-9AEE-2EE187BFE9D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6840F701-40A5-4D5D-ADC2-370F7D69F2F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19DD9A8-8600-485D-ADB9-1BDC1259628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5E4B4ADA-8E10-4E8C-B919-93D861EA5FF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9E5CE826-A9CC-4A4A-9678-317EC9D8B93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BBE94138-DC17-473B-9C71-BF06BA82AB6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58C3D154-5688-4407-A9B6-67B2DEDA40D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EE9CD775-38CB-4D10-810E-FF09302FB56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FF437C6-B495-45EF-A9FC-5A2F778508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43BE5917-5A4F-4359-8701-B1E90341BBA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45611BA6-BA8C-405A-AC1C-06ED686B014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8E186216-CB3D-4AB2-8D2A-CC6499C2636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3746A7B1-D7D3-4533-B71D-A21AD4C9EC4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217C9423-82AC-4F3D-BC28-C9E2E76412B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3941417F-62FD-4984-BB9E-B0D6F98CBC3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A8052BDF-25A3-46A2-AC85-7154D94DC3E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D3A09B1A-C2F3-4C46-9302-B69CD1C5F05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EB725D99-7C91-4A30-9C2A-B756FE830E5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D394EB74-0EF1-452B-8BDA-D0040DC1F7E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2566D4C8-DD45-4BDB-86D9-96C2F72326A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5FD3C2D6-37B0-45D0-A3B5-EC61766046E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F1F6667B-5CCE-4E5D-8528-7DB071FFFC2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A841514C-7E6C-4B8A-A3ED-B2B696190AD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12F5C659-EFD8-40C8-BDCE-C1F264BA9332}"/>
            </a:ext>
          </a:extLst>
        </xdr:cNvPr>
        <xdr:cNvCxnSpPr/>
      </xdr:nvCxnSpPr>
      <xdr:spPr>
        <a:xfrm flipV="1">
          <a:off x="14375764" y="1678305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4C910399-DB5C-40D9-A4D1-3DAC3679513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93B1C999-6494-4F39-B3FC-6BF3F9BA366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7" name="【公民館】&#10;有形固定資産減価償却率最大値テキスト">
          <a:extLst>
            <a:ext uri="{FF2B5EF4-FFF2-40B4-BE49-F238E27FC236}">
              <a16:creationId xmlns:a16="http://schemas.microsoft.com/office/drawing/2014/main" id="{0FEB7ABF-DD9E-4579-81EB-94708C6DB2CD}"/>
            </a:ext>
          </a:extLst>
        </xdr:cNvPr>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8" name="直線コネクタ 767">
          <a:extLst>
            <a:ext uri="{FF2B5EF4-FFF2-40B4-BE49-F238E27FC236}">
              <a16:creationId xmlns:a16="http://schemas.microsoft.com/office/drawing/2014/main" id="{3107A5E5-139F-4D24-9197-20D979E9D6B9}"/>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102888</xdr:rowOff>
    </xdr:from>
    <xdr:ext cx="405111" cy="259045"/>
    <xdr:sp macro="" textlink="">
      <xdr:nvSpPr>
        <xdr:cNvPr id="769" name="【公民館】&#10;有形固定資産減価償却率平均値テキスト">
          <a:extLst>
            <a:ext uri="{FF2B5EF4-FFF2-40B4-BE49-F238E27FC236}">
              <a16:creationId xmlns:a16="http://schemas.microsoft.com/office/drawing/2014/main" id="{61957D81-8BBF-44DA-8108-6B6CE409BC61}"/>
            </a:ext>
          </a:extLst>
        </xdr:cNvPr>
        <xdr:cNvSpPr txBox="1"/>
      </xdr:nvSpPr>
      <xdr:spPr>
        <a:xfrm>
          <a:off x="14414500" y="1753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70" name="フローチャート: 判断 769">
          <a:extLst>
            <a:ext uri="{FF2B5EF4-FFF2-40B4-BE49-F238E27FC236}">
              <a16:creationId xmlns:a16="http://schemas.microsoft.com/office/drawing/2014/main" id="{F31778F0-AA6B-4F2F-9B8E-8A1C19D16899}"/>
            </a:ext>
          </a:extLst>
        </xdr:cNvPr>
        <xdr:cNvSpPr/>
      </xdr:nvSpPr>
      <xdr:spPr>
        <a:xfrm>
          <a:off x="14325600" y="175590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71" name="フローチャート: 判断 770">
          <a:extLst>
            <a:ext uri="{FF2B5EF4-FFF2-40B4-BE49-F238E27FC236}">
              <a16:creationId xmlns:a16="http://schemas.microsoft.com/office/drawing/2014/main" id="{59263674-3744-4519-93FD-FE8ED3FCB18B}"/>
            </a:ext>
          </a:extLst>
        </xdr:cNvPr>
        <xdr:cNvSpPr/>
      </xdr:nvSpPr>
      <xdr:spPr>
        <a:xfrm>
          <a:off x="135788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2" name="フローチャート: 判断 771">
          <a:extLst>
            <a:ext uri="{FF2B5EF4-FFF2-40B4-BE49-F238E27FC236}">
              <a16:creationId xmlns:a16="http://schemas.microsoft.com/office/drawing/2014/main" id="{623F7234-51A2-4BB5-A88D-AD43D9C6CE5B}"/>
            </a:ext>
          </a:extLst>
        </xdr:cNvPr>
        <xdr:cNvSpPr/>
      </xdr:nvSpPr>
      <xdr:spPr>
        <a:xfrm>
          <a:off x="128041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3" name="フローチャート: 判断 772">
          <a:extLst>
            <a:ext uri="{FF2B5EF4-FFF2-40B4-BE49-F238E27FC236}">
              <a16:creationId xmlns:a16="http://schemas.microsoft.com/office/drawing/2014/main" id="{C0A32752-8907-41E4-9AE1-8ADBB5AC46BD}"/>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774" name="フローチャート: 判断 773">
          <a:extLst>
            <a:ext uri="{FF2B5EF4-FFF2-40B4-BE49-F238E27FC236}">
              <a16:creationId xmlns:a16="http://schemas.microsoft.com/office/drawing/2014/main" id="{823B9803-99AD-4585-B9C1-58D5849E9217}"/>
            </a:ext>
          </a:extLst>
        </xdr:cNvPr>
        <xdr:cNvSpPr/>
      </xdr:nvSpPr>
      <xdr:spPr>
        <a:xfrm>
          <a:off x="1123188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DCCB9-1773-47B6-9AD7-6CC56867144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62D87E7-736D-4FC1-8AEB-2584820F962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B46DE3F-C509-47F8-915C-0796D6850BF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E8F9C83-0BAF-445F-9E6E-C859850498E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15F6C37-F165-4AA5-A83B-65A35241FA6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80" name="楕円 779">
          <a:extLst>
            <a:ext uri="{FF2B5EF4-FFF2-40B4-BE49-F238E27FC236}">
              <a16:creationId xmlns:a16="http://schemas.microsoft.com/office/drawing/2014/main" id="{817AE7D2-0AA8-42C1-B359-28F50FA02319}"/>
            </a:ext>
          </a:extLst>
        </xdr:cNvPr>
        <xdr:cNvSpPr/>
      </xdr:nvSpPr>
      <xdr:spPr>
        <a:xfrm>
          <a:off x="14325600" y="17524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113047</xdr:rowOff>
    </xdr:from>
    <xdr:ext cx="405111" cy="259045"/>
    <xdr:sp macro="" textlink="">
      <xdr:nvSpPr>
        <xdr:cNvPr id="781" name="【公民館】&#10;有形固定資産減価償却率該当値テキスト">
          <a:extLst>
            <a:ext uri="{FF2B5EF4-FFF2-40B4-BE49-F238E27FC236}">
              <a16:creationId xmlns:a16="http://schemas.microsoft.com/office/drawing/2014/main" id="{9C80BD95-6609-42DA-8590-E359B46090DF}"/>
            </a:ext>
          </a:extLst>
        </xdr:cNvPr>
        <xdr:cNvSpPr txBox="1"/>
      </xdr:nvSpPr>
      <xdr:spPr>
        <a:xfrm>
          <a:off x="14414500"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2" name="楕円 781">
          <a:extLst>
            <a:ext uri="{FF2B5EF4-FFF2-40B4-BE49-F238E27FC236}">
              <a16:creationId xmlns:a16="http://schemas.microsoft.com/office/drawing/2014/main" id="{0ECFBFCF-7702-4565-8E54-C5F94F2B61E3}"/>
            </a:ext>
          </a:extLst>
        </xdr:cNvPr>
        <xdr:cNvSpPr/>
      </xdr:nvSpPr>
      <xdr:spPr>
        <a:xfrm>
          <a:off x="135788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140970</xdr:rowOff>
    </xdr:to>
    <xdr:cxnSp macro="">
      <xdr:nvCxnSpPr>
        <xdr:cNvPr id="783" name="直線コネクタ 782">
          <a:extLst>
            <a:ext uri="{FF2B5EF4-FFF2-40B4-BE49-F238E27FC236}">
              <a16:creationId xmlns:a16="http://schemas.microsoft.com/office/drawing/2014/main" id="{1F2C2C27-BCB5-467E-B2DE-CD587B1736AF}"/>
            </a:ext>
          </a:extLst>
        </xdr:cNvPr>
        <xdr:cNvCxnSpPr/>
      </xdr:nvCxnSpPr>
      <xdr:spPr>
        <a:xfrm>
          <a:off x="13629640" y="1752219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149225</xdr:rowOff>
    </xdr:from>
    <xdr:to>
      <xdr:col>76</xdr:col>
      <xdr:colOff>165100</xdr:colOff>
      <xdr:row>105</xdr:row>
      <xdr:rowOff>79375</xdr:rowOff>
    </xdr:to>
    <xdr:sp macro="" textlink="">
      <xdr:nvSpPr>
        <xdr:cNvPr id="784" name="楕円 783">
          <a:extLst>
            <a:ext uri="{FF2B5EF4-FFF2-40B4-BE49-F238E27FC236}">
              <a16:creationId xmlns:a16="http://schemas.microsoft.com/office/drawing/2014/main" id="{30C56A8A-2D6D-4538-9895-2A224DBD39CD}"/>
            </a:ext>
          </a:extLst>
        </xdr:cNvPr>
        <xdr:cNvSpPr/>
      </xdr:nvSpPr>
      <xdr:spPr>
        <a:xfrm>
          <a:off x="12804140" y="1758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105</xdr:row>
      <xdr:rowOff>28575</xdr:rowOff>
    </xdr:to>
    <xdr:cxnSp macro="">
      <xdr:nvCxnSpPr>
        <xdr:cNvPr id="785" name="直線コネクタ 784">
          <a:extLst>
            <a:ext uri="{FF2B5EF4-FFF2-40B4-BE49-F238E27FC236}">
              <a16:creationId xmlns:a16="http://schemas.microsoft.com/office/drawing/2014/main" id="{B3F77B86-ABF9-494E-B7A0-CF193414D11B}"/>
            </a:ext>
          </a:extLst>
        </xdr:cNvPr>
        <xdr:cNvCxnSpPr/>
      </xdr:nvCxnSpPr>
      <xdr:spPr>
        <a:xfrm flipV="1">
          <a:off x="12854940" y="17522190"/>
          <a:ext cx="7747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40639</xdr:rowOff>
    </xdr:from>
    <xdr:to>
      <xdr:col>72</xdr:col>
      <xdr:colOff>38100</xdr:colOff>
      <xdr:row>101</xdr:row>
      <xdr:rowOff>142239</xdr:rowOff>
    </xdr:to>
    <xdr:sp macro="" textlink="">
      <xdr:nvSpPr>
        <xdr:cNvPr id="786" name="楕円 785">
          <a:extLst>
            <a:ext uri="{FF2B5EF4-FFF2-40B4-BE49-F238E27FC236}">
              <a16:creationId xmlns:a16="http://schemas.microsoft.com/office/drawing/2014/main" id="{BD82ECD3-6442-4D20-98EE-CC6DF63BD774}"/>
            </a:ext>
          </a:extLst>
        </xdr:cNvPr>
        <xdr:cNvSpPr/>
      </xdr:nvSpPr>
      <xdr:spPr>
        <a:xfrm>
          <a:off x="12029440" y="169722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91439</xdr:rowOff>
    </xdr:from>
    <xdr:to>
      <xdr:col>76</xdr:col>
      <xdr:colOff>114300</xdr:colOff>
      <xdr:row>105</xdr:row>
      <xdr:rowOff>28575</xdr:rowOff>
    </xdr:to>
    <xdr:cxnSp macro="">
      <xdr:nvCxnSpPr>
        <xdr:cNvPr id="787" name="直線コネクタ 786">
          <a:extLst>
            <a:ext uri="{FF2B5EF4-FFF2-40B4-BE49-F238E27FC236}">
              <a16:creationId xmlns:a16="http://schemas.microsoft.com/office/drawing/2014/main" id="{28B92225-2983-4524-851B-E7ADFBFE226E}"/>
            </a:ext>
          </a:extLst>
        </xdr:cNvPr>
        <xdr:cNvCxnSpPr/>
      </xdr:nvCxnSpPr>
      <xdr:spPr>
        <a:xfrm>
          <a:off x="12072620" y="17023079"/>
          <a:ext cx="782320" cy="6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53975</xdr:rowOff>
    </xdr:from>
    <xdr:to>
      <xdr:col>67</xdr:col>
      <xdr:colOff>101600</xdr:colOff>
      <xdr:row>101</xdr:row>
      <xdr:rowOff>155575</xdr:rowOff>
    </xdr:to>
    <xdr:sp macro="" textlink="">
      <xdr:nvSpPr>
        <xdr:cNvPr id="788" name="楕円 787">
          <a:extLst>
            <a:ext uri="{FF2B5EF4-FFF2-40B4-BE49-F238E27FC236}">
              <a16:creationId xmlns:a16="http://schemas.microsoft.com/office/drawing/2014/main" id="{918B361E-EBE4-4F07-A85D-ADC459C68BF7}"/>
            </a:ext>
          </a:extLst>
        </xdr:cNvPr>
        <xdr:cNvSpPr/>
      </xdr:nvSpPr>
      <xdr:spPr>
        <a:xfrm>
          <a:off x="1123188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91439</xdr:rowOff>
    </xdr:from>
    <xdr:to>
      <xdr:col>71</xdr:col>
      <xdr:colOff>177800</xdr:colOff>
      <xdr:row>101</xdr:row>
      <xdr:rowOff>104775</xdr:rowOff>
    </xdr:to>
    <xdr:cxnSp macro="">
      <xdr:nvCxnSpPr>
        <xdr:cNvPr id="789" name="直線コネクタ 788">
          <a:extLst>
            <a:ext uri="{FF2B5EF4-FFF2-40B4-BE49-F238E27FC236}">
              <a16:creationId xmlns:a16="http://schemas.microsoft.com/office/drawing/2014/main" id="{F0422BAF-F98B-4277-BE7F-F52295A30997}"/>
            </a:ext>
          </a:extLst>
        </xdr:cNvPr>
        <xdr:cNvCxnSpPr/>
      </xdr:nvCxnSpPr>
      <xdr:spPr>
        <a:xfrm flipV="1">
          <a:off x="11282680" y="17023079"/>
          <a:ext cx="78994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30497</xdr:rowOff>
    </xdr:from>
    <xdr:ext cx="405111" cy="259045"/>
    <xdr:sp macro="" textlink="">
      <xdr:nvSpPr>
        <xdr:cNvPr id="790" name="n_1aveValue【公民館】&#10;有形固定資産減価償却率">
          <a:extLst>
            <a:ext uri="{FF2B5EF4-FFF2-40B4-BE49-F238E27FC236}">
              <a16:creationId xmlns:a16="http://schemas.microsoft.com/office/drawing/2014/main" id="{360DD897-DD57-4D24-A111-75A7A2AF15F5}"/>
            </a:ext>
          </a:extLst>
        </xdr:cNvPr>
        <xdr:cNvSpPr txBox="1"/>
      </xdr:nvSpPr>
      <xdr:spPr>
        <a:xfrm>
          <a:off x="134372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91" name="n_2aveValue【公民館】&#10;有形固定資産減価償却率">
          <a:extLst>
            <a:ext uri="{FF2B5EF4-FFF2-40B4-BE49-F238E27FC236}">
              <a16:creationId xmlns:a16="http://schemas.microsoft.com/office/drawing/2014/main" id="{5C3D1D55-0980-4A77-A2DE-8C6C29AE417B}"/>
            </a:ext>
          </a:extLst>
        </xdr:cNvPr>
        <xdr:cNvSpPr txBox="1"/>
      </xdr:nvSpPr>
      <xdr:spPr>
        <a:xfrm>
          <a:off x="1267524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92" name="n_3aveValue【公民館】&#10;有形固定資産減価償却率">
          <a:extLst>
            <a:ext uri="{FF2B5EF4-FFF2-40B4-BE49-F238E27FC236}">
              <a16:creationId xmlns:a16="http://schemas.microsoft.com/office/drawing/2014/main" id="{FD3E2EB6-85E8-4ACF-BBCF-0D08CA19F209}"/>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793" name="n_4aveValue【公民館】&#10;有形固定資産減価償却率">
          <a:extLst>
            <a:ext uri="{FF2B5EF4-FFF2-40B4-BE49-F238E27FC236}">
              <a16:creationId xmlns:a16="http://schemas.microsoft.com/office/drawing/2014/main" id="{FF5E02E2-D004-4093-9335-33B4E747C329}"/>
            </a:ext>
          </a:extLst>
        </xdr:cNvPr>
        <xdr:cNvSpPr txBox="1"/>
      </xdr:nvSpPr>
      <xdr:spPr>
        <a:xfrm>
          <a:off x="1110298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794" name="n_1mainValue【公民館】&#10;有形固定資産減価償却率">
          <a:extLst>
            <a:ext uri="{FF2B5EF4-FFF2-40B4-BE49-F238E27FC236}">
              <a16:creationId xmlns:a16="http://schemas.microsoft.com/office/drawing/2014/main" id="{D8B35E3D-101D-4CEB-8C9E-DB812DCD2B4C}"/>
            </a:ext>
          </a:extLst>
        </xdr:cNvPr>
        <xdr:cNvSpPr txBox="1"/>
      </xdr:nvSpPr>
      <xdr:spPr>
        <a:xfrm>
          <a:off x="134372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70502</xdr:rowOff>
    </xdr:from>
    <xdr:ext cx="405111" cy="259045"/>
    <xdr:sp macro="" textlink="">
      <xdr:nvSpPr>
        <xdr:cNvPr id="795" name="n_2mainValue【公民館】&#10;有形固定資産減価償却率">
          <a:extLst>
            <a:ext uri="{FF2B5EF4-FFF2-40B4-BE49-F238E27FC236}">
              <a16:creationId xmlns:a16="http://schemas.microsoft.com/office/drawing/2014/main" id="{B2344883-5AB8-43D6-BCF9-7F49DC07C434}"/>
            </a:ext>
          </a:extLst>
        </xdr:cNvPr>
        <xdr:cNvSpPr txBox="1"/>
      </xdr:nvSpPr>
      <xdr:spPr>
        <a:xfrm>
          <a:off x="126752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158766</xdr:rowOff>
    </xdr:from>
    <xdr:ext cx="405111" cy="259045"/>
    <xdr:sp macro="" textlink="">
      <xdr:nvSpPr>
        <xdr:cNvPr id="796" name="n_3mainValue【公民館】&#10;有形固定資産減価償却率">
          <a:extLst>
            <a:ext uri="{FF2B5EF4-FFF2-40B4-BE49-F238E27FC236}">
              <a16:creationId xmlns:a16="http://schemas.microsoft.com/office/drawing/2014/main" id="{589F284D-7401-452A-B609-D4B2DB6103D1}"/>
            </a:ext>
          </a:extLst>
        </xdr:cNvPr>
        <xdr:cNvSpPr txBox="1"/>
      </xdr:nvSpPr>
      <xdr:spPr>
        <a:xfrm>
          <a:off x="11900544" y="1675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652</xdr:rowOff>
    </xdr:from>
    <xdr:ext cx="405111" cy="259045"/>
    <xdr:sp macro="" textlink="">
      <xdr:nvSpPr>
        <xdr:cNvPr id="797" name="n_4mainValue【公民館】&#10;有形固定資産減価償却率">
          <a:extLst>
            <a:ext uri="{FF2B5EF4-FFF2-40B4-BE49-F238E27FC236}">
              <a16:creationId xmlns:a16="http://schemas.microsoft.com/office/drawing/2014/main" id="{E2F7E980-B2C3-4181-B418-2B6990288A8B}"/>
            </a:ext>
          </a:extLst>
        </xdr:cNvPr>
        <xdr:cNvSpPr txBox="1"/>
      </xdr:nvSpPr>
      <xdr:spPr>
        <a:xfrm>
          <a:off x="11102984"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6D330296-2730-487B-B77A-C723FD69A3F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EBF702C-3BC8-4ECE-B4B7-70E6B211EFE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A026534-2605-40E1-B952-7F0053E5BDE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7CF3523-2EFC-4896-90B0-E35903BF01B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50687C60-2C0C-4721-9114-4F82BA06CC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86F02466-43B1-4C26-A0A0-FAA4D95E580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493622E8-5697-4C69-9872-C17818B0940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CA63755D-073D-40AD-9F8C-C60936CAC90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E9D2E7A7-49BD-4AF2-B7A8-39F766A692B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8B487891-7CAE-441C-8619-168FB167033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78F1C1FB-E42F-4433-921C-509988C4379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BDF3300E-1DAD-4082-8C38-71D210B34645}"/>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AD1A054-B65D-4183-A1E6-2C4D998A163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75A7086F-5479-4C0E-9B96-9583D68BC41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F000BB94-4ADF-43A8-83C9-42FB415EE4E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1F38B2C0-13E2-45EA-9C4F-572FA4405A4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263695EB-6CAA-48D3-898D-6517911872A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742C4C98-F590-4A37-A583-C7938BC50B3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A4B32144-1CD0-4572-B567-E5CA57260EE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A056C29D-EFCA-4484-80D9-B7D06DB83DF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15CE4121-A583-4DC0-8ABD-C361626FCCE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25D30A6F-FAE4-4B39-BD1F-ABC9BD18046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9442EAA6-BAE2-4F40-92D8-DCA0020919B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2FCABBA0-B3F4-4EB5-9F9E-5F62B9A3208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FC892883-339B-47CE-BD10-71D9E5766D3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823" name="直線コネクタ 822">
          <a:extLst>
            <a:ext uri="{FF2B5EF4-FFF2-40B4-BE49-F238E27FC236}">
              <a16:creationId xmlns:a16="http://schemas.microsoft.com/office/drawing/2014/main" id="{909B545E-6A15-4E43-A99F-B24A16372A2A}"/>
            </a:ext>
          </a:extLst>
        </xdr:cNvPr>
        <xdr:cNvCxnSpPr/>
      </xdr:nvCxnSpPr>
      <xdr:spPr>
        <a:xfrm flipV="1">
          <a:off x="19509104" y="16889186"/>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4" name="【公民館】&#10;一人当たり面積最小値テキスト">
          <a:extLst>
            <a:ext uri="{FF2B5EF4-FFF2-40B4-BE49-F238E27FC236}">
              <a16:creationId xmlns:a16="http://schemas.microsoft.com/office/drawing/2014/main" id="{985F8EF2-C9F7-4495-A715-935B0969733E}"/>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5" name="直線コネクタ 824">
          <a:extLst>
            <a:ext uri="{FF2B5EF4-FFF2-40B4-BE49-F238E27FC236}">
              <a16:creationId xmlns:a16="http://schemas.microsoft.com/office/drawing/2014/main" id="{513D3AAC-49CB-4200-9BCE-5F20496DC752}"/>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826" name="【公民館】&#10;一人当たり面積最大値テキスト">
          <a:extLst>
            <a:ext uri="{FF2B5EF4-FFF2-40B4-BE49-F238E27FC236}">
              <a16:creationId xmlns:a16="http://schemas.microsoft.com/office/drawing/2014/main" id="{8CC87C33-12A0-4034-8C38-0C8CC245E193}"/>
            </a:ext>
          </a:extLst>
        </xdr:cNvPr>
        <xdr:cNvSpPr txBox="1"/>
      </xdr:nvSpPr>
      <xdr:spPr>
        <a:xfrm>
          <a:off x="19547840" y="1666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827" name="直線コネクタ 826">
          <a:extLst>
            <a:ext uri="{FF2B5EF4-FFF2-40B4-BE49-F238E27FC236}">
              <a16:creationId xmlns:a16="http://schemas.microsoft.com/office/drawing/2014/main" id="{F0DB6AE7-E7EB-4182-9411-AC7A8C68B651}"/>
            </a:ext>
          </a:extLst>
        </xdr:cNvPr>
        <xdr:cNvCxnSpPr/>
      </xdr:nvCxnSpPr>
      <xdr:spPr>
        <a:xfrm>
          <a:off x="1944370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828" name="【公民館】&#10;一人当たり面積平均値テキスト">
          <a:extLst>
            <a:ext uri="{FF2B5EF4-FFF2-40B4-BE49-F238E27FC236}">
              <a16:creationId xmlns:a16="http://schemas.microsoft.com/office/drawing/2014/main" id="{1EF835C3-A374-4420-B593-2A096C44D947}"/>
            </a:ext>
          </a:extLst>
        </xdr:cNvPr>
        <xdr:cNvSpPr txBox="1"/>
      </xdr:nvSpPr>
      <xdr:spPr>
        <a:xfrm>
          <a:off x="19547840" y="177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829" name="フローチャート: 判断 828">
          <a:extLst>
            <a:ext uri="{FF2B5EF4-FFF2-40B4-BE49-F238E27FC236}">
              <a16:creationId xmlns:a16="http://schemas.microsoft.com/office/drawing/2014/main" id="{9B0BD8AB-2E41-40E7-9DB2-346ECD107F27}"/>
            </a:ext>
          </a:extLst>
        </xdr:cNvPr>
        <xdr:cNvSpPr/>
      </xdr:nvSpPr>
      <xdr:spPr>
        <a:xfrm>
          <a:off x="19458940" y="1792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30" name="フローチャート: 判断 829">
          <a:extLst>
            <a:ext uri="{FF2B5EF4-FFF2-40B4-BE49-F238E27FC236}">
              <a16:creationId xmlns:a16="http://schemas.microsoft.com/office/drawing/2014/main" id="{1DB10F18-55A4-4880-9A82-92EFE0DDF778}"/>
            </a:ext>
          </a:extLst>
        </xdr:cNvPr>
        <xdr:cNvSpPr/>
      </xdr:nvSpPr>
      <xdr:spPr>
        <a:xfrm>
          <a:off x="18735040" y="1793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C0DC6E08-7BD5-4A86-9023-2641339D2667}"/>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2" name="フローチャート: 判断 831">
          <a:extLst>
            <a:ext uri="{FF2B5EF4-FFF2-40B4-BE49-F238E27FC236}">
              <a16:creationId xmlns:a16="http://schemas.microsoft.com/office/drawing/2014/main" id="{6B4670EB-521A-414A-87A2-327209005C71}"/>
            </a:ext>
          </a:extLst>
        </xdr:cNvPr>
        <xdr:cNvSpPr/>
      </xdr:nvSpPr>
      <xdr:spPr>
        <a:xfrm>
          <a:off x="171627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833" name="フローチャート: 判断 832">
          <a:extLst>
            <a:ext uri="{FF2B5EF4-FFF2-40B4-BE49-F238E27FC236}">
              <a16:creationId xmlns:a16="http://schemas.microsoft.com/office/drawing/2014/main" id="{1EDFC524-F522-4197-A399-4A4762C2FABF}"/>
            </a:ext>
          </a:extLst>
        </xdr:cNvPr>
        <xdr:cNvSpPr/>
      </xdr:nvSpPr>
      <xdr:spPr>
        <a:xfrm>
          <a:off x="1638808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FB4D97F-F837-40B9-91A8-57B7A0CF2C2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5704FFE-253E-4D22-8ACD-2F315B756E4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F4E3096-EC55-468A-9289-120BF3B173D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6A1A5BE-5F6F-4848-8F4D-342F94D9FE4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1221AB9-E54A-4965-B987-976AF255B73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39" name="楕円 838">
          <a:extLst>
            <a:ext uri="{FF2B5EF4-FFF2-40B4-BE49-F238E27FC236}">
              <a16:creationId xmlns:a16="http://schemas.microsoft.com/office/drawing/2014/main" id="{A01BA066-23DB-4B80-B44D-18A5C26CAAF9}"/>
            </a:ext>
          </a:extLst>
        </xdr:cNvPr>
        <xdr:cNvSpPr/>
      </xdr:nvSpPr>
      <xdr:spPr>
        <a:xfrm>
          <a:off x="19458940" y="18039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840" name="【公民館】&#10;一人当たり面積該当値テキスト">
          <a:extLst>
            <a:ext uri="{FF2B5EF4-FFF2-40B4-BE49-F238E27FC236}">
              <a16:creationId xmlns:a16="http://schemas.microsoft.com/office/drawing/2014/main" id="{9C7FF09B-1EEC-42F3-9070-5E89C65FCAD5}"/>
            </a:ext>
          </a:extLst>
        </xdr:cNvPr>
        <xdr:cNvSpPr txBox="1"/>
      </xdr:nvSpPr>
      <xdr:spPr>
        <a:xfrm>
          <a:off x="19547840" y="180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41" name="楕円 840">
          <a:extLst>
            <a:ext uri="{FF2B5EF4-FFF2-40B4-BE49-F238E27FC236}">
              <a16:creationId xmlns:a16="http://schemas.microsoft.com/office/drawing/2014/main" id="{53998665-1A88-45A8-BE8B-C3FB85AC7633}"/>
            </a:ext>
          </a:extLst>
        </xdr:cNvPr>
        <xdr:cNvSpPr/>
      </xdr:nvSpPr>
      <xdr:spPr>
        <a:xfrm>
          <a:off x="18735040" y="1804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159476</xdr:rowOff>
    </xdr:to>
    <xdr:cxnSp macro="">
      <xdr:nvCxnSpPr>
        <xdr:cNvPr id="842" name="直線コネクタ 841">
          <a:extLst>
            <a:ext uri="{FF2B5EF4-FFF2-40B4-BE49-F238E27FC236}">
              <a16:creationId xmlns:a16="http://schemas.microsoft.com/office/drawing/2014/main" id="{862C804A-8534-4933-B95C-4D75A3C52DE3}"/>
            </a:ext>
          </a:extLst>
        </xdr:cNvPr>
        <xdr:cNvCxnSpPr/>
      </xdr:nvCxnSpPr>
      <xdr:spPr>
        <a:xfrm flipV="1">
          <a:off x="18778220" y="1809042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843" name="楕円 842">
          <a:extLst>
            <a:ext uri="{FF2B5EF4-FFF2-40B4-BE49-F238E27FC236}">
              <a16:creationId xmlns:a16="http://schemas.microsoft.com/office/drawing/2014/main" id="{F31017D7-AD19-4795-9D43-7D012676960F}"/>
            </a:ext>
          </a:extLst>
        </xdr:cNvPr>
        <xdr:cNvSpPr/>
      </xdr:nvSpPr>
      <xdr:spPr>
        <a:xfrm>
          <a:off x="17937480" y="1805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166007</xdr:rowOff>
    </xdr:to>
    <xdr:cxnSp macro="">
      <xdr:nvCxnSpPr>
        <xdr:cNvPr id="844" name="直線コネクタ 843">
          <a:extLst>
            <a:ext uri="{FF2B5EF4-FFF2-40B4-BE49-F238E27FC236}">
              <a16:creationId xmlns:a16="http://schemas.microsoft.com/office/drawing/2014/main" id="{24849B31-5CF2-426B-815E-F2BA8FCCBF9D}"/>
            </a:ext>
          </a:extLst>
        </xdr:cNvPr>
        <xdr:cNvCxnSpPr/>
      </xdr:nvCxnSpPr>
      <xdr:spPr>
        <a:xfrm flipV="1">
          <a:off x="17988280" y="1809695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845" name="楕円 844">
          <a:extLst>
            <a:ext uri="{FF2B5EF4-FFF2-40B4-BE49-F238E27FC236}">
              <a16:creationId xmlns:a16="http://schemas.microsoft.com/office/drawing/2014/main" id="{29B87052-2F1A-464E-B522-57B4488BFF04}"/>
            </a:ext>
          </a:extLst>
        </xdr:cNvPr>
        <xdr:cNvSpPr/>
      </xdr:nvSpPr>
      <xdr:spPr>
        <a:xfrm>
          <a:off x="17162780" y="17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166007</xdr:rowOff>
    </xdr:to>
    <xdr:cxnSp macro="">
      <xdr:nvCxnSpPr>
        <xdr:cNvPr id="846" name="直線コネクタ 845">
          <a:extLst>
            <a:ext uri="{FF2B5EF4-FFF2-40B4-BE49-F238E27FC236}">
              <a16:creationId xmlns:a16="http://schemas.microsoft.com/office/drawing/2014/main" id="{C270A4D9-8FF0-4F8F-AA48-908C53C891F8}"/>
            </a:ext>
          </a:extLst>
        </xdr:cNvPr>
        <xdr:cNvCxnSpPr/>
      </xdr:nvCxnSpPr>
      <xdr:spPr>
        <a:xfrm>
          <a:off x="17213580" y="1804960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847" name="楕円 846">
          <a:extLst>
            <a:ext uri="{FF2B5EF4-FFF2-40B4-BE49-F238E27FC236}">
              <a16:creationId xmlns:a16="http://schemas.microsoft.com/office/drawing/2014/main" id="{C272FE1A-EB1D-47D8-B808-A481613F6346}"/>
            </a:ext>
          </a:extLst>
        </xdr:cNvPr>
        <xdr:cNvSpPr/>
      </xdr:nvSpPr>
      <xdr:spPr>
        <a:xfrm>
          <a:off x="16388080" y="1795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112123</xdr:rowOff>
    </xdr:to>
    <xdr:cxnSp macro="">
      <xdr:nvCxnSpPr>
        <xdr:cNvPr id="848" name="直線コネクタ 847">
          <a:extLst>
            <a:ext uri="{FF2B5EF4-FFF2-40B4-BE49-F238E27FC236}">
              <a16:creationId xmlns:a16="http://schemas.microsoft.com/office/drawing/2014/main" id="{2477287A-086F-4818-8FF1-7C77F56659F5}"/>
            </a:ext>
          </a:extLst>
        </xdr:cNvPr>
        <xdr:cNvCxnSpPr/>
      </xdr:nvCxnSpPr>
      <xdr:spPr>
        <a:xfrm>
          <a:off x="16431260" y="1800551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9" name="n_1aveValue【公民館】&#10;一人当たり面積">
          <a:extLst>
            <a:ext uri="{FF2B5EF4-FFF2-40B4-BE49-F238E27FC236}">
              <a16:creationId xmlns:a16="http://schemas.microsoft.com/office/drawing/2014/main" id="{0B063735-BA27-420C-8A68-69F76F35D221}"/>
            </a:ext>
          </a:extLst>
        </xdr:cNvPr>
        <xdr:cNvSpPr txBox="1"/>
      </xdr:nvSpPr>
      <xdr:spPr>
        <a:xfrm>
          <a:off x="185611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0" name="n_2aveValue【公民館】&#10;一人当たり面積">
          <a:extLst>
            <a:ext uri="{FF2B5EF4-FFF2-40B4-BE49-F238E27FC236}">
              <a16:creationId xmlns:a16="http://schemas.microsoft.com/office/drawing/2014/main" id="{563EC11E-C3FE-46AB-AC8B-E32D872D5D2A}"/>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851" name="n_3aveValue【公民館】&#10;一人当たり面積">
          <a:extLst>
            <a:ext uri="{FF2B5EF4-FFF2-40B4-BE49-F238E27FC236}">
              <a16:creationId xmlns:a16="http://schemas.microsoft.com/office/drawing/2014/main" id="{894EBBF1-CD30-4014-B5E6-07D0F688A337}"/>
            </a:ext>
          </a:extLst>
        </xdr:cNvPr>
        <xdr:cNvSpPr txBox="1"/>
      </xdr:nvSpPr>
      <xdr:spPr>
        <a:xfrm>
          <a:off x="170015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852" name="n_4aveValue【公民館】&#10;一人当たり面積">
          <a:extLst>
            <a:ext uri="{FF2B5EF4-FFF2-40B4-BE49-F238E27FC236}">
              <a16:creationId xmlns:a16="http://schemas.microsoft.com/office/drawing/2014/main" id="{FB73DC5E-3016-4602-90A6-F08E307E90D8}"/>
            </a:ext>
          </a:extLst>
        </xdr:cNvPr>
        <xdr:cNvSpPr txBox="1"/>
      </xdr:nvSpPr>
      <xdr:spPr>
        <a:xfrm>
          <a:off x="162268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53" name="n_1mainValue【公民館】&#10;一人当たり面積">
          <a:extLst>
            <a:ext uri="{FF2B5EF4-FFF2-40B4-BE49-F238E27FC236}">
              <a16:creationId xmlns:a16="http://schemas.microsoft.com/office/drawing/2014/main" id="{2C793F72-3AC1-475D-AD76-5A3874C4296C}"/>
            </a:ext>
          </a:extLst>
        </xdr:cNvPr>
        <xdr:cNvSpPr txBox="1"/>
      </xdr:nvSpPr>
      <xdr:spPr>
        <a:xfrm>
          <a:off x="1856112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854" name="n_2mainValue【公民館】&#10;一人当たり面積">
          <a:extLst>
            <a:ext uri="{FF2B5EF4-FFF2-40B4-BE49-F238E27FC236}">
              <a16:creationId xmlns:a16="http://schemas.microsoft.com/office/drawing/2014/main" id="{537EC5AE-5C61-4F0B-9A19-5913A113A5E0}"/>
            </a:ext>
          </a:extLst>
        </xdr:cNvPr>
        <xdr:cNvSpPr txBox="1"/>
      </xdr:nvSpPr>
      <xdr:spPr>
        <a:xfrm>
          <a:off x="17776267"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855" name="n_3mainValue【公民館】&#10;一人当たり面積">
          <a:extLst>
            <a:ext uri="{FF2B5EF4-FFF2-40B4-BE49-F238E27FC236}">
              <a16:creationId xmlns:a16="http://schemas.microsoft.com/office/drawing/2014/main" id="{E375401F-4377-484D-8B5F-5DDD75E077E6}"/>
            </a:ext>
          </a:extLst>
        </xdr:cNvPr>
        <xdr:cNvSpPr txBox="1"/>
      </xdr:nvSpPr>
      <xdr:spPr>
        <a:xfrm>
          <a:off x="17001567" y="180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856" name="n_4mainValue【公民館】&#10;一人当たり面積">
          <a:extLst>
            <a:ext uri="{FF2B5EF4-FFF2-40B4-BE49-F238E27FC236}">
              <a16:creationId xmlns:a16="http://schemas.microsoft.com/office/drawing/2014/main" id="{68C4193E-56FE-4A25-8609-29D5662ED44B}"/>
            </a:ext>
          </a:extLst>
        </xdr:cNvPr>
        <xdr:cNvSpPr txBox="1"/>
      </xdr:nvSpPr>
      <xdr:spPr>
        <a:xfrm>
          <a:off x="16226867"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BA507048-1125-49B7-99FE-C966D1B168F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E5B9BEF3-7004-41F7-84B6-0BB7C8DC82F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41AD5635-3368-4150-B55D-C9B653D1792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学校施設や児童館であったが、その他の多くの施設で老朽化が進み、修繕を行いながら使用している状況にある。また、道路については、一人当たりの延長が類似団体平均値に比べ長くなっているが、本市は市域が広いため道路延長が長くなってしまう現状にある。今後は、市街地に</a:t>
          </a:r>
          <a:r>
            <a:rPr kumimoji="1" lang="ja-JP" altLang="en-US" sz="1100">
              <a:solidFill>
                <a:schemeClr val="dk1"/>
              </a:solidFill>
              <a:effectLst/>
              <a:latin typeface="+mn-lt"/>
              <a:ea typeface="+mn-ea"/>
              <a:cs typeface="+mn-cs"/>
            </a:rPr>
            <a:t>おける</a:t>
          </a:r>
          <a:r>
            <a:rPr kumimoji="1" lang="ja-JP" altLang="ja-JP" sz="1100">
              <a:solidFill>
                <a:schemeClr val="dk1"/>
              </a:solidFill>
              <a:effectLst/>
              <a:latin typeface="+mn-lt"/>
              <a:ea typeface="+mn-ea"/>
              <a:cs typeface="+mn-cs"/>
            </a:rPr>
            <a:t>認定こども園の新設</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、集約化や除却が予定されているが、他の施設についても公共施設等管理計画に基づき、適正に施設の建替え、集約・複合化、除却を進めていく。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BE10DC-1C1E-4ABD-96BA-29F11CFE6D5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839617-1897-4F7E-B6D1-E3D46D3D68F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2E9B65-3970-4B7C-BB28-5928F22662C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FD19E7-6B5B-4E2B-9C34-0B342DF2E97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6BFC20-E33E-4496-A0B8-955682C24F3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CF7FD3-A8A6-4A54-92C8-FCB073EF97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F95C60-5DA4-429A-9156-9AB6380A818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46BABF-1F25-494F-A1DF-6E8BA8A131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347479-E2B5-4504-8AF6-62C1165D00B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36B3EC-FC7E-4DFD-9752-41CAD98B1AE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5EF72C-9221-482B-81AC-EBE032B99BE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C8E938-A32C-4DF4-B317-F0F0085E38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889289-65AB-43EA-BAB2-23D9E6D8B20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CBFC44-CAF6-40C5-B032-371F14F6417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0F3AB2-99A0-49FB-B936-00CA1DFCDA0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2DADC7-51D5-407D-8C33-EB5C57350B2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2D44E2-2552-401D-BB1D-8F102445F1C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4C3230-A1C8-4CF2-AAE0-62A02A24DCB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948DBF-2C71-4236-B50F-A0E538D4E02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0A1309-5450-476C-8B98-83653D8C4EF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B299E5-EA53-47B3-8EDD-96BC4964A25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3355EE-DFC0-42F7-9C4A-DE86F9D8BAB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F74857-6387-4A2C-9082-8CAABBEA312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4ED996-9531-424C-942F-E304A96EB82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A81614-B2C2-49C8-A8F8-2BDBB8B6006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F46C7A-CCEC-4081-8BCA-0C3DD1099C3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DC3AB0-0EE2-4D5E-B4D4-0DE799C831E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0FBD25-43C4-40B2-92B7-CD0809DF693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4052D0-8D81-4D54-B947-A4BBD63092B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C0F320-5F8F-4846-AD75-5790D388D54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7C93EC-43BF-4671-BF27-5DDD2687BAA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D325FB-31B7-4CA1-BD1E-FC5F3D95744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A05A8E-84E1-420C-82F4-231644EF0BC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15EF00-04F4-4C5C-AB00-836383DE48C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90CA3A-C975-4686-92EA-E3F5BAFCD2F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B517D8-F74C-48E9-8971-A13BA2D5DA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A90B3B-D1D0-45F5-9DA0-EB10C90ADE2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091592-BA3E-4559-A3ED-75F3AF5F0D0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AAD3D2-A68F-4CDB-AF14-EBC03536FBD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06FA6E-5787-4E4A-8FF2-F3A8E2CEE41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9C4458-2C6A-47E9-A278-C7FDCEDC61D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C18EF9-E464-4118-BAA7-38F99989E4E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48D8F5-C1B6-4624-836E-455FA680723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B25AD7-B081-4A1E-A870-337B07C002D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0D7D60-14AA-4C5B-B802-3D56BE91E8C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16E72F-8DB1-47AD-B66D-473C6733D03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43721CC-8543-49D5-B02D-0E368A84E0B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EE7BB1-9606-45C8-B9F0-D35E973A3EE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08AD14B-BC57-4CFA-86A4-7F7F54C7AE8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6000A2-B557-40F3-989E-37C83093032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CBFD41-CE19-4E99-97EC-E3274020DE8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510266-069A-4F63-8043-825D5FD7668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37AE2DF-DB0B-4B28-86F0-A0606D47FF5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042A6C-97D9-4FEE-9946-E8AAAE87167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FF0832C-3366-46F5-A6F3-43DB73994C6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6B6492E-4BE2-4913-A1D7-78761C38382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AE08C2F-FB75-423C-ABF6-83279B8B6CAB}"/>
            </a:ext>
          </a:extLst>
        </xdr:cNvPr>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C69E754-B623-4EAD-BD59-6F071C5C905F}"/>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09223F4-679C-4B97-B1F5-8A3B37D32E5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83DC3BF3-83EF-4C1C-860E-2F05D0C03A74}"/>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7EE6DE8B-A165-4D0D-B57D-CBFBF4552895}"/>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a:extLst>
            <a:ext uri="{FF2B5EF4-FFF2-40B4-BE49-F238E27FC236}">
              <a16:creationId xmlns:a16="http://schemas.microsoft.com/office/drawing/2014/main" id="{22BAFA42-A8CE-46BF-BE48-7F73FC881982}"/>
            </a:ext>
          </a:extLst>
        </xdr:cNvPr>
        <xdr:cNvSpPr txBox="1"/>
      </xdr:nvSpPr>
      <xdr:spPr>
        <a:xfrm>
          <a:off x="4124960" y="620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B36CDCD3-FDB0-4D2B-8864-CB5231245D63}"/>
            </a:ext>
          </a:extLst>
        </xdr:cNvPr>
        <xdr:cNvSpPr/>
      </xdr:nvSpPr>
      <xdr:spPr>
        <a:xfrm>
          <a:off x="4036060" y="622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EA7EBAE3-0653-4A0A-85C0-B0AE905FC77F}"/>
            </a:ext>
          </a:extLst>
        </xdr:cNvPr>
        <xdr:cNvSpPr/>
      </xdr:nvSpPr>
      <xdr:spPr>
        <a:xfrm>
          <a:off x="3312160" y="6202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35E22F2E-EE41-439F-B1DD-BC0B4EA33AFB}"/>
            </a:ext>
          </a:extLst>
        </xdr:cNvPr>
        <xdr:cNvSpPr/>
      </xdr:nvSpPr>
      <xdr:spPr>
        <a:xfrm>
          <a:off x="2514600" y="6204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993FDC5F-059F-4485-A777-D2069C7191A8}"/>
            </a:ext>
          </a:extLst>
        </xdr:cNvPr>
        <xdr:cNvSpPr/>
      </xdr:nvSpPr>
      <xdr:spPr>
        <a:xfrm>
          <a:off x="173990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798427DC-2AFD-472A-918F-2F7D39297971}"/>
            </a:ext>
          </a:extLst>
        </xdr:cNvPr>
        <xdr:cNvSpPr/>
      </xdr:nvSpPr>
      <xdr:spPr>
        <a:xfrm>
          <a:off x="965200" y="6158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C00098-DCC1-43E2-B5C9-2C75A807FF6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275A5F-E665-4D08-B0D3-85E7BDC749C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6CB083-AA7C-4604-BDE6-B86568DF0E8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2C2FEB-5AD0-4B39-832C-3D912718CD7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C2AA7E7-02A0-4A5D-9219-42782FEB3B8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108676</xdr:rowOff>
    </xdr:from>
    <xdr:to>
      <xdr:col>24</xdr:col>
      <xdr:colOff>114300</xdr:colOff>
      <xdr:row>35</xdr:row>
      <xdr:rowOff>38826</xdr:rowOff>
    </xdr:to>
    <xdr:sp macro="" textlink="">
      <xdr:nvSpPr>
        <xdr:cNvPr id="74" name="楕円 73">
          <a:extLst>
            <a:ext uri="{FF2B5EF4-FFF2-40B4-BE49-F238E27FC236}">
              <a16:creationId xmlns:a16="http://schemas.microsoft.com/office/drawing/2014/main" id="{D58B2D38-41C3-4841-AADF-CA09B81771CC}"/>
            </a:ext>
          </a:extLst>
        </xdr:cNvPr>
        <xdr:cNvSpPr/>
      </xdr:nvSpPr>
      <xdr:spPr>
        <a:xfrm>
          <a:off x="4036060" y="5808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131553</xdr:rowOff>
    </xdr:from>
    <xdr:ext cx="405111" cy="259045"/>
    <xdr:sp macro="" textlink="">
      <xdr:nvSpPr>
        <xdr:cNvPr id="75" name="【図書館】&#10;有形固定資産減価償却率該当値テキスト">
          <a:extLst>
            <a:ext uri="{FF2B5EF4-FFF2-40B4-BE49-F238E27FC236}">
              <a16:creationId xmlns:a16="http://schemas.microsoft.com/office/drawing/2014/main" id="{E49036A3-C1DA-40BD-B400-754865E51F00}"/>
            </a:ext>
          </a:extLst>
        </xdr:cNvPr>
        <xdr:cNvSpPr txBox="1"/>
      </xdr:nvSpPr>
      <xdr:spPr>
        <a:xfrm>
          <a:off x="4124960" y="566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92347</xdr:rowOff>
    </xdr:from>
    <xdr:to>
      <xdr:col>20</xdr:col>
      <xdr:colOff>38100</xdr:colOff>
      <xdr:row>35</xdr:row>
      <xdr:rowOff>22497</xdr:rowOff>
    </xdr:to>
    <xdr:sp macro="" textlink="">
      <xdr:nvSpPr>
        <xdr:cNvPr id="76" name="楕円 75">
          <a:extLst>
            <a:ext uri="{FF2B5EF4-FFF2-40B4-BE49-F238E27FC236}">
              <a16:creationId xmlns:a16="http://schemas.microsoft.com/office/drawing/2014/main" id="{28D00C32-DBEF-49EE-9778-F6EF8861F728}"/>
            </a:ext>
          </a:extLst>
        </xdr:cNvPr>
        <xdr:cNvSpPr/>
      </xdr:nvSpPr>
      <xdr:spPr>
        <a:xfrm>
          <a:off x="3312160" y="57921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143147</xdr:rowOff>
    </xdr:from>
    <xdr:to>
      <xdr:col>24</xdr:col>
      <xdr:colOff>63500</xdr:colOff>
      <xdr:row>34</xdr:row>
      <xdr:rowOff>159476</xdr:rowOff>
    </xdr:to>
    <xdr:cxnSp macro="">
      <xdr:nvCxnSpPr>
        <xdr:cNvPr id="77" name="直線コネクタ 76">
          <a:extLst>
            <a:ext uri="{FF2B5EF4-FFF2-40B4-BE49-F238E27FC236}">
              <a16:creationId xmlns:a16="http://schemas.microsoft.com/office/drawing/2014/main" id="{207B530D-49C3-4474-A881-DA56E55E1DC3}"/>
            </a:ext>
          </a:extLst>
        </xdr:cNvPr>
        <xdr:cNvCxnSpPr/>
      </xdr:nvCxnSpPr>
      <xdr:spPr>
        <a:xfrm>
          <a:off x="3355340" y="584290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35197</xdr:rowOff>
    </xdr:from>
    <xdr:to>
      <xdr:col>15</xdr:col>
      <xdr:colOff>101600</xdr:colOff>
      <xdr:row>34</xdr:row>
      <xdr:rowOff>136797</xdr:rowOff>
    </xdr:to>
    <xdr:sp macro="" textlink="">
      <xdr:nvSpPr>
        <xdr:cNvPr id="78" name="楕円 77">
          <a:extLst>
            <a:ext uri="{FF2B5EF4-FFF2-40B4-BE49-F238E27FC236}">
              <a16:creationId xmlns:a16="http://schemas.microsoft.com/office/drawing/2014/main" id="{6BB8A339-EB59-4835-AA45-E871036A7EAA}"/>
            </a:ext>
          </a:extLst>
        </xdr:cNvPr>
        <xdr:cNvSpPr/>
      </xdr:nvSpPr>
      <xdr:spPr>
        <a:xfrm>
          <a:off x="25146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85997</xdr:rowOff>
    </xdr:from>
    <xdr:to>
      <xdr:col>19</xdr:col>
      <xdr:colOff>177800</xdr:colOff>
      <xdr:row>34</xdr:row>
      <xdr:rowOff>143147</xdr:rowOff>
    </xdr:to>
    <xdr:cxnSp macro="">
      <xdr:nvCxnSpPr>
        <xdr:cNvPr id="79" name="直線コネクタ 78">
          <a:extLst>
            <a:ext uri="{FF2B5EF4-FFF2-40B4-BE49-F238E27FC236}">
              <a16:creationId xmlns:a16="http://schemas.microsoft.com/office/drawing/2014/main" id="{B48D53B2-3736-44F0-98FF-771B530388E6}"/>
            </a:ext>
          </a:extLst>
        </xdr:cNvPr>
        <xdr:cNvCxnSpPr/>
      </xdr:nvCxnSpPr>
      <xdr:spPr>
        <a:xfrm>
          <a:off x="2565400" y="5785757"/>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108676</xdr:rowOff>
    </xdr:from>
    <xdr:to>
      <xdr:col>10</xdr:col>
      <xdr:colOff>165100</xdr:colOff>
      <xdr:row>34</xdr:row>
      <xdr:rowOff>38826</xdr:rowOff>
    </xdr:to>
    <xdr:sp macro="" textlink="">
      <xdr:nvSpPr>
        <xdr:cNvPr id="80" name="楕円 79">
          <a:extLst>
            <a:ext uri="{FF2B5EF4-FFF2-40B4-BE49-F238E27FC236}">
              <a16:creationId xmlns:a16="http://schemas.microsoft.com/office/drawing/2014/main" id="{47567E95-B1F2-4EE5-B201-38940A5AF949}"/>
            </a:ext>
          </a:extLst>
        </xdr:cNvPr>
        <xdr:cNvSpPr/>
      </xdr:nvSpPr>
      <xdr:spPr>
        <a:xfrm>
          <a:off x="1739900" y="5640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159476</xdr:rowOff>
    </xdr:from>
    <xdr:to>
      <xdr:col>15</xdr:col>
      <xdr:colOff>50800</xdr:colOff>
      <xdr:row>34</xdr:row>
      <xdr:rowOff>85997</xdr:rowOff>
    </xdr:to>
    <xdr:cxnSp macro="">
      <xdr:nvCxnSpPr>
        <xdr:cNvPr id="81" name="直線コネクタ 80">
          <a:extLst>
            <a:ext uri="{FF2B5EF4-FFF2-40B4-BE49-F238E27FC236}">
              <a16:creationId xmlns:a16="http://schemas.microsoft.com/office/drawing/2014/main" id="{7A19682F-EECC-409B-AD77-7D65BFD38198}"/>
            </a:ext>
          </a:extLst>
        </xdr:cNvPr>
        <xdr:cNvCxnSpPr/>
      </xdr:nvCxnSpPr>
      <xdr:spPr>
        <a:xfrm>
          <a:off x="1790700" y="5691596"/>
          <a:ext cx="7747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156028</xdr:rowOff>
    </xdr:from>
    <xdr:to>
      <xdr:col>6</xdr:col>
      <xdr:colOff>38100</xdr:colOff>
      <xdr:row>34</xdr:row>
      <xdr:rowOff>86178</xdr:rowOff>
    </xdr:to>
    <xdr:sp macro="" textlink="">
      <xdr:nvSpPr>
        <xdr:cNvPr id="82" name="楕円 81">
          <a:extLst>
            <a:ext uri="{FF2B5EF4-FFF2-40B4-BE49-F238E27FC236}">
              <a16:creationId xmlns:a16="http://schemas.microsoft.com/office/drawing/2014/main" id="{2383AFE0-60ED-48E4-A8CC-5329CBC61CEC}"/>
            </a:ext>
          </a:extLst>
        </xdr:cNvPr>
        <xdr:cNvSpPr/>
      </xdr:nvSpPr>
      <xdr:spPr>
        <a:xfrm>
          <a:off x="965200" y="5688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159476</xdr:rowOff>
    </xdr:from>
    <xdr:to>
      <xdr:col>10</xdr:col>
      <xdr:colOff>114300</xdr:colOff>
      <xdr:row>34</xdr:row>
      <xdr:rowOff>35378</xdr:rowOff>
    </xdr:to>
    <xdr:cxnSp macro="">
      <xdr:nvCxnSpPr>
        <xdr:cNvPr id="83" name="直線コネクタ 82">
          <a:extLst>
            <a:ext uri="{FF2B5EF4-FFF2-40B4-BE49-F238E27FC236}">
              <a16:creationId xmlns:a16="http://schemas.microsoft.com/office/drawing/2014/main" id="{45D02984-FA9B-4974-8304-7A9F011AC9C4}"/>
            </a:ext>
          </a:extLst>
        </xdr:cNvPr>
        <xdr:cNvCxnSpPr/>
      </xdr:nvCxnSpPr>
      <xdr:spPr>
        <a:xfrm flipV="1">
          <a:off x="1008380" y="5691596"/>
          <a:ext cx="78232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a:extLst>
            <a:ext uri="{FF2B5EF4-FFF2-40B4-BE49-F238E27FC236}">
              <a16:creationId xmlns:a16="http://schemas.microsoft.com/office/drawing/2014/main" id="{43D4DC67-83CF-4A8E-9009-1817312330F4}"/>
            </a:ext>
          </a:extLst>
        </xdr:cNvPr>
        <xdr:cNvSpPr txBox="1"/>
      </xdr:nvSpPr>
      <xdr:spPr>
        <a:xfrm>
          <a:off x="3170564" y="629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a:extLst>
            <a:ext uri="{FF2B5EF4-FFF2-40B4-BE49-F238E27FC236}">
              <a16:creationId xmlns:a16="http://schemas.microsoft.com/office/drawing/2014/main" id="{26D7D236-3D81-4F26-A9E0-2492EFA12FE7}"/>
            </a:ext>
          </a:extLst>
        </xdr:cNvPr>
        <xdr:cNvSpPr txBox="1"/>
      </xdr:nvSpPr>
      <xdr:spPr>
        <a:xfrm>
          <a:off x="2385704" y="62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a:extLst>
            <a:ext uri="{FF2B5EF4-FFF2-40B4-BE49-F238E27FC236}">
              <a16:creationId xmlns:a16="http://schemas.microsoft.com/office/drawing/2014/main" id="{878523C7-651D-424D-9F49-AFFF6F491D80}"/>
            </a:ext>
          </a:extLst>
        </xdr:cNvPr>
        <xdr:cNvSpPr txBox="1"/>
      </xdr:nvSpPr>
      <xdr:spPr>
        <a:xfrm>
          <a:off x="1611004"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25A97D55-77C9-4738-9562-DAC6D8BE1623}"/>
            </a:ext>
          </a:extLst>
        </xdr:cNvPr>
        <xdr:cNvSpPr txBox="1"/>
      </xdr:nvSpPr>
      <xdr:spPr>
        <a:xfrm>
          <a:off x="836304" y="624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39024</xdr:rowOff>
    </xdr:from>
    <xdr:ext cx="405111" cy="259045"/>
    <xdr:sp macro="" textlink="">
      <xdr:nvSpPr>
        <xdr:cNvPr id="88" name="n_1mainValue【図書館】&#10;有形固定資産減価償却率">
          <a:extLst>
            <a:ext uri="{FF2B5EF4-FFF2-40B4-BE49-F238E27FC236}">
              <a16:creationId xmlns:a16="http://schemas.microsoft.com/office/drawing/2014/main" id="{65E5BFD7-C8B6-4552-A68C-60D42FEAC9FA}"/>
            </a:ext>
          </a:extLst>
        </xdr:cNvPr>
        <xdr:cNvSpPr txBox="1"/>
      </xdr:nvSpPr>
      <xdr:spPr>
        <a:xfrm>
          <a:off x="317056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153324</xdr:rowOff>
    </xdr:from>
    <xdr:ext cx="405111" cy="259045"/>
    <xdr:sp macro="" textlink="">
      <xdr:nvSpPr>
        <xdr:cNvPr id="89" name="n_2mainValue【図書館】&#10;有形固定資産減価償却率">
          <a:extLst>
            <a:ext uri="{FF2B5EF4-FFF2-40B4-BE49-F238E27FC236}">
              <a16:creationId xmlns:a16="http://schemas.microsoft.com/office/drawing/2014/main" id="{1BB8E6C3-8595-4F76-A026-D8BF10E165C1}"/>
            </a:ext>
          </a:extLst>
        </xdr:cNvPr>
        <xdr:cNvSpPr txBox="1"/>
      </xdr:nvSpPr>
      <xdr:spPr>
        <a:xfrm>
          <a:off x="2385704" y="55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55353</xdr:rowOff>
    </xdr:from>
    <xdr:ext cx="340478" cy="259045"/>
    <xdr:sp macro="" textlink="">
      <xdr:nvSpPr>
        <xdr:cNvPr id="90" name="n_3mainValue【図書館】&#10;有形固定資産減価償却率">
          <a:extLst>
            <a:ext uri="{FF2B5EF4-FFF2-40B4-BE49-F238E27FC236}">
              <a16:creationId xmlns:a16="http://schemas.microsoft.com/office/drawing/2014/main" id="{D6ABA414-BE7C-4BE0-ADB9-7CAF05216864}"/>
            </a:ext>
          </a:extLst>
        </xdr:cNvPr>
        <xdr:cNvSpPr txBox="1"/>
      </xdr:nvSpPr>
      <xdr:spPr>
        <a:xfrm>
          <a:off x="1643321" y="5419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FA700D61-1DCD-4B64-A910-3B6A9D2D3FB1}"/>
            </a:ext>
          </a:extLst>
        </xdr:cNvPr>
        <xdr:cNvSpPr txBox="1"/>
      </xdr:nvSpPr>
      <xdr:spPr>
        <a:xfrm>
          <a:off x="836304" y="546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D7A777F-4C76-4022-B7A4-C30E6942220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A4AFF96-1614-41BD-AB49-418ECE26EB9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E9D71A2-8AE3-4017-A18C-6C02ABEF695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8C3466B-F84C-44BA-9C20-7940E7244F5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28FA804-43E8-4945-8276-11C4EC268F9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0E2EE11-22B9-4535-8531-A7E86F5C264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E1B1016-0AB8-487B-8B2C-DB418FFE0CE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11684B-C18C-4C2E-9F21-4ACB6763C8F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ACEEDC-A3D9-47D2-8115-5F3D10D2298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D4F9FE7-0FC8-491F-8F0B-ACCBA6DC54F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6539F38-4482-4B9D-B2BF-23F3BB0F455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B507C5B-85FB-4A24-909E-C56CB56A617B}"/>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E18A55-77EE-40AF-865C-984BACE7194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1E9752C-4932-4543-BDD0-7D56541DA69B}"/>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CEE9A77-89E9-42E1-9194-C7A17D2A5CA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88B062D-9B7C-4739-8E04-0C54A126913B}"/>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72F8717-3686-470A-BB03-46FC5B0352B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5BDA3AF-1080-4D6B-9B78-41F513B308FB}"/>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086C27F-8F00-4737-872F-4A6C08E25B4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FAE3DA-6BA5-4299-BA79-FEA29B92024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9B25704-D0FD-480C-ABBB-B072D9A152B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F9FAD78-6922-4AFE-BB7A-AD1DCB1AB4B0}"/>
            </a:ext>
          </a:extLst>
        </xdr:cNvPr>
        <xdr:cNvCxnSpPr/>
      </xdr:nvCxnSpPr>
      <xdr:spPr>
        <a:xfrm flipV="1">
          <a:off x="9219565" y="5532882"/>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72116FBE-6972-4A39-BB7A-ED8264DBD7FE}"/>
            </a:ext>
          </a:extLst>
        </xdr:cNvPr>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7B6E108D-06A1-4BCB-9A18-0F298BA6916C}"/>
            </a:ext>
          </a:extLst>
        </xdr:cNvPr>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53A1935B-7617-41E5-91AC-6C6A2851ACB4}"/>
            </a:ext>
          </a:extLst>
        </xdr:cNvPr>
        <xdr:cNvSpPr txBox="1"/>
      </xdr:nvSpPr>
      <xdr:spPr>
        <a:xfrm>
          <a:off x="9258300" y="53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8A19DA4A-4EF8-46E5-A1E5-2CD689AB47DB}"/>
            </a:ext>
          </a:extLst>
        </xdr:cNvPr>
        <xdr:cNvCxnSpPr/>
      </xdr:nvCxnSpPr>
      <xdr:spPr>
        <a:xfrm>
          <a:off x="9154160" y="5532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2824F0A0-76C1-498E-829C-0A11C59C6192}"/>
            </a:ext>
          </a:extLst>
        </xdr:cNvPr>
        <xdr:cNvSpPr txBox="1"/>
      </xdr:nvSpPr>
      <xdr:spPr>
        <a:xfrm>
          <a:off x="92583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3BBADAFD-742A-41F1-9F8D-4AF489108CD6}"/>
            </a:ext>
          </a:extLst>
        </xdr:cNvPr>
        <xdr:cNvSpPr/>
      </xdr:nvSpPr>
      <xdr:spPr>
        <a:xfrm>
          <a:off x="919226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56D345A8-1812-408D-8E9D-1549C4004D86}"/>
            </a:ext>
          </a:extLst>
        </xdr:cNvPr>
        <xdr:cNvSpPr/>
      </xdr:nvSpPr>
      <xdr:spPr>
        <a:xfrm>
          <a:off x="844550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B393C17A-C918-4A55-94D3-663B1A614A7E}"/>
            </a:ext>
          </a:extLst>
        </xdr:cNvPr>
        <xdr:cNvSpPr/>
      </xdr:nvSpPr>
      <xdr:spPr>
        <a:xfrm>
          <a:off x="767080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86FA235D-1FBA-4DBE-9B3D-1F3DC46D6F47}"/>
            </a:ext>
          </a:extLst>
        </xdr:cNvPr>
        <xdr:cNvSpPr/>
      </xdr:nvSpPr>
      <xdr:spPr>
        <a:xfrm>
          <a:off x="687324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2FC4FA68-9B93-4993-853A-A5ED88D66A89}"/>
            </a:ext>
          </a:extLst>
        </xdr:cNvPr>
        <xdr:cNvSpPr/>
      </xdr:nvSpPr>
      <xdr:spPr>
        <a:xfrm>
          <a:off x="60985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56B20F-C82D-4914-A07F-B614348A647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1F2BBA-7024-4498-A3E5-8CB0629D5DF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2B8A50B-51D7-44F3-80B1-9EAA3E29A87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9285E1-53AA-48C7-9F58-0C4426F0D96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81BB48-1ECF-4BC4-ACB6-1A2580099A1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28E067E9-2353-488B-9897-B9788BF8AC10}"/>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0" name="【図書館】&#10;一人当たり面積該当値テキスト">
          <a:extLst>
            <a:ext uri="{FF2B5EF4-FFF2-40B4-BE49-F238E27FC236}">
              <a16:creationId xmlns:a16="http://schemas.microsoft.com/office/drawing/2014/main" id="{0E34C30F-7DFC-42AE-A40F-0E27543351A3}"/>
            </a:ext>
          </a:extLst>
        </xdr:cNvPr>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39116</xdr:rowOff>
    </xdr:from>
    <xdr:to>
      <xdr:col>50</xdr:col>
      <xdr:colOff>165100</xdr:colOff>
      <xdr:row>38</xdr:row>
      <xdr:rowOff>140716</xdr:rowOff>
    </xdr:to>
    <xdr:sp macro="" textlink="">
      <xdr:nvSpPr>
        <xdr:cNvPr id="131" name="楕円 130">
          <a:extLst>
            <a:ext uri="{FF2B5EF4-FFF2-40B4-BE49-F238E27FC236}">
              <a16:creationId xmlns:a16="http://schemas.microsoft.com/office/drawing/2014/main" id="{9690DA48-FA77-4D2E-9742-8553D1869580}"/>
            </a:ext>
          </a:extLst>
        </xdr:cNvPr>
        <xdr:cNvSpPr/>
      </xdr:nvSpPr>
      <xdr:spPr>
        <a:xfrm>
          <a:off x="8445500" y="64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89916</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3E66A155-113B-4216-8CE4-CF6AFE253ABF}"/>
            </a:ext>
          </a:extLst>
        </xdr:cNvPr>
        <xdr:cNvCxnSpPr/>
      </xdr:nvCxnSpPr>
      <xdr:spPr>
        <a:xfrm>
          <a:off x="8496300" y="6460236"/>
          <a:ext cx="7239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57404</xdr:rowOff>
    </xdr:from>
    <xdr:to>
      <xdr:col>46</xdr:col>
      <xdr:colOff>38100</xdr:colOff>
      <xdr:row>38</xdr:row>
      <xdr:rowOff>159004</xdr:rowOff>
    </xdr:to>
    <xdr:sp macro="" textlink="">
      <xdr:nvSpPr>
        <xdr:cNvPr id="133" name="楕円 132">
          <a:extLst>
            <a:ext uri="{FF2B5EF4-FFF2-40B4-BE49-F238E27FC236}">
              <a16:creationId xmlns:a16="http://schemas.microsoft.com/office/drawing/2014/main" id="{2AB61F28-7154-4C48-9172-D90E9432EA4F}"/>
            </a:ext>
          </a:extLst>
        </xdr:cNvPr>
        <xdr:cNvSpPr/>
      </xdr:nvSpPr>
      <xdr:spPr>
        <a:xfrm>
          <a:off x="7670800" y="6427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89916</xdr:rowOff>
    </xdr:from>
    <xdr:to>
      <xdr:col>50</xdr:col>
      <xdr:colOff>114300</xdr:colOff>
      <xdr:row>38</xdr:row>
      <xdr:rowOff>108204</xdr:rowOff>
    </xdr:to>
    <xdr:cxnSp macro="">
      <xdr:nvCxnSpPr>
        <xdr:cNvPr id="134" name="直線コネクタ 133">
          <a:extLst>
            <a:ext uri="{FF2B5EF4-FFF2-40B4-BE49-F238E27FC236}">
              <a16:creationId xmlns:a16="http://schemas.microsoft.com/office/drawing/2014/main" id="{AB0AC988-47F0-4944-B4DE-BA5E200365D9}"/>
            </a:ext>
          </a:extLst>
        </xdr:cNvPr>
        <xdr:cNvCxnSpPr/>
      </xdr:nvCxnSpPr>
      <xdr:spPr>
        <a:xfrm flipV="1">
          <a:off x="7713980" y="6460236"/>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xdr:rowOff>
    </xdr:from>
    <xdr:to>
      <xdr:col>41</xdr:col>
      <xdr:colOff>101600</xdr:colOff>
      <xdr:row>39</xdr:row>
      <xdr:rowOff>106426</xdr:rowOff>
    </xdr:to>
    <xdr:sp macro="" textlink="">
      <xdr:nvSpPr>
        <xdr:cNvPr id="135" name="楕円 134">
          <a:extLst>
            <a:ext uri="{FF2B5EF4-FFF2-40B4-BE49-F238E27FC236}">
              <a16:creationId xmlns:a16="http://schemas.microsoft.com/office/drawing/2014/main" id="{A9E715BD-802A-4C20-BE38-775F31C142BD}"/>
            </a:ext>
          </a:extLst>
        </xdr:cNvPr>
        <xdr:cNvSpPr/>
      </xdr:nvSpPr>
      <xdr:spPr>
        <a:xfrm>
          <a:off x="687324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108204</xdr:rowOff>
    </xdr:from>
    <xdr:to>
      <xdr:col>45</xdr:col>
      <xdr:colOff>177800</xdr:colOff>
      <xdr:row>39</xdr:row>
      <xdr:rowOff>55626</xdr:rowOff>
    </xdr:to>
    <xdr:cxnSp macro="">
      <xdr:nvCxnSpPr>
        <xdr:cNvPr id="136" name="直線コネクタ 135">
          <a:extLst>
            <a:ext uri="{FF2B5EF4-FFF2-40B4-BE49-F238E27FC236}">
              <a16:creationId xmlns:a16="http://schemas.microsoft.com/office/drawing/2014/main" id="{CCB09D7B-94FE-48D0-9898-FDBCD1E90EDB}"/>
            </a:ext>
          </a:extLst>
        </xdr:cNvPr>
        <xdr:cNvCxnSpPr/>
      </xdr:nvCxnSpPr>
      <xdr:spPr>
        <a:xfrm flipV="1">
          <a:off x="6924040" y="6478524"/>
          <a:ext cx="78994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153416</xdr:rowOff>
    </xdr:from>
    <xdr:to>
      <xdr:col>36</xdr:col>
      <xdr:colOff>165100</xdr:colOff>
      <xdr:row>39</xdr:row>
      <xdr:rowOff>83566</xdr:rowOff>
    </xdr:to>
    <xdr:sp macro="" textlink="">
      <xdr:nvSpPr>
        <xdr:cNvPr id="137" name="楕円 136">
          <a:extLst>
            <a:ext uri="{FF2B5EF4-FFF2-40B4-BE49-F238E27FC236}">
              <a16:creationId xmlns:a16="http://schemas.microsoft.com/office/drawing/2014/main" id="{9603D3A3-A7C5-4F60-B279-C3E30AC91FD9}"/>
            </a:ext>
          </a:extLst>
        </xdr:cNvPr>
        <xdr:cNvSpPr/>
      </xdr:nvSpPr>
      <xdr:spPr>
        <a:xfrm>
          <a:off x="6098540" y="652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32766</xdr:rowOff>
    </xdr:from>
    <xdr:to>
      <xdr:col>41</xdr:col>
      <xdr:colOff>50800</xdr:colOff>
      <xdr:row>39</xdr:row>
      <xdr:rowOff>55626</xdr:rowOff>
    </xdr:to>
    <xdr:cxnSp macro="">
      <xdr:nvCxnSpPr>
        <xdr:cNvPr id="138" name="直線コネクタ 137">
          <a:extLst>
            <a:ext uri="{FF2B5EF4-FFF2-40B4-BE49-F238E27FC236}">
              <a16:creationId xmlns:a16="http://schemas.microsoft.com/office/drawing/2014/main" id="{93A4F810-555B-4F54-BF78-5F49F72CA0FB}"/>
            </a:ext>
          </a:extLst>
        </xdr:cNvPr>
        <xdr:cNvCxnSpPr/>
      </xdr:nvCxnSpPr>
      <xdr:spPr>
        <a:xfrm>
          <a:off x="6149340" y="657072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B695E8B8-C0C0-4101-83BA-8942CE4108D9}"/>
            </a:ext>
          </a:extLst>
        </xdr:cNvPr>
        <xdr:cNvSpPr txBox="1"/>
      </xdr:nvSpPr>
      <xdr:spPr>
        <a:xfrm>
          <a:off x="827158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ABA31A9F-D800-4F67-96F3-B0B32A9D681B}"/>
            </a:ext>
          </a:extLst>
        </xdr:cNvPr>
        <xdr:cNvSpPr txBox="1"/>
      </xdr:nvSpPr>
      <xdr:spPr>
        <a:xfrm>
          <a:off x="750958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25A1BAF8-3813-420F-AF2F-D076A3E65658}"/>
            </a:ext>
          </a:extLst>
        </xdr:cNvPr>
        <xdr:cNvSpPr txBox="1"/>
      </xdr:nvSpPr>
      <xdr:spPr>
        <a:xfrm>
          <a:off x="67120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3A21B350-0708-414C-86B3-4E2B732807E1}"/>
            </a:ext>
          </a:extLst>
        </xdr:cNvPr>
        <xdr:cNvSpPr txBox="1"/>
      </xdr:nvSpPr>
      <xdr:spPr>
        <a:xfrm>
          <a:off x="5937327"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157243</xdr:rowOff>
    </xdr:from>
    <xdr:ext cx="469744" cy="259045"/>
    <xdr:sp macro="" textlink="">
      <xdr:nvSpPr>
        <xdr:cNvPr id="143" name="n_1mainValue【図書館】&#10;一人当たり面積">
          <a:extLst>
            <a:ext uri="{FF2B5EF4-FFF2-40B4-BE49-F238E27FC236}">
              <a16:creationId xmlns:a16="http://schemas.microsoft.com/office/drawing/2014/main" id="{116EEC06-B65C-4F30-BB1E-C0A0509892CD}"/>
            </a:ext>
          </a:extLst>
        </xdr:cNvPr>
        <xdr:cNvSpPr txBox="1"/>
      </xdr:nvSpPr>
      <xdr:spPr>
        <a:xfrm>
          <a:off x="827158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4081</xdr:rowOff>
    </xdr:from>
    <xdr:ext cx="469744" cy="259045"/>
    <xdr:sp macro="" textlink="">
      <xdr:nvSpPr>
        <xdr:cNvPr id="144" name="n_2mainValue【図書館】&#10;一人当たり面積">
          <a:extLst>
            <a:ext uri="{FF2B5EF4-FFF2-40B4-BE49-F238E27FC236}">
              <a16:creationId xmlns:a16="http://schemas.microsoft.com/office/drawing/2014/main" id="{344F1A69-6A4D-4289-8A7A-A957BE12D3AE}"/>
            </a:ext>
          </a:extLst>
        </xdr:cNvPr>
        <xdr:cNvSpPr txBox="1"/>
      </xdr:nvSpPr>
      <xdr:spPr>
        <a:xfrm>
          <a:off x="7509587"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145" name="n_3mainValue【図書館】&#10;一人当たり面積">
          <a:extLst>
            <a:ext uri="{FF2B5EF4-FFF2-40B4-BE49-F238E27FC236}">
              <a16:creationId xmlns:a16="http://schemas.microsoft.com/office/drawing/2014/main" id="{EB03A4AE-49F4-4104-8ACA-E0F79D8B1787}"/>
            </a:ext>
          </a:extLst>
        </xdr:cNvPr>
        <xdr:cNvSpPr txBox="1"/>
      </xdr:nvSpPr>
      <xdr:spPr>
        <a:xfrm>
          <a:off x="67120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100093</xdr:rowOff>
    </xdr:from>
    <xdr:ext cx="469744" cy="259045"/>
    <xdr:sp macro="" textlink="">
      <xdr:nvSpPr>
        <xdr:cNvPr id="146" name="n_4mainValue【図書館】&#10;一人当たり面積">
          <a:extLst>
            <a:ext uri="{FF2B5EF4-FFF2-40B4-BE49-F238E27FC236}">
              <a16:creationId xmlns:a16="http://schemas.microsoft.com/office/drawing/2014/main" id="{668115B6-569A-41E6-A560-6F4FA226EFF9}"/>
            </a:ext>
          </a:extLst>
        </xdr:cNvPr>
        <xdr:cNvSpPr txBox="1"/>
      </xdr:nvSpPr>
      <xdr:spPr>
        <a:xfrm>
          <a:off x="59373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7CBED10-6931-40BD-97D2-706AC53B7F2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6CA775A-C045-43EE-A4D8-6E96BE86142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F606CB9-3D49-4B4E-A44E-407671D7A40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86EC069-5529-45CE-AE2E-D550DD441C8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E4339B3-7A86-4A96-A09B-2D324FD6286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56D7695-86BA-42CB-A831-DCB6614F6F5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F987C28-8A30-402F-9EFB-C92683034E1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918DD81-1BEA-4019-B86E-6423B4F8584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119339B-8D91-4C6C-B1CB-E6F50DE8EF4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DF464A9-E6D0-4AC1-AED8-87A41D41FE7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EE549BC-9191-4715-BEE5-BBB7B974C23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CE95BDF-4A79-4BF8-A032-1E5D5202187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7CE521A-3E80-4558-B828-9D57F4C2204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8925D34-9431-4812-BBF3-1F8E1F5F243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778481D-1EDC-4A70-9B8F-BFCAC057FD9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5BA9AC2-421D-4CEA-9197-608F9063154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41C94E5-BD80-4539-B987-329C42445A8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F3BE570-BCD9-4907-B471-B0903F3677A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8091317-9C3E-4E35-A605-EB147CB63A3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44641A6-DE9C-4285-8C88-48EB842EC35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B65EF1E-1685-4886-A8BA-C5AAD57710F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C2D8876-B616-481C-AF74-6967715E83A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11681EE-EF2B-41F9-8A22-692E345FEE6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A0CEC58-F681-4208-BF54-99B285CD5B0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BC78094-C7E1-4CAE-BE88-7365B378478C}"/>
            </a:ext>
          </a:extLst>
        </xdr:cNvPr>
        <xdr:cNvCxnSpPr/>
      </xdr:nvCxnSpPr>
      <xdr:spPr>
        <a:xfrm flipV="1">
          <a:off x="4086225" y="932307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2DA91AA-796B-4E0C-9A46-BBAA68DF06E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A428FB6-8125-4250-BF81-46867DB94C6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68CF9BF-DCED-4159-AE9A-320A53987073}"/>
            </a:ext>
          </a:extLst>
        </xdr:cNvPr>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61E59FEB-BDCB-4147-A453-E075BBBE04F0}"/>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4E9DD28-4EBA-43F3-9D7D-3BE7ADCFBD7C}"/>
            </a:ext>
          </a:extLst>
        </xdr:cNvPr>
        <xdr:cNvSpPr txBox="1"/>
      </xdr:nvSpPr>
      <xdr:spPr>
        <a:xfrm>
          <a:off x="412496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8058DC0D-4573-46EE-855C-ED6B467D7E45}"/>
            </a:ext>
          </a:extLst>
        </xdr:cNvPr>
        <xdr:cNvSpPr/>
      </xdr:nvSpPr>
      <xdr:spPr>
        <a:xfrm>
          <a:off x="403606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96055792-83E7-49DB-A321-F66FF9497AFE}"/>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BB21692A-6F2D-4F2C-8BC8-07DE1C55893D}"/>
            </a:ext>
          </a:extLst>
        </xdr:cNvPr>
        <xdr:cNvSpPr/>
      </xdr:nvSpPr>
      <xdr:spPr>
        <a:xfrm>
          <a:off x="25146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B59697D4-3630-46C2-9811-244B32CFAA05}"/>
            </a:ext>
          </a:extLst>
        </xdr:cNvPr>
        <xdr:cNvSpPr/>
      </xdr:nvSpPr>
      <xdr:spPr>
        <a:xfrm>
          <a:off x="17399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92312A88-7E08-47D0-9F05-CD16E7548189}"/>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254457C-5496-4405-A677-89DE1724C08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264895-FE9D-4ABC-9A29-040A38137E9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02BB6A-358D-45EF-81EC-36B179C5FD7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8A0409B-2DF8-4722-9267-2BAE882CB5C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538517-6466-400F-BEF3-B750894CB47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7" name="楕円 186">
          <a:extLst>
            <a:ext uri="{FF2B5EF4-FFF2-40B4-BE49-F238E27FC236}">
              <a16:creationId xmlns:a16="http://schemas.microsoft.com/office/drawing/2014/main" id="{41A6DEBF-1A6A-4E15-8CC0-34F41E84FCC5}"/>
            </a:ext>
          </a:extLst>
        </xdr:cNvPr>
        <xdr:cNvSpPr/>
      </xdr:nvSpPr>
      <xdr:spPr>
        <a:xfrm>
          <a:off x="403606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2BF2B19-9654-446A-9C1D-F0B03DED5C7A}"/>
            </a:ext>
          </a:extLst>
        </xdr:cNvPr>
        <xdr:cNvSpPr txBox="1"/>
      </xdr:nvSpPr>
      <xdr:spPr>
        <a:xfrm>
          <a:off x="412496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89" name="楕円 188">
          <a:extLst>
            <a:ext uri="{FF2B5EF4-FFF2-40B4-BE49-F238E27FC236}">
              <a16:creationId xmlns:a16="http://schemas.microsoft.com/office/drawing/2014/main" id="{929911FE-0F98-47A3-B7B5-A1B711993CFE}"/>
            </a:ext>
          </a:extLst>
        </xdr:cNvPr>
        <xdr:cNvSpPr/>
      </xdr:nvSpPr>
      <xdr:spPr>
        <a:xfrm>
          <a:off x="331216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55245</xdr:rowOff>
    </xdr:to>
    <xdr:cxnSp macro="">
      <xdr:nvCxnSpPr>
        <xdr:cNvPr id="190" name="直線コネクタ 189">
          <a:extLst>
            <a:ext uri="{FF2B5EF4-FFF2-40B4-BE49-F238E27FC236}">
              <a16:creationId xmlns:a16="http://schemas.microsoft.com/office/drawing/2014/main" id="{FACF5585-BAB9-42C7-BB5E-FD583CDEEC78}"/>
            </a:ext>
          </a:extLst>
        </xdr:cNvPr>
        <xdr:cNvCxnSpPr/>
      </xdr:nvCxnSpPr>
      <xdr:spPr>
        <a:xfrm>
          <a:off x="3355340" y="1024890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1" name="楕円 190">
          <a:extLst>
            <a:ext uri="{FF2B5EF4-FFF2-40B4-BE49-F238E27FC236}">
              <a16:creationId xmlns:a16="http://schemas.microsoft.com/office/drawing/2014/main" id="{DC843FB3-912B-4BDA-ACAC-3BCCDFC0883A}"/>
            </a:ext>
          </a:extLst>
        </xdr:cNvPr>
        <xdr:cNvSpPr/>
      </xdr:nvSpPr>
      <xdr:spPr>
        <a:xfrm>
          <a:off x="251460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22860</xdr:rowOff>
    </xdr:to>
    <xdr:cxnSp macro="">
      <xdr:nvCxnSpPr>
        <xdr:cNvPr id="192" name="直線コネクタ 191">
          <a:extLst>
            <a:ext uri="{FF2B5EF4-FFF2-40B4-BE49-F238E27FC236}">
              <a16:creationId xmlns:a16="http://schemas.microsoft.com/office/drawing/2014/main" id="{93CCF28A-661A-4BD9-9EF2-2269E748B906}"/>
            </a:ext>
          </a:extLst>
        </xdr:cNvPr>
        <xdr:cNvCxnSpPr/>
      </xdr:nvCxnSpPr>
      <xdr:spPr>
        <a:xfrm>
          <a:off x="2565400" y="102146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93" name="楕円 192">
          <a:extLst>
            <a:ext uri="{FF2B5EF4-FFF2-40B4-BE49-F238E27FC236}">
              <a16:creationId xmlns:a16="http://schemas.microsoft.com/office/drawing/2014/main" id="{51EE0C38-1EBD-4306-9FC9-B7B97AD54C6F}"/>
            </a:ext>
          </a:extLst>
        </xdr:cNvPr>
        <xdr:cNvSpPr/>
      </xdr:nvSpPr>
      <xdr:spPr>
        <a:xfrm>
          <a:off x="173990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156210</xdr:rowOff>
    </xdr:to>
    <xdr:cxnSp macro="">
      <xdr:nvCxnSpPr>
        <xdr:cNvPr id="194" name="直線コネクタ 193">
          <a:extLst>
            <a:ext uri="{FF2B5EF4-FFF2-40B4-BE49-F238E27FC236}">
              <a16:creationId xmlns:a16="http://schemas.microsoft.com/office/drawing/2014/main" id="{56704BE1-F4A0-414D-AAF3-D6D2DDAD23A0}"/>
            </a:ext>
          </a:extLst>
        </xdr:cNvPr>
        <xdr:cNvCxnSpPr/>
      </xdr:nvCxnSpPr>
      <xdr:spPr>
        <a:xfrm>
          <a:off x="1790700" y="101803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5" name="楕円 194">
          <a:extLst>
            <a:ext uri="{FF2B5EF4-FFF2-40B4-BE49-F238E27FC236}">
              <a16:creationId xmlns:a16="http://schemas.microsoft.com/office/drawing/2014/main" id="{F4161506-74FE-4AD5-87C7-10D0756DAF23}"/>
            </a:ext>
          </a:extLst>
        </xdr:cNvPr>
        <xdr:cNvSpPr/>
      </xdr:nvSpPr>
      <xdr:spPr>
        <a:xfrm>
          <a:off x="965200" y="10091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121920</xdr:rowOff>
    </xdr:to>
    <xdr:cxnSp macro="">
      <xdr:nvCxnSpPr>
        <xdr:cNvPr id="196" name="直線コネクタ 195">
          <a:extLst>
            <a:ext uri="{FF2B5EF4-FFF2-40B4-BE49-F238E27FC236}">
              <a16:creationId xmlns:a16="http://schemas.microsoft.com/office/drawing/2014/main" id="{309035D1-0557-4729-929F-55CF70DCD8D4}"/>
            </a:ext>
          </a:extLst>
        </xdr:cNvPr>
        <xdr:cNvCxnSpPr/>
      </xdr:nvCxnSpPr>
      <xdr:spPr>
        <a:xfrm>
          <a:off x="1008380" y="101422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F2B367BE-2DB2-4F3B-A4D9-7CA8543E0F72}"/>
            </a:ext>
          </a:extLst>
        </xdr:cNvPr>
        <xdr:cNvSpPr txBox="1"/>
      </xdr:nvSpPr>
      <xdr:spPr>
        <a:xfrm>
          <a:off x="317056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772F2BFB-643E-41C8-839D-F4B9586F60A0}"/>
            </a:ext>
          </a:extLst>
        </xdr:cNvPr>
        <xdr:cNvSpPr txBox="1"/>
      </xdr:nvSpPr>
      <xdr:spPr>
        <a:xfrm>
          <a:off x="238570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958D7FAA-63AD-451F-BE30-780AB1A57ABC}"/>
            </a:ext>
          </a:extLst>
        </xdr:cNvPr>
        <xdr:cNvSpPr txBox="1"/>
      </xdr:nvSpPr>
      <xdr:spPr>
        <a:xfrm>
          <a:off x="16110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0BC650F0-6B7A-47EB-9D6B-C55A696F0CE6}"/>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1" name="n_1mainValue【体育館・プール】&#10;有形固定資産減価償却率">
          <a:extLst>
            <a:ext uri="{FF2B5EF4-FFF2-40B4-BE49-F238E27FC236}">
              <a16:creationId xmlns:a16="http://schemas.microsoft.com/office/drawing/2014/main" id="{AE7313F1-AA1D-4646-82DE-4197CC1E7550}"/>
            </a:ext>
          </a:extLst>
        </xdr:cNvPr>
        <xdr:cNvSpPr txBox="1"/>
      </xdr:nvSpPr>
      <xdr:spPr>
        <a:xfrm>
          <a:off x="317056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2" name="n_2mainValue【体育館・プール】&#10;有形固定資産減価償却率">
          <a:extLst>
            <a:ext uri="{FF2B5EF4-FFF2-40B4-BE49-F238E27FC236}">
              <a16:creationId xmlns:a16="http://schemas.microsoft.com/office/drawing/2014/main" id="{D8F42800-021B-454C-AEE2-CFC33DFDD934}"/>
            </a:ext>
          </a:extLst>
        </xdr:cNvPr>
        <xdr:cNvSpPr txBox="1"/>
      </xdr:nvSpPr>
      <xdr:spPr>
        <a:xfrm>
          <a:off x="238570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203" name="n_3mainValue【体育館・プール】&#10;有形固定資産減価償却率">
          <a:extLst>
            <a:ext uri="{FF2B5EF4-FFF2-40B4-BE49-F238E27FC236}">
              <a16:creationId xmlns:a16="http://schemas.microsoft.com/office/drawing/2014/main" id="{38F459FE-BA27-4E57-87FE-6BC255CEE264}"/>
            </a:ext>
          </a:extLst>
        </xdr:cNvPr>
        <xdr:cNvSpPr txBox="1"/>
      </xdr:nvSpPr>
      <xdr:spPr>
        <a:xfrm>
          <a:off x="161100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4" name="n_4mainValue【体育館・プール】&#10;有形固定資産減価償却率">
          <a:extLst>
            <a:ext uri="{FF2B5EF4-FFF2-40B4-BE49-F238E27FC236}">
              <a16:creationId xmlns:a16="http://schemas.microsoft.com/office/drawing/2014/main" id="{89BE3410-E3E0-4594-90AF-92ED6D81B3A0}"/>
            </a:ext>
          </a:extLst>
        </xdr:cNvPr>
        <xdr:cNvSpPr txBox="1"/>
      </xdr:nvSpPr>
      <xdr:spPr>
        <a:xfrm>
          <a:off x="8363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B2D1501-5316-4E9C-9B71-095C357AF95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5BDA0F0-1216-4764-A31E-67A3E75D607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CCFB296-4DB2-46BB-9AD4-ACEA9172996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E7F56E7-60B1-46FC-90F8-5B78C7C0C6F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D688A26-FE6B-4B9B-B0AD-027CCB15465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DA6D611-518A-4316-B15F-7BEB71E21FA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0C28FBE-EE01-41EA-9F32-5F60987600A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DF3D1C-3166-448D-9C08-6401BBAF640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6155D8C-EF14-4CB5-962A-E1603CB2972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42865F7-0BBD-49D0-BCF6-6658735A50F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BF099BA-2B39-44E4-9FEF-D54429645B2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7E35A710-DE06-4C9D-8517-48452E892D7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2923D83-3E51-46ED-B22E-0801C340432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92FB1F8-A155-4D7B-BD45-45CDDA190F8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99D6038-4C26-490C-A81E-B71AC3CA92F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B3CF0EA-769C-4E37-A48D-5C9AA6EB26A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5BEBDC4-6690-4BDE-AE58-A5FBF8A7973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5C75700-5291-4E92-82F8-901FE77066C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6B35566-B452-4B07-9DE3-86ADA9E5605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36883D8-DF91-4E81-80BF-1D005EBED3E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060C148-65AE-4D2C-B723-3C366EE25EA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BDD5A8E-DBDA-485C-90C0-FA0C4D3B3D2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110D98F-718D-4274-9B6A-2E2D131CFFB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FA0453A6-FCE8-4E79-AC26-33C90B131EC1}"/>
            </a:ext>
          </a:extLst>
        </xdr:cNvPr>
        <xdr:cNvCxnSpPr/>
      </xdr:nvCxnSpPr>
      <xdr:spPr>
        <a:xfrm flipV="1">
          <a:off x="9219565" y="9523095"/>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286A0577-74B2-43B8-8A3B-3378D5CD4B87}"/>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61091664-A542-41EE-BF2B-DB3F1D6A0C3E}"/>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BA7A203A-FD36-4EF4-B01A-C599F597B4D6}"/>
            </a:ext>
          </a:extLst>
        </xdr:cNvPr>
        <xdr:cNvSpPr txBox="1"/>
      </xdr:nvSpPr>
      <xdr:spPr>
        <a:xfrm>
          <a:off x="9258300" y="930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87ACFAC9-B87C-45DE-A064-2E53B18B7B23}"/>
            </a:ext>
          </a:extLst>
        </xdr:cNvPr>
        <xdr:cNvCxnSpPr/>
      </xdr:nvCxnSpPr>
      <xdr:spPr>
        <a:xfrm>
          <a:off x="9154160" y="95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70D36CB1-C9FB-4FD2-A594-31F144342217}"/>
            </a:ext>
          </a:extLst>
        </xdr:cNvPr>
        <xdr:cNvSpPr txBox="1"/>
      </xdr:nvSpPr>
      <xdr:spPr>
        <a:xfrm>
          <a:off x="9258300" y="1045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8600CF11-0720-41ED-B629-5ECE1260CF26}"/>
            </a:ext>
          </a:extLst>
        </xdr:cNvPr>
        <xdr:cNvSpPr/>
      </xdr:nvSpPr>
      <xdr:spPr>
        <a:xfrm>
          <a:off x="9192260" y="10595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C7C3AD92-C78B-46C6-A0B6-EB6A4735516F}"/>
            </a:ext>
          </a:extLst>
        </xdr:cNvPr>
        <xdr:cNvSpPr/>
      </xdr:nvSpPr>
      <xdr:spPr>
        <a:xfrm>
          <a:off x="8445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33543C96-8236-40FA-82A4-D27F32A0E148}"/>
            </a:ext>
          </a:extLst>
        </xdr:cNvPr>
        <xdr:cNvSpPr/>
      </xdr:nvSpPr>
      <xdr:spPr>
        <a:xfrm>
          <a:off x="7670800" y="1060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C08F4ECA-8BCF-49AF-A478-4294F9FEEA26}"/>
            </a:ext>
          </a:extLst>
        </xdr:cNvPr>
        <xdr:cNvSpPr/>
      </xdr:nvSpPr>
      <xdr:spPr>
        <a:xfrm>
          <a:off x="6873240" y="1061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926994DB-E370-4939-A501-284CAB2E94D8}"/>
            </a:ext>
          </a:extLst>
        </xdr:cNvPr>
        <xdr:cNvSpPr/>
      </xdr:nvSpPr>
      <xdr:spPr>
        <a:xfrm>
          <a:off x="60985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6C085FB-101B-41C7-B4B0-63F6E47F5B8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94665B-383E-4030-8C0E-C6E29146E5A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47B9935-C2E7-4665-BDC5-6D43DD52763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FED6EF2-B18C-4D2A-B489-11DF52AAD27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B88927-8D0B-4DAB-A8C8-94F80720D3D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76454</xdr:rowOff>
    </xdr:from>
    <xdr:to>
      <xdr:col>55</xdr:col>
      <xdr:colOff>50800</xdr:colOff>
      <xdr:row>64</xdr:row>
      <xdr:rowOff>6604</xdr:rowOff>
    </xdr:to>
    <xdr:sp macro="" textlink="">
      <xdr:nvSpPr>
        <xdr:cNvPr id="244" name="楕円 243">
          <a:extLst>
            <a:ext uri="{FF2B5EF4-FFF2-40B4-BE49-F238E27FC236}">
              <a16:creationId xmlns:a16="http://schemas.microsoft.com/office/drawing/2014/main" id="{9A56686D-EF8A-472E-8F13-5B325F855465}"/>
            </a:ext>
          </a:extLst>
        </xdr:cNvPr>
        <xdr:cNvSpPr/>
      </xdr:nvSpPr>
      <xdr:spPr>
        <a:xfrm>
          <a:off x="9192260" y="10637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12971</xdr:rowOff>
    </xdr:from>
    <xdr:ext cx="469744" cy="259045"/>
    <xdr:sp macro="" textlink="">
      <xdr:nvSpPr>
        <xdr:cNvPr id="245" name="【体育館・プール】&#10;一人当たり面積該当値テキスト">
          <a:extLst>
            <a:ext uri="{FF2B5EF4-FFF2-40B4-BE49-F238E27FC236}">
              <a16:creationId xmlns:a16="http://schemas.microsoft.com/office/drawing/2014/main" id="{165FBCD1-E8F2-4A88-94E4-8D77E0B6C5AA}"/>
            </a:ext>
          </a:extLst>
        </xdr:cNvPr>
        <xdr:cNvSpPr txBox="1"/>
      </xdr:nvSpPr>
      <xdr:spPr>
        <a:xfrm>
          <a:off x="9258300" y="105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79883</xdr:rowOff>
    </xdr:from>
    <xdr:to>
      <xdr:col>50</xdr:col>
      <xdr:colOff>165100</xdr:colOff>
      <xdr:row>64</xdr:row>
      <xdr:rowOff>10033</xdr:rowOff>
    </xdr:to>
    <xdr:sp macro="" textlink="">
      <xdr:nvSpPr>
        <xdr:cNvPr id="246" name="楕円 245">
          <a:extLst>
            <a:ext uri="{FF2B5EF4-FFF2-40B4-BE49-F238E27FC236}">
              <a16:creationId xmlns:a16="http://schemas.microsoft.com/office/drawing/2014/main" id="{FC0DC7F6-3A8F-49B8-8E0D-B07DB5BAD6DA}"/>
            </a:ext>
          </a:extLst>
        </xdr:cNvPr>
        <xdr:cNvSpPr/>
      </xdr:nvSpPr>
      <xdr:spPr>
        <a:xfrm>
          <a:off x="8445500" y="10641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127254</xdr:rowOff>
    </xdr:from>
    <xdr:to>
      <xdr:col>55</xdr:col>
      <xdr:colOff>0</xdr:colOff>
      <xdr:row>63</xdr:row>
      <xdr:rowOff>130683</xdr:rowOff>
    </xdr:to>
    <xdr:cxnSp macro="">
      <xdr:nvCxnSpPr>
        <xdr:cNvPr id="247" name="直線コネクタ 246">
          <a:extLst>
            <a:ext uri="{FF2B5EF4-FFF2-40B4-BE49-F238E27FC236}">
              <a16:creationId xmlns:a16="http://schemas.microsoft.com/office/drawing/2014/main" id="{9D767838-D934-4791-92CB-AD614EA9FAC8}"/>
            </a:ext>
          </a:extLst>
        </xdr:cNvPr>
        <xdr:cNvCxnSpPr/>
      </xdr:nvCxnSpPr>
      <xdr:spPr>
        <a:xfrm flipV="1">
          <a:off x="8496300" y="10688574"/>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83312</xdr:rowOff>
    </xdr:from>
    <xdr:to>
      <xdr:col>46</xdr:col>
      <xdr:colOff>38100</xdr:colOff>
      <xdr:row>64</xdr:row>
      <xdr:rowOff>13462</xdr:rowOff>
    </xdr:to>
    <xdr:sp macro="" textlink="">
      <xdr:nvSpPr>
        <xdr:cNvPr id="248" name="楕円 247">
          <a:extLst>
            <a:ext uri="{FF2B5EF4-FFF2-40B4-BE49-F238E27FC236}">
              <a16:creationId xmlns:a16="http://schemas.microsoft.com/office/drawing/2014/main" id="{58112BA6-5AB8-4BFB-9E0A-6D339BF65C6F}"/>
            </a:ext>
          </a:extLst>
        </xdr:cNvPr>
        <xdr:cNvSpPr/>
      </xdr:nvSpPr>
      <xdr:spPr>
        <a:xfrm>
          <a:off x="7670800" y="10644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130683</xdr:rowOff>
    </xdr:from>
    <xdr:to>
      <xdr:col>50</xdr:col>
      <xdr:colOff>114300</xdr:colOff>
      <xdr:row>63</xdr:row>
      <xdr:rowOff>134112</xdr:rowOff>
    </xdr:to>
    <xdr:cxnSp macro="">
      <xdr:nvCxnSpPr>
        <xdr:cNvPr id="249" name="直線コネクタ 248">
          <a:extLst>
            <a:ext uri="{FF2B5EF4-FFF2-40B4-BE49-F238E27FC236}">
              <a16:creationId xmlns:a16="http://schemas.microsoft.com/office/drawing/2014/main" id="{9F673727-C35A-4608-93AA-0EA6D8942943}"/>
            </a:ext>
          </a:extLst>
        </xdr:cNvPr>
        <xdr:cNvCxnSpPr/>
      </xdr:nvCxnSpPr>
      <xdr:spPr>
        <a:xfrm flipV="1">
          <a:off x="7713980" y="10692003"/>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250" name="楕円 249">
          <a:extLst>
            <a:ext uri="{FF2B5EF4-FFF2-40B4-BE49-F238E27FC236}">
              <a16:creationId xmlns:a16="http://schemas.microsoft.com/office/drawing/2014/main" id="{2DEA417A-8D8E-41C2-8353-CACE39D813CB}"/>
            </a:ext>
          </a:extLst>
        </xdr:cNvPr>
        <xdr:cNvSpPr/>
      </xdr:nvSpPr>
      <xdr:spPr>
        <a:xfrm>
          <a:off x="687324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134112</xdr:rowOff>
    </xdr:from>
    <xdr:to>
      <xdr:col>45</xdr:col>
      <xdr:colOff>177800</xdr:colOff>
      <xdr:row>63</xdr:row>
      <xdr:rowOff>137160</xdr:rowOff>
    </xdr:to>
    <xdr:cxnSp macro="">
      <xdr:nvCxnSpPr>
        <xdr:cNvPr id="251" name="直線コネクタ 250">
          <a:extLst>
            <a:ext uri="{FF2B5EF4-FFF2-40B4-BE49-F238E27FC236}">
              <a16:creationId xmlns:a16="http://schemas.microsoft.com/office/drawing/2014/main" id="{6E09674A-A076-40BA-A121-DA2138DC1120}"/>
            </a:ext>
          </a:extLst>
        </xdr:cNvPr>
        <xdr:cNvCxnSpPr/>
      </xdr:nvCxnSpPr>
      <xdr:spPr>
        <a:xfrm flipV="1">
          <a:off x="6924040" y="10695432"/>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89408</xdr:rowOff>
    </xdr:from>
    <xdr:to>
      <xdr:col>36</xdr:col>
      <xdr:colOff>165100</xdr:colOff>
      <xdr:row>64</xdr:row>
      <xdr:rowOff>19558</xdr:rowOff>
    </xdr:to>
    <xdr:sp macro="" textlink="">
      <xdr:nvSpPr>
        <xdr:cNvPr id="252" name="楕円 251">
          <a:extLst>
            <a:ext uri="{FF2B5EF4-FFF2-40B4-BE49-F238E27FC236}">
              <a16:creationId xmlns:a16="http://schemas.microsoft.com/office/drawing/2014/main" id="{09031CE8-72E8-4928-98EB-A451E2008E99}"/>
            </a:ext>
          </a:extLst>
        </xdr:cNvPr>
        <xdr:cNvSpPr/>
      </xdr:nvSpPr>
      <xdr:spPr>
        <a:xfrm>
          <a:off x="6098540" y="1065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137160</xdr:rowOff>
    </xdr:from>
    <xdr:to>
      <xdr:col>41</xdr:col>
      <xdr:colOff>50800</xdr:colOff>
      <xdr:row>63</xdr:row>
      <xdr:rowOff>140208</xdr:rowOff>
    </xdr:to>
    <xdr:cxnSp macro="">
      <xdr:nvCxnSpPr>
        <xdr:cNvPr id="253" name="直線コネクタ 252">
          <a:extLst>
            <a:ext uri="{FF2B5EF4-FFF2-40B4-BE49-F238E27FC236}">
              <a16:creationId xmlns:a16="http://schemas.microsoft.com/office/drawing/2014/main" id="{2C0BA292-6FA2-43FF-BF64-FA207349E9E1}"/>
            </a:ext>
          </a:extLst>
        </xdr:cNvPr>
        <xdr:cNvCxnSpPr/>
      </xdr:nvCxnSpPr>
      <xdr:spPr>
        <a:xfrm flipV="1">
          <a:off x="6149340" y="10698480"/>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AD091CE4-A8A8-4094-94D0-459F59548436}"/>
            </a:ext>
          </a:extLst>
        </xdr:cNvPr>
        <xdr:cNvSpPr txBox="1"/>
      </xdr:nvSpPr>
      <xdr:spPr>
        <a:xfrm>
          <a:off x="827158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0196E156-4370-4817-9B62-8A1ED4AA5285}"/>
            </a:ext>
          </a:extLst>
        </xdr:cNvPr>
        <xdr:cNvSpPr txBox="1"/>
      </xdr:nvSpPr>
      <xdr:spPr>
        <a:xfrm>
          <a:off x="7509587" y="103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3FB660E3-ED66-46A8-BB5C-3AF462C46C7D}"/>
            </a:ext>
          </a:extLst>
        </xdr:cNvPr>
        <xdr:cNvSpPr txBox="1"/>
      </xdr:nvSpPr>
      <xdr:spPr>
        <a:xfrm>
          <a:off x="671202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a:extLst>
            <a:ext uri="{FF2B5EF4-FFF2-40B4-BE49-F238E27FC236}">
              <a16:creationId xmlns:a16="http://schemas.microsoft.com/office/drawing/2014/main" id="{92AA13FF-1D72-4853-B2B7-4EBA57250CC2}"/>
            </a:ext>
          </a:extLst>
        </xdr:cNvPr>
        <xdr:cNvSpPr txBox="1"/>
      </xdr:nvSpPr>
      <xdr:spPr>
        <a:xfrm>
          <a:off x="59373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1160</xdr:rowOff>
    </xdr:from>
    <xdr:ext cx="469744" cy="259045"/>
    <xdr:sp macro="" textlink="">
      <xdr:nvSpPr>
        <xdr:cNvPr id="258" name="n_1mainValue【体育館・プール】&#10;一人当たり面積">
          <a:extLst>
            <a:ext uri="{FF2B5EF4-FFF2-40B4-BE49-F238E27FC236}">
              <a16:creationId xmlns:a16="http://schemas.microsoft.com/office/drawing/2014/main" id="{055B2A1B-F2C2-4F6A-B8F3-92DFA10E61C1}"/>
            </a:ext>
          </a:extLst>
        </xdr:cNvPr>
        <xdr:cNvSpPr txBox="1"/>
      </xdr:nvSpPr>
      <xdr:spPr>
        <a:xfrm>
          <a:off x="827158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4589</xdr:rowOff>
    </xdr:from>
    <xdr:ext cx="469744" cy="259045"/>
    <xdr:sp macro="" textlink="">
      <xdr:nvSpPr>
        <xdr:cNvPr id="259" name="n_2mainValue【体育館・プール】&#10;一人当たり面積">
          <a:extLst>
            <a:ext uri="{FF2B5EF4-FFF2-40B4-BE49-F238E27FC236}">
              <a16:creationId xmlns:a16="http://schemas.microsoft.com/office/drawing/2014/main" id="{A5832025-9826-49EE-8FBE-797A2A9A52F4}"/>
            </a:ext>
          </a:extLst>
        </xdr:cNvPr>
        <xdr:cNvSpPr txBox="1"/>
      </xdr:nvSpPr>
      <xdr:spPr>
        <a:xfrm>
          <a:off x="750958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260" name="n_3mainValue【体育館・プール】&#10;一人当たり面積">
          <a:extLst>
            <a:ext uri="{FF2B5EF4-FFF2-40B4-BE49-F238E27FC236}">
              <a16:creationId xmlns:a16="http://schemas.microsoft.com/office/drawing/2014/main" id="{E750CC0B-3EED-4AD9-81E1-02196A7F8CCC}"/>
            </a:ext>
          </a:extLst>
        </xdr:cNvPr>
        <xdr:cNvSpPr txBox="1"/>
      </xdr:nvSpPr>
      <xdr:spPr>
        <a:xfrm>
          <a:off x="67120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10685</xdr:rowOff>
    </xdr:from>
    <xdr:ext cx="469744" cy="259045"/>
    <xdr:sp macro="" textlink="">
      <xdr:nvSpPr>
        <xdr:cNvPr id="261" name="n_4mainValue【体育館・プール】&#10;一人当たり面積">
          <a:extLst>
            <a:ext uri="{FF2B5EF4-FFF2-40B4-BE49-F238E27FC236}">
              <a16:creationId xmlns:a16="http://schemas.microsoft.com/office/drawing/2014/main" id="{5F460FC7-ED0A-4830-B9CF-4CE2902829E5}"/>
            </a:ext>
          </a:extLst>
        </xdr:cNvPr>
        <xdr:cNvSpPr txBox="1"/>
      </xdr:nvSpPr>
      <xdr:spPr>
        <a:xfrm>
          <a:off x="5937327" y="1073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ECC39C5-E3E6-4621-8E4B-4EFB49E197D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97D97CD-AC7B-487B-B93C-B44D1901B26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1272628-1D11-45AB-A5AC-EDAEF489BFA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EF2D0C8-64C9-426F-A8EA-E24C1B5EC1E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ECE12DB-9F9A-4840-9946-9EB5D9BDE1B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89A555F-78D7-4832-8410-B961157BEB6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BCBA7B8-C887-4C3D-AABF-17C8F5FC1BD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7AC2A39-A405-4887-8AF5-C28BC61E8E5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40B9C3A-3629-439D-A6CA-7D5F5686CB0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962005D-7F82-4C8C-8A16-9014CED3881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3D220A8-A466-4710-A3C3-85878891188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C77AAE8-7A92-45CB-A4AD-CBBDAB1EB04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311545F-CAF9-4641-AE43-7C1767806F3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7F07C2C-A7DF-4BE8-9A99-7ED27A9E927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1236336-7E20-4955-AF82-5C116ADF7B9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269A502-356A-4AA1-BC30-4AF3343D53A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7EF689C-4DE7-4400-87E6-A5B766EC7E8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E28937A-D149-47A9-8057-BFAE24F0BEB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70C0AA2-03B8-42F0-BF9F-54139F78B65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F849468-D6F9-420D-880B-1979BF20694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804BA91-A5D2-4454-8499-05FEDF12599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47849B5-6AA9-4820-BC37-1699317917D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4EE0833-E678-4EC0-BEE9-9F70669F8CE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F62F7802-E6A3-460E-8A28-7528045097C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F00254B-0FEA-4C62-8C6C-3DD4202772BD}"/>
            </a:ext>
          </a:extLst>
        </xdr:cNvPr>
        <xdr:cNvCxnSpPr/>
      </xdr:nvCxnSpPr>
      <xdr:spPr>
        <a:xfrm flipV="1">
          <a:off x="4086225" y="1296733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212E1D8A-C1FB-4337-8E56-7F0E4E529CD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75EF7C5-2CD5-4CE8-AF71-C66D4700B8DB}"/>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58582D1-3D7C-47B1-BBCC-A2234AB56355}"/>
            </a:ext>
          </a:extLst>
        </xdr:cNvPr>
        <xdr:cNvSpPr txBox="1"/>
      </xdr:nvSpPr>
      <xdr:spPr>
        <a:xfrm>
          <a:off x="4124960" y="1274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92D1CF24-6EE9-4AB0-960F-B61D3E173ECD}"/>
            </a:ext>
          </a:extLst>
        </xdr:cNvPr>
        <xdr:cNvCxnSpPr/>
      </xdr:nvCxnSpPr>
      <xdr:spPr>
        <a:xfrm>
          <a:off x="4020820" y="12967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6DE77CDF-A444-4F0C-A66F-DB5521A34AF2}"/>
            </a:ext>
          </a:extLst>
        </xdr:cNvPr>
        <xdr:cNvSpPr txBox="1"/>
      </xdr:nvSpPr>
      <xdr:spPr>
        <a:xfrm>
          <a:off x="4124960" y="13712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4D8F9B8D-E58B-4A5A-AAF2-6AC0B7EDCFFF}"/>
            </a:ext>
          </a:extLst>
        </xdr:cNvPr>
        <xdr:cNvSpPr/>
      </xdr:nvSpPr>
      <xdr:spPr>
        <a:xfrm>
          <a:off x="403606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9A20E841-76A7-4C60-99D1-AA93FFA98B4D}"/>
            </a:ext>
          </a:extLst>
        </xdr:cNvPr>
        <xdr:cNvSpPr/>
      </xdr:nvSpPr>
      <xdr:spPr>
        <a:xfrm>
          <a:off x="331216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BB3FD47B-2EAE-401F-868A-15B1CA2E7FF1}"/>
            </a:ext>
          </a:extLst>
        </xdr:cNvPr>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D57D76A8-C2EA-449B-99F8-23B71975CCEA}"/>
            </a:ext>
          </a:extLst>
        </xdr:cNvPr>
        <xdr:cNvSpPr/>
      </xdr:nvSpPr>
      <xdr:spPr>
        <a:xfrm>
          <a:off x="173990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43D21F87-65FB-4976-8056-1D2049728FB0}"/>
            </a:ext>
          </a:extLst>
        </xdr:cNvPr>
        <xdr:cNvSpPr/>
      </xdr:nvSpPr>
      <xdr:spPr>
        <a:xfrm>
          <a:off x="96520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844E62F-3B3C-4983-BB1C-CA4F03F7460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22D92DA-4F1B-4887-8D79-EEB7E57F4C0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BC5AE36-14FC-443F-8A57-4E38F374FC6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6C0C36-274C-49AC-9684-42E315C9324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52DBBD-4462-4CB1-961E-280A0E6A4DE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302" name="楕円 301">
          <a:extLst>
            <a:ext uri="{FF2B5EF4-FFF2-40B4-BE49-F238E27FC236}">
              <a16:creationId xmlns:a16="http://schemas.microsoft.com/office/drawing/2014/main" id="{B75BC9E3-8FA8-4ED8-912E-5FB9F03A3B82}"/>
            </a:ext>
          </a:extLst>
        </xdr:cNvPr>
        <xdr:cNvSpPr/>
      </xdr:nvSpPr>
      <xdr:spPr>
        <a:xfrm>
          <a:off x="4036060" y="1332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5C151DB5-47A5-4758-A754-6F25A7F5668F}"/>
            </a:ext>
          </a:extLst>
        </xdr:cNvPr>
        <xdr:cNvSpPr txBox="1"/>
      </xdr:nvSpPr>
      <xdr:spPr>
        <a:xfrm>
          <a:off x="4124960" y="1317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304" name="楕円 303">
          <a:extLst>
            <a:ext uri="{FF2B5EF4-FFF2-40B4-BE49-F238E27FC236}">
              <a16:creationId xmlns:a16="http://schemas.microsoft.com/office/drawing/2014/main" id="{798B8C23-C5A2-4E94-A1C4-5D0FAA057D8A}"/>
            </a:ext>
          </a:extLst>
        </xdr:cNvPr>
        <xdr:cNvSpPr/>
      </xdr:nvSpPr>
      <xdr:spPr>
        <a:xfrm>
          <a:off x="331216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131445</xdr:rowOff>
    </xdr:to>
    <xdr:cxnSp macro="">
      <xdr:nvCxnSpPr>
        <xdr:cNvPr id="305" name="直線コネクタ 304">
          <a:extLst>
            <a:ext uri="{FF2B5EF4-FFF2-40B4-BE49-F238E27FC236}">
              <a16:creationId xmlns:a16="http://schemas.microsoft.com/office/drawing/2014/main" id="{50F710E7-3C02-4508-A7DD-C528E6C2A088}"/>
            </a:ext>
          </a:extLst>
        </xdr:cNvPr>
        <xdr:cNvCxnSpPr/>
      </xdr:nvCxnSpPr>
      <xdr:spPr>
        <a:xfrm>
          <a:off x="3355340" y="13304521"/>
          <a:ext cx="73152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120650</xdr:rowOff>
    </xdr:from>
    <xdr:to>
      <xdr:col>15</xdr:col>
      <xdr:colOff>101600</xdr:colOff>
      <xdr:row>79</xdr:row>
      <xdr:rowOff>50800</xdr:rowOff>
    </xdr:to>
    <xdr:sp macro="" textlink="">
      <xdr:nvSpPr>
        <xdr:cNvPr id="306" name="楕円 305">
          <a:extLst>
            <a:ext uri="{FF2B5EF4-FFF2-40B4-BE49-F238E27FC236}">
              <a16:creationId xmlns:a16="http://schemas.microsoft.com/office/drawing/2014/main" id="{DC30A092-8D35-400A-AC64-644BD94ED86A}"/>
            </a:ext>
          </a:extLst>
        </xdr:cNvPr>
        <xdr:cNvSpPr/>
      </xdr:nvSpPr>
      <xdr:spPr>
        <a:xfrm>
          <a:off x="251460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60961</xdr:rowOff>
    </xdr:to>
    <xdr:cxnSp macro="">
      <xdr:nvCxnSpPr>
        <xdr:cNvPr id="307" name="直線コネクタ 306">
          <a:extLst>
            <a:ext uri="{FF2B5EF4-FFF2-40B4-BE49-F238E27FC236}">
              <a16:creationId xmlns:a16="http://schemas.microsoft.com/office/drawing/2014/main" id="{34A4FD8A-6597-4223-9917-96C1EB2BF1E1}"/>
            </a:ext>
          </a:extLst>
        </xdr:cNvPr>
        <xdr:cNvCxnSpPr/>
      </xdr:nvCxnSpPr>
      <xdr:spPr>
        <a:xfrm>
          <a:off x="2565400" y="13243560"/>
          <a:ext cx="78994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48261</xdr:rowOff>
    </xdr:from>
    <xdr:to>
      <xdr:col>10</xdr:col>
      <xdr:colOff>165100</xdr:colOff>
      <xdr:row>78</xdr:row>
      <xdr:rowOff>149861</xdr:rowOff>
    </xdr:to>
    <xdr:sp macro="" textlink="">
      <xdr:nvSpPr>
        <xdr:cNvPr id="308" name="楕円 307">
          <a:extLst>
            <a:ext uri="{FF2B5EF4-FFF2-40B4-BE49-F238E27FC236}">
              <a16:creationId xmlns:a16="http://schemas.microsoft.com/office/drawing/2014/main" id="{0C79E2E0-58A2-496E-8F33-712380ADCEC9}"/>
            </a:ext>
          </a:extLst>
        </xdr:cNvPr>
        <xdr:cNvSpPr/>
      </xdr:nvSpPr>
      <xdr:spPr>
        <a:xfrm>
          <a:off x="1739900" y="131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99061</xdr:rowOff>
    </xdr:from>
    <xdr:to>
      <xdr:col>15</xdr:col>
      <xdr:colOff>50800</xdr:colOff>
      <xdr:row>79</xdr:row>
      <xdr:rowOff>0</xdr:rowOff>
    </xdr:to>
    <xdr:cxnSp macro="">
      <xdr:nvCxnSpPr>
        <xdr:cNvPr id="309" name="直線コネクタ 308">
          <a:extLst>
            <a:ext uri="{FF2B5EF4-FFF2-40B4-BE49-F238E27FC236}">
              <a16:creationId xmlns:a16="http://schemas.microsoft.com/office/drawing/2014/main" id="{C7D17265-B55D-4EF1-8BB6-F4F374608D51}"/>
            </a:ext>
          </a:extLst>
        </xdr:cNvPr>
        <xdr:cNvCxnSpPr/>
      </xdr:nvCxnSpPr>
      <xdr:spPr>
        <a:xfrm>
          <a:off x="1790700" y="13174981"/>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154939</xdr:rowOff>
    </xdr:from>
    <xdr:to>
      <xdr:col>6</xdr:col>
      <xdr:colOff>38100</xdr:colOff>
      <xdr:row>78</xdr:row>
      <xdr:rowOff>85089</xdr:rowOff>
    </xdr:to>
    <xdr:sp macro="" textlink="">
      <xdr:nvSpPr>
        <xdr:cNvPr id="310" name="楕円 309">
          <a:extLst>
            <a:ext uri="{FF2B5EF4-FFF2-40B4-BE49-F238E27FC236}">
              <a16:creationId xmlns:a16="http://schemas.microsoft.com/office/drawing/2014/main" id="{59B244F0-6728-422C-8148-D898166BE592}"/>
            </a:ext>
          </a:extLst>
        </xdr:cNvPr>
        <xdr:cNvSpPr/>
      </xdr:nvSpPr>
      <xdr:spPr>
        <a:xfrm>
          <a:off x="965200" y="13063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78</xdr:row>
      <xdr:rowOff>99061</xdr:rowOff>
    </xdr:to>
    <xdr:cxnSp macro="">
      <xdr:nvCxnSpPr>
        <xdr:cNvPr id="311" name="直線コネクタ 310">
          <a:extLst>
            <a:ext uri="{FF2B5EF4-FFF2-40B4-BE49-F238E27FC236}">
              <a16:creationId xmlns:a16="http://schemas.microsoft.com/office/drawing/2014/main" id="{2C8705A2-9B60-47C8-A528-346B3E39A91B}"/>
            </a:ext>
          </a:extLst>
        </xdr:cNvPr>
        <xdr:cNvCxnSpPr/>
      </xdr:nvCxnSpPr>
      <xdr:spPr>
        <a:xfrm>
          <a:off x="1008380" y="13110209"/>
          <a:ext cx="78232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a:extLst>
            <a:ext uri="{FF2B5EF4-FFF2-40B4-BE49-F238E27FC236}">
              <a16:creationId xmlns:a16="http://schemas.microsoft.com/office/drawing/2014/main" id="{631605AF-3E05-4BE8-849F-8F637F547BDB}"/>
            </a:ext>
          </a:extLst>
        </xdr:cNvPr>
        <xdr:cNvSpPr txBox="1"/>
      </xdr:nvSpPr>
      <xdr:spPr>
        <a:xfrm>
          <a:off x="317056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a:extLst>
            <a:ext uri="{FF2B5EF4-FFF2-40B4-BE49-F238E27FC236}">
              <a16:creationId xmlns:a16="http://schemas.microsoft.com/office/drawing/2014/main" id="{12D2C05C-4474-4992-808F-CAA6BCD36619}"/>
            </a:ext>
          </a:extLst>
        </xdr:cNvPr>
        <xdr:cNvSpPr txBox="1"/>
      </xdr:nvSpPr>
      <xdr:spPr>
        <a:xfrm>
          <a:off x="23857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62AD05AA-CE6B-4796-8DCB-E3C84024BC57}"/>
            </a:ext>
          </a:extLst>
        </xdr:cNvPr>
        <xdr:cNvSpPr txBox="1"/>
      </xdr:nvSpPr>
      <xdr:spPr>
        <a:xfrm>
          <a:off x="161100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a:extLst>
            <a:ext uri="{FF2B5EF4-FFF2-40B4-BE49-F238E27FC236}">
              <a16:creationId xmlns:a16="http://schemas.microsoft.com/office/drawing/2014/main" id="{825F38CF-43E9-4016-98A7-5E88E39A1416}"/>
            </a:ext>
          </a:extLst>
        </xdr:cNvPr>
        <xdr:cNvSpPr txBox="1"/>
      </xdr:nvSpPr>
      <xdr:spPr>
        <a:xfrm>
          <a:off x="83630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316" name="n_1mainValue【福祉施設】&#10;有形固定資産減価償却率">
          <a:extLst>
            <a:ext uri="{FF2B5EF4-FFF2-40B4-BE49-F238E27FC236}">
              <a16:creationId xmlns:a16="http://schemas.microsoft.com/office/drawing/2014/main" id="{1580C534-F1A4-451C-B0A5-9A3581D4FFDE}"/>
            </a:ext>
          </a:extLst>
        </xdr:cNvPr>
        <xdr:cNvSpPr txBox="1"/>
      </xdr:nvSpPr>
      <xdr:spPr>
        <a:xfrm>
          <a:off x="317056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67327</xdr:rowOff>
    </xdr:from>
    <xdr:ext cx="405111" cy="259045"/>
    <xdr:sp macro="" textlink="">
      <xdr:nvSpPr>
        <xdr:cNvPr id="317" name="n_2mainValue【福祉施設】&#10;有形固定資産減価償却率">
          <a:extLst>
            <a:ext uri="{FF2B5EF4-FFF2-40B4-BE49-F238E27FC236}">
              <a16:creationId xmlns:a16="http://schemas.microsoft.com/office/drawing/2014/main" id="{E53EFCC2-A6B3-4C27-BF53-93C52B2287D6}"/>
            </a:ext>
          </a:extLst>
        </xdr:cNvPr>
        <xdr:cNvSpPr txBox="1"/>
      </xdr:nvSpPr>
      <xdr:spPr>
        <a:xfrm>
          <a:off x="238570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166388</xdr:rowOff>
    </xdr:from>
    <xdr:ext cx="405111" cy="259045"/>
    <xdr:sp macro="" textlink="">
      <xdr:nvSpPr>
        <xdr:cNvPr id="318" name="n_3mainValue【福祉施設】&#10;有形固定資産減価償却率">
          <a:extLst>
            <a:ext uri="{FF2B5EF4-FFF2-40B4-BE49-F238E27FC236}">
              <a16:creationId xmlns:a16="http://schemas.microsoft.com/office/drawing/2014/main" id="{D633E642-240E-4867-A7A1-59C8D581FAB6}"/>
            </a:ext>
          </a:extLst>
        </xdr:cNvPr>
        <xdr:cNvSpPr txBox="1"/>
      </xdr:nvSpPr>
      <xdr:spPr>
        <a:xfrm>
          <a:off x="1611004" y="129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101616</xdr:rowOff>
    </xdr:from>
    <xdr:ext cx="405111" cy="259045"/>
    <xdr:sp macro="" textlink="">
      <xdr:nvSpPr>
        <xdr:cNvPr id="319" name="n_4mainValue【福祉施設】&#10;有形固定資産減価償却率">
          <a:extLst>
            <a:ext uri="{FF2B5EF4-FFF2-40B4-BE49-F238E27FC236}">
              <a16:creationId xmlns:a16="http://schemas.microsoft.com/office/drawing/2014/main" id="{03F59F46-8889-4F27-96E7-32F1BE41FA26}"/>
            </a:ext>
          </a:extLst>
        </xdr:cNvPr>
        <xdr:cNvSpPr txBox="1"/>
      </xdr:nvSpPr>
      <xdr:spPr>
        <a:xfrm>
          <a:off x="836304" y="1284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9D17B2A-E7C8-4327-A240-BA90EFA3AE8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F3477FA-E8FB-4A3C-B60D-84F7022440C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F9F4E82-659E-46B3-97F0-A1A23E4AFEB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08DC657-C2A6-41F3-B927-B36FE92C534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0B65366-71BA-466C-8B6B-DF2A9CB9BEF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41568AB-66CA-4E9D-A754-3EE062A4CF1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2A12C8A-F9EC-4CA3-816A-C4C23CD02E5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DB40D65-B144-4D51-BBC3-01D0E59D43F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2A2BFED-E6A2-4B12-9D2E-F67E7B75905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4EAE33C-218E-471E-AD87-CEA3CFA7248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2D52D6D-0812-4CF2-BB0E-50FE5A5B0EE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CFA7C05-0B55-4DD1-9379-22DB6B68A45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4DADB45-A14F-4D1F-B1A1-7A17865845D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4808D779-0560-4237-A566-3C7BFE2DD6F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DD4D6CB9-E255-4BA5-849C-D0D501437AC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51ED8AE5-F744-4BE3-8C36-BBE04D2537A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8C31450-5908-4166-8F1D-43031C4D6EA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74F51EAF-9A76-4B47-B98A-FE430627E90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440ACE3-9F9C-42A3-9182-BDBB6B6D1D9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264F4130-559E-4E9F-B5D6-F9169BD6DFC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2F29F398-A0A0-4889-9939-B773D23CE61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3B1FF0F3-772C-4C2A-BB16-21BC4F4F0253}"/>
            </a:ext>
          </a:extLst>
        </xdr:cNvPr>
        <xdr:cNvCxnSpPr/>
      </xdr:nvCxnSpPr>
      <xdr:spPr>
        <a:xfrm flipV="1">
          <a:off x="9219565" y="1301953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4CBDD1E5-E8B4-4150-B870-A53606AEB64C}"/>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8EA89174-CF30-4FAC-BEB8-99F4D958164C}"/>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86AFC4B2-841A-4D64-ACB3-A7396D13BE70}"/>
            </a:ext>
          </a:extLst>
        </xdr:cNvPr>
        <xdr:cNvSpPr txBox="1"/>
      </xdr:nvSpPr>
      <xdr:spPr>
        <a:xfrm>
          <a:off x="9258300" y="127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96B65852-8711-4A77-BB74-E38C8C070B56}"/>
            </a:ext>
          </a:extLst>
        </xdr:cNvPr>
        <xdr:cNvCxnSpPr/>
      </xdr:nvCxnSpPr>
      <xdr:spPr>
        <a:xfrm>
          <a:off x="915416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a:extLst>
            <a:ext uri="{FF2B5EF4-FFF2-40B4-BE49-F238E27FC236}">
              <a16:creationId xmlns:a16="http://schemas.microsoft.com/office/drawing/2014/main" id="{5AFC1CF5-611D-40DD-BB8D-F07E2EA43A83}"/>
            </a:ext>
          </a:extLst>
        </xdr:cNvPr>
        <xdr:cNvSpPr txBox="1"/>
      </xdr:nvSpPr>
      <xdr:spPr>
        <a:xfrm>
          <a:off x="9258300" y="1402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AA7C5124-7DBB-41AA-9875-D0E4FEFD3008}"/>
            </a:ext>
          </a:extLst>
        </xdr:cNvPr>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3DF4D6A6-A258-4DAF-8DCC-9C03B97904E7}"/>
            </a:ext>
          </a:extLst>
        </xdr:cNvPr>
        <xdr:cNvSpPr/>
      </xdr:nvSpPr>
      <xdr:spPr>
        <a:xfrm>
          <a:off x="844550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1E9687D4-E274-4559-A750-894F2641B928}"/>
            </a:ext>
          </a:extLst>
        </xdr:cNvPr>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1DFB75DE-AB5F-45E5-890B-F7E4B922BB12}"/>
            </a:ext>
          </a:extLst>
        </xdr:cNvPr>
        <xdr:cNvSpPr/>
      </xdr:nvSpPr>
      <xdr:spPr>
        <a:xfrm>
          <a:off x="687324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06CDDEC8-2DA7-4062-BE74-5A67A2E734FB}"/>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BEF2D79-1AD1-40A9-A11C-B64D1A2A897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DC783DF-A999-4448-803C-F30E74757E4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6ADEE8A-39F6-48FB-9C1F-9DA67DF34FA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883DFAD-2397-4616-996F-F331A2CB131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FAE380B-EDF6-43BE-ABB4-DA980DB95ED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119887</xdr:rowOff>
    </xdr:from>
    <xdr:to>
      <xdr:col>55</xdr:col>
      <xdr:colOff>50800</xdr:colOff>
      <xdr:row>80</xdr:row>
      <xdr:rowOff>50037</xdr:rowOff>
    </xdr:to>
    <xdr:sp macro="" textlink="">
      <xdr:nvSpPr>
        <xdr:cNvPr id="357" name="楕円 356">
          <a:extLst>
            <a:ext uri="{FF2B5EF4-FFF2-40B4-BE49-F238E27FC236}">
              <a16:creationId xmlns:a16="http://schemas.microsoft.com/office/drawing/2014/main" id="{6CF4270F-5B41-4CB7-A491-62FBCE1ACE9E}"/>
            </a:ext>
          </a:extLst>
        </xdr:cNvPr>
        <xdr:cNvSpPr/>
      </xdr:nvSpPr>
      <xdr:spPr>
        <a:xfrm>
          <a:off x="9192260" y="13363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142764</xdr:rowOff>
    </xdr:from>
    <xdr:ext cx="469744" cy="259045"/>
    <xdr:sp macro="" textlink="">
      <xdr:nvSpPr>
        <xdr:cNvPr id="358" name="【福祉施設】&#10;一人当たり面積該当値テキスト">
          <a:extLst>
            <a:ext uri="{FF2B5EF4-FFF2-40B4-BE49-F238E27FC236}">
              <a16:creationId xmlns:a16="http://schemas.microsoft.com/office/drawing/2014/main" id="{F7E46640-719F-4DF1-BD3F-22BFC86D6C63}"/>
            </a:ext>
          </a:extLst>
        </xdr:cNvPr>
        <xdr:cNvSpPr txBox="1"/>
      </xdr:nvSpPr>
      <xdr:spPr>
        <a:xfrm>
          <a:off x="9258300" y="132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149606</xdr:rowOff>
    </xdr:from>
    <xdr:to>
      <xdr:col>50</xdr:col>
      <xdr:colOff>165100</xdr:colOff>
      <xdr:row>80</xdr:row>
      <xdr:rowOff>79756</xdr:rowOff>
    </xdr:to>
    <xdr:sp macro="" textlink="">
      <xdr:nvSpPr>
        <xdr:cNvPr id="359" name="楕円 358">
          <a:extLst>
            <a:ext uri="{FF2B5EF4-FFF2-40B4-BE49-F238E27FC236}">
              <a16:creationId xmlns:a16="http://schemas.microsoft.com/office/drawing/2014/main" id="{6F4EC715-93BB-49D2-9DDC-46F932CB724B}"/>
            </a:ext>
          </a:extLst>
        </xdr:cNvPr>
        <xdr:cNvSpPr/>
      </xdr:nvSpPr>
      <xdr:spPr>
        <a:xfrm>
          <a:off x="8445500" y="13393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170687</xdr:rowOff>
    </xdr:from>
    <xdr:to>
      <xdr:col>55</xdr:col>
      <xdr:colOff>0</xdr:colOff>
      <xdr:row>80</xdr:row>
      <xdr:rowOff>28956</xdr:rowOff>
    </xdr:to>
    <xdr:cxnSp macro="">
      <xdr:nvCxnSpPr>
        <xdr:cNvPr id="360" name="直線コネクタ 359">
          <a:extLst>
            <a:ext uri="{FF2B5EF4-FFF2-40B4-BE49-F238E27FC236}">
              <a16:creationId xmlns:a16="http://schemas.microsoft.com/office/drawing/2014/main" id="{E0453DFE-9390-488C-BE56-8C826BCEBCB9}"/>
            </a:ext>
          </a:extLst>
        </xdr:cNvPr>
        <xdr:cNvCxnSpPr/>
      </xdr:nvCxnSpPr>
      <xdr:spPr>
        <a:xfrm flipV="1">
          <a:off x="8496300" y="13414247"/>
          <a:ext cx="7239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7874</xdr:rowOff>
    </xdr:from>
    <xdr:to>
      <xdr:col>46</xdr:col>
      <xdr:colOff>38100</xdr:colOff>
      <xdr:row>80</xdr:row>
      <xdr:rowOff>109474</xdr:rowOff>
    </xdr:to>
    <xdr:sp macro="" textlink="">
      <xdr:nvSpPr>
        <xdr:cNvPr id="361" name="楕円 360">
          <a:extLst>
            <a:ext uri="{FF2B5EF4-FFF2-40B4-BE49-F238E27FC236}">
              <a16:creationId xmlns:a16="http://schemas.microsoft.com/office/drawing/2014/main" id="{2B7D9FDF-55CD-41D6-BB4D-00C8E36C027E}"/>
            </a:ext>
          </a:extLst>
        </xdr:cNvPr>
        <xdr:cNvSpPr/>
      </xdr:nvSpPr>
      <xdr:spPr>
        <a:xfrm>
          <a:off x="7670800" y="13419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28956</xdr:rowOff>
    </xdr:from>
    <xdr:to>
      <xdr:col>50</xdr:col>
      <xdr:colOff>114300</xdr:colOff>
      <xdr:row>80</xdr:row>
      <xdr:rowOff>58674</xdr:rowOff>
    </xdr:to>
    <xdr:cxnSp macro="">
      <xdr:nvCxnSpPr>
        <xdr:cNvPr id="362" name="直線コネクタ 361">
          <a:extLst>
            <a:ext uri="{FF2B5EF4-FFF2-40B4-BE49-F238E27FC236}">
              <a16:creationId xmlns:a16="http://schemas.microsoft.com/office/drawing/2014/main" id="{187B5197-DF69-42CF-903B-71DF51B5F8E4}"/>
            </a:ext>
          </a:extLst>
        </xdr:cNvPr>
        <xdr:cNvCxnSpPr/>
      </xdr:nvCxnSpPr>
      <xdr:spPr>
        <a:xfrm flipV="1">
          <a:off x="7713980" y="13440156"/>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37592</xdr:rowOff>
    </xdr:from>
    <xdr:to>
      <xdr:col>41</xdr:col>
      <xdr:colOff>101600</xdr:colOff>
      <xdr:row>80</xdr:row>
      <xdr:rowOff>139192</xdr:rowOff>
    </xdr:to>
    <xdr:sp macro="" textlink="">
      <xdr:nvSpPr>
        <xdr:cNvPr id="363" name="楕円 362">
          <a:extLst>
            <a:ext uri="{FF2B5EF4-FFF2-40B4-BE49-F238E27FC236}">
              <a16:creationId xmlns:a16="http://schemas.microsoft.com/office/drawing/2014/main" id="{5F631145-8331-4509-81D8-DAE3D45FC557}"/>
            </a:ext>
          </a:extLst>
        </xdr:cNvPr>
        <xdr:cNvSpPr/>
      </xdr:nvSpPr>
      <xdr:spPr>
        <a:xfrm>
          <a:off x="687324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58674</xdr:rowOff>
    </xdr:from>
    <xdr:to>
      <xdr:col>45</xdr:col>
      <xdr:colOff>177800</xdr:colOff>
      <xdr:row>80</xdr:row>
      <xdr:rowOff>88392</xdr:rowOff>
    </xdr:to>
    <xdr:cxnSp macro="">
      <xdr:nvCxnSpPr>
        <xdr:cNvPr id="364" name="直線コネクタ 363">
          <a:extLst>
            <a:ext uri="{FF2B5EF4-FFF2-40B4-BE49-F238E27FC236}">
              <a16:creationId xmlns:a16="http://schemas.microsoft.com/office/drawing/2014/main" id="{DBDD03B2-9E6E-40E7-89BD-F1D41F8DAFF2}"/>
            </a:ext>
          </a:extLst>
        </xdr:cNvPr>
        <xdr:cNvCxnSpPr/>
      </xdr:nvCxnSpPr>
      <xdr:spPr>
        <a:xfrm flipV="1">
          <a:off x="6924040" y="13469874"/>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65024</xdr:rowOff>
    </xdr:from>
    <xdr:to>
      <xdr:col>36</xdr:col>
      <xdr:colOff>165100</xdr:colOff>
      <xdr:row>80</xdr:row>
      <xdr:rowOff>166624</xdr:rowOff>
    </xdr:to>
    <xdr:sp macro="" textlink="">
      <xdr:nvSpPr>
        <xdr:cNvPr id="365" name="楕円 364">
          <a:extLst>
            <a:ext uri="{FF2B5EF4-FFF2-40B4-BE49-F238E27FC236}">
              <a16:creationId xmlns:a16="http://schemas.microsoft.com/office/drawing/2014/main" id="{9F40FD88-CCAE-4046-A18E-2FFF7FF0015E}"/>
            </a:ext>
          </a:extLst>
        </xdr:cNvPr>
        <xdr:cNvSpPr/>
      </xdr:nvSpPr>
      <xdr:spPr>
        <a:xfrm>
          <a:off x="609854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88392</xdr:rowOff>
    </xdr:from>
    <xdr:to>
      <xdr:col>41</xdr:col>
      <xdr:colOff>50800</xdr:colOff>
      <xdr:row>80</xdr:row>
      <xdr:rowOff>115824</xdr:rowOff>
    </xdr:to>
    <xdr:cxnSp macro="">
      <xdr:nvCxnSpPr>
        <xdr:cNvPr id="366" name="直線コネクタ 365">
          <a:extLst>
            <a:ext uri="{FF2B5EF4-FFF2-40B4-BE49-F238E27FC236}">
              <a16:creationId xmlns:a16="http://schemas.microsoft.com/office/drawing/2014/main" id="{F070ABF9-B637-464F-AA5E-F00F1DD48A8B}"/>
            </a:ext>
          </a:extLst>
        </xdr:cNvPr>
        <xdr:cNvCxnSpPr/>
      </xdr:nvCxnSpPr>
      <xdr:spPr>
        <a:xfrm flipV="1">
          <a:off x="6149340" y="1349959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a:extLst>
            <a:ext uri="{FF2B5EF4-FFF2-40B4-BE49-F238E27FC236}">
              <a16:creationId xmlns:a16="http://schemas.microsoft.com/office/drawing/2014/main" id="{7E203581-2C63-47EB-9999-4501C8D6CB52}"/>
            </a:ext>
          </a:extLst>
        </xdr:cNvPr>
        <xdr:cNvSpPr txBox="1"/>
      </xdr:nvSpPr>
      <xdr:spPr>
        <a:xfrm>
          <a:off x="8271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AAF696AC-EC75-454E-B013-BF514C6D03A3}"/>
            </a:ext>
          </a:extLst>
        </xdr:cNvPr>
        <xdr:cNvSpPr txBox="1"/>
      </xdr:nvSpPr>
      <xdr:spPr>
        <a:xfrm>
          <a:off x="7509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a:extLst>
            <a:ext uri="{FF2B5EF4-FFF2-40B4-BE49-F238E27FC236}">
              <a16:creationId xmlns:a16="http://schemas.microsoft.com/office/drawing/2014/main" id="{896DC7DC-F7C3-4647-A6A7-3E9459C2D235}"/>
            </a:ext>
          </a:extLst>
        </xdr:cNvPr>
        <xdr:cNvSpPr txBox="1"/>
      </xdr:nvSpPr>
      <xdr:spPr>
        <a:xfrm>
          <a:off x="671202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福祉施設】&#10;一人当たり面積">
          <a:extLst>
            <a:ext uri="{FF2B5EF4-FFF2-40B4-BE49-F238E27FC236}">
              <a16:creationId xmlns:a16="http://schemas.microsoft.com/office/drawing/2014/main" id="{DA7BBE28-AA67-4712-B39E-4382047006EB}"/>
            </a:ext>
          </a:extLst>
        </xdr:cNvPr>
        <xdr:cNvSpPr txBox="1"/>
      </xdr:nvSpPr>
      <xdr:spPr>
        <a:xfrm>
          <a:off x="59373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96283</xdr:rowOff>
    </xdr:from>
    <xdr:ext cx="469744" cy="259045"/>
    <xdr:sp macro="" textlink="">
      <xdr:nvSpPr>
        <xdr:cNvPr id="371" name="n_1mainValue【福祉施設】&#10;一人当たり面積">
          <a:extLst>
            <a:ext uri="{FF2B5EF4-FFF2-40B4-BE49-F238E27FC236}">
              <a16:creationId xmlns:a16="http://schemas.microsoft.com/office/drawing/2014/main" id="{0288637F-C67B-4A37-B54D-11B2852F704C}"/>
            </a:ext>
          </a:extLst>
        </xdr:cNvPr>
        <xdr:cNvSpPr txBox="1"/>
      </xdr:nvSpPr>
      <xdr:spPr>
        <a:xfrm>
          <a:off x="827158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126001</xdr:rowOff>
    </xdr:from>
    <xdr:ext cx="469744" cy="259045"/>
    <xdr:sp macro="" textlink="">
      <xdr:nvSpPr>
        <xdr:cNvPr id="372" name="n_2mainValue【福祉施設】&#10;一人当たり面積">
          <a:extLst>
            <a:ext uri="{FF2B5EF4-FFF2-40B4-BE49-F238E27FC236}">
              <a16:creationId xmlns:a16="http://schemas.microsoft.com/office/drawing/2014/main" id="{3B9426B7-C6B9-4E1D-9CA7-B810EB65D503}"/>
            </a:ext>
          </a:extLst>
        </xdr:cNvPr>
        <xdr:cNvSpPr txBox="1"/>
      </xdr:nvSpPr>
      <xdr:spPr>
        <a:xfrm>
          <a:off x="750958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155719</xdr:rowOff>
    </xdr:from>
    <xdr:ext cx="469744" cy="259045"/>
    <xdr:sp macro="" textlink="">
      <xdr:nvSpPr>
        <xdr:cNvPr id="373" name="n_3mainValue【福祉施設】&#10;一人当たり面積">
          <a:extLst>
            <a:ext uri="{FF2B5EF4-FFF2-40B4-BE49-F238E27FC236}">
              <a16:creationId xmlns:a16="http://schemas.microsoft.com/office/drawing/2014/main" id="{BBD28D41-E228-4805-AF82-1866645AC4EF}"/>
            </a:ext>
          </a:extLst>
        </xdr:cNvPr>
        <xdr:cNvSpPr txBox="1"/>
      </xdr:nvSpPr>
      <xdr:spPr>
        <a:xfrm>
          <a:off x="6712027" y="1323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11701</xdr:rowOff>
    </xdr:from>
    <xdr:ext cx="469744" cy="259045"/>
    <xdr:sp macro="" textlink="">
      <xdr:nvSpPr>
        <xdr:cNvPr id="374" name="n_4mainValue【福祉施設】&#10;一人当たり面積">
          <a:extLst>
            <a:ext uri="{FF2B5EF4-FFF2-40B4-BE49-F238E27FC236}">
              <a16:creationId xmlns:a16="http://schemas.microsoft.com/office/drawing/2014/main" id="{7C5B4604-EA19-4E39-8A36-094D12B63ADD}"/>
            </a:ext>
          </a:extLst>
        </xdr:cNvPr>
        <xdr:cNvSpPr txBox="1"/>
      </xdr:nvSpPr>
      <xdr:spPr>
        <a:xfrm>
          <a:off x="5937327" y="132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6891C64-E9DE-4660-9456-0D733039C14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F93EA7D-04DD-407E-BE55-56E57F89BAC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5822B51-BF2F-4C03-8F4E-6D9C4B49A9F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A1FEF11-C052-4CE5-9E78-7D3CFF16BBE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B0B0203-F629-4921-9848-322F4AE16BF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3C9998C-88DC-4D8C-8265-EB3D0386CE3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A1EE0CA-BE7C-4290-B826-469757D0BA1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EBA35BC-2C57-486D-B6E4-8D283C7E146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12ECED7-59A0-4061-86DB-BA916288328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4EAEB8A-71CD-4CED-B245-006B2168844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325F708-09EF-4EAB-8118-874B11018BD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E568EE06-C531-4B6C-A918-5D5B9BDE769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4ED92A92-8A1E-459A-97FA-E420C4A44F7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B2E50EC8-075E-4ACB-AB34-345D08484CD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6B06860-031D-466F-B2A9-5A9D416FF33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4248E142-868A-421A-9F80-2BE9B715A55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A48623DB-E02E-42B0-BB41-19817A63864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5F0BAA06-35E2-487A-889B-A48C13B5086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73157A99-8B14-454A-A198-63C250922932}"/>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5D3D6A15-7E15-41B8-8BDB-386295B786B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144EF73B-3D9F-41B1-B6F6-906360B76EB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968339C9-C419-4EEE-A09F-CFAD80690DAA}"/>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9F8925CC-6579-4692-8265-5F64AED1C9B3}"/>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EF0A7BC-7BA9-45F8-9005-95E348EED6E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488B1748-2261-45EC-B558-1BCC1867DD3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657BC750-06BE-45C4-B397-C2EB43133887}"/>
            </a:ext>
          </a:extLst>
        </xdr:cNvPr>
        <xdr:cNvCxnSpPr/>
      </xdr:nvCxnSpPr>
      <xdr:spPr>
        <a:xfrm flipV="1">
          <a:off x="4086225"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414A690B-8864-4E98-BFD7-B2C94617035C}"/>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676797C3-A9A1-460C-A103-60999E481458}"/>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69AFD929-3708-42C5-B30E-7E5EB7484F49}"/>
            </a:ext>
          </a:extLst>
        </xdr:cNvPr>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A26B41DB-3906-486B-987E-ECF79F6DE45A}"/>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684CC77F-6BC9-464C-893B-11D98035B9CF}"/>
            </a:ext>
          </a:extLst>
        </xdr:cNvPr>
        <xdr:cNvSpPr txBox="1"/>
      </xdr:nvSpPr>
      <xdr:spPr>
        <a:xfrm>
          <a:off x="4124960" y="17380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D62E5E48-E7A0-4531-9245-DA0AB4838EA9}"/>
            </a:ext>
          </a:extLst>
        </xdr:cNvPr>
        <xdr:cNvSpPr/>
      </xdr:nvSpPr>
      <xdr:spPr>
        <a:xfrm>
          <a:off x="403606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31B72332-DF1A-404E-B9A4-8108162E9458}"/>
            </a:ext>
          </a:extLst>
        </xdr:cNvPr>
        <xdr:cNvSpPr/>
      </xdr:nvSpPr>
      <xdr:spPr>
        <a:xfrm>
          <a:off x="331216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6B0DDBAA-5276-4A9A-8391-57C8013FE5C8}"/>
            </a:ext>
          </a:extLst>
        </xdr:cNvPr>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2C28E169-7DAA-40CC-9C30-783485CE1339}"/>
            </a:ext>
          </a:extLst>
        </xdr:cNvPr>
        <xdr:cNvSpPr/>
      </xdr:nvSpPr>
      <xdr:spPr>
        <a:xfrm>
          <a:off x="17399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234F95E3-3563-4CBF-95FD-41620ED4AC39}"/>
            </a:ext>
          </a:extLst>
        </xdr:cNvPr>
        <xdr:cNvSpPr/>
      </xdr:nvSpPr>
      <xdr:spPr>
        <a:xfrm>
          <a:off x="965200" y="17466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C41560D-9744-4AB6-AF89-7870123DD41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6F80074-7C89-4241-A326-E69BF30FC97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F6B30BC-5C8A-45A4-ACCA-F5453819374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01FA46C-DEED-47A2-BFF5-EDAFC4DE313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E84722C-9DBA-4F21-A726-EE068EA0CA5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16" name="楕円 415">
          <a:extLst>
            <a:ext uri="{FF2B5EF4-FFF2-40B4-BE49-F238E27FC236}">
              <a16:creationId xmlns:a16="http://schemas.microsoft.com/office/drawing/2014/main" id="{EF1A520B-EDAF-4549-928E-2383A180CAC8}"/>
            </a:ext>
          </a:extLst>
        </xdr:cNvPr>
        <xdr:cNvSpPr/>
      </xdr:nvSpPr>
      <xdr:spPr>
        <a:xfrm>
          <a:off x="403606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7AB9D97A-0E66-458A-AC54-E4DE602C9B93}"/>
            </a:ext>
          </a:extLst>
        </xdr:cNvPr>
        <xdr:cNvSpPr txBox="1"/>
      </xdr:nvSpPr>
      <xdr:spPr>
        <a:xfrm>
          <a:off x="4124960"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418" name="楕円 417">
          <a:extLst>
            <a:ext uri="{FF2B5EF4-FFF2-40B4-BE49-F238E27FC236}">
              <a16:creationId xmlns:a16="http://schemas.microsoft.com/office/drawing/2014/main" id="{7AB41845-5EAB-44D7-9D61-8B0F720EA224}"/>
            </a:ext>
          </a:extLst>
        </xdr:cNvPr>
        <xdr:cNvSpPr/>
      </xdr:nvSpPr>
      <xdr:spPr>
        <a:xfrm>
          <a:off x="331216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69669</xdr:rowOff>
    </xdr:to>
    <xdr:cxnSp macro="">
      <xdr:nvCxnSpPr>
        <xdr:cNvPr id="419" name="直線コネクタ 418">
          <a:extLst>
            <a:ext uri="{FF2B5EF4-FFF2-40B4-BE49-F238E27FC236}">
              <a16:creationId xmlns:a16="http://schemas.microsoft.com/office/drawing/2014/main" id="{01AD288D-E153-4CDD-8058-4BB3D2D5AEB1}"/>
            </a:ext>
          </a:extLst>
        </xdr:cNvPr>
        <xdr:cNvCxnSpPr/>
      </xdr:nvCxnSpPr>
      <xdr:spPr>
        <a:xfrm>
          <a:off x="3355340" y="17632680"/>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20" name="楕円 419">
          <a:extLst>
            <a:ext uri="{FF2B5EF4-FFF2-40B4-BE49-F238E27FC236}">
              <a16:creationId xmlns:a16="http://schemas.microsoft.com/office/drawing/2014/main" id="{F86AA5BC-12F3-4BFE-82B5-6AA501AD9B7C}"/>
            </a:ext>
          </a:extLst>
        </xdr:cNvPr>
        <xdr:cNvSpPr/>
      </xdr:nvSpPr>
      <xdr:spPr>
        <a:xfrm>
          <a:off x="2514600" y="1756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30480</xdr:rowOff>
    </xdr:to>
    <xdr:cxnSp macro="">
      <xdr:nvCxnSpPr>
        <xdr:cNvPr id="421" name="直線コネクタ 420">
          <a:extLst>
            <a:ext uri="{FF2B5EF4-FFF2-40B4-BE49-F238E27FC236}">
              <a16:creationId xmlns:a16="http://schemas.microsoft.com/office/drawing/2014/main" id="{3B7C3685-3071-4264-AC1F-EB04347F9E34}"/>
            </a:ext>
          </a:extLst>
        </xdr:cNvPr>
        <xdr:cNvCxnSpPr/>
      </xdr:nvCxnSpPr>
      <xdr:spPr>
        <a:xfrm>
          <a:off x="2565400" y="1760818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22" name="楕円 421">
          <a:extLst>
            <a:ext uri="{FF2B5EF4-FFF2-40B4-BE49-F238E27FC236}">
              <a16:creationId xmlns:a16="http://schemas.microsoft.com/office/drawing/2014/main" id="{5457470F-9B03-45EF-8F80-B654FC1BD041}"/>
            </a:ext>
          </a:extLst>
        </xdr:cNvPr>
        <xdr:cNvSpPr/>
      </xdr:nvSpPr>
      <xdr:spPr>
        <a:xfrm>
          <a:off x="1739900" y="1752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138249</xdr:rowOff>
    </xdr:from>
    <xdr:to>
      <xdr:col>15</xdr:col>
      <xdr:colOff>50800</xdr:colOff>
      <xdr:row>105</xdr:row>
      <xdr:rowOff>5987</xdr:rowOff>
    </xdr:to>
    <xdr:cxnSp macro="">
      <xdr:nvCxnSpPr>
        <xdr:cNvPr id="423" name="直線コネクタ 422">
          <a:extLst>
            <a:ext uri="{FF2B5EF4-FFF2-40B4-BE49-F238E27FC236}">
              <a16:creationId xmlns:a16="http://schemas.microsoft.com/office/drawing/2014/main" id="{9453F0E5-CC99-4FF9-B96F-456626F032A8}"/>
            </a:ext>
          </a:extLst>
        </xdr:cNvPr>
        <xdr:cNvCxnSpPr/>
      </xdr:nvCxnSpPr>
      <xdr:spPr>
        <a:xfrm>
          <a:off x="1790700" y="17572809"/>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24" name="楕円 423">
          <a:extLst>
            <a:ext uri="{FF2B5EF4-FFF2-40B4-BE49-F238E27FC236}">
              <a16:creationId xmlns:a16="http://schemas.microsoft.com/office/drawing/2014/main" id="{AEFDF6F5-B7A9-47C0-8B0E-0B7C3D0FDE1E}"/>
            </a:ext>
          </a:extLst>
        </xdr:cNvPr>
        <xdr:cNvSpPr/>
      </xdr:nvSpPr>
      <xdr:spPr>
        <a:xfrm>
          <a:off x="96520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138249</xdr:rowOff>
    </xdr:from>
    <xdr:to>
      <xdr:col>10</xdr:col>
      <xdr:colOff>114300</xdr:colOff>
      <xdr:row>104</xdr:row>
      <xdr:rowOff>167639</xdr:rowOff>
    </xdr:to>
    <xdr:cxnSp macro="">
      <xdr:nvCxnSpPr>
        <xdr:cNvPr id="425" name="直線コネクタ 424">
          <a:extLst>
            <a:ext uri="{FF2B5EF4-FFF2-40B4-BE49-F238E27FC236}">
              <a16:creationId xmlns:a16="http://schemas.microsoft.com/office/drawing/2014/main" id="{D63A80FC-F298-4A97-9F99-CC473BA02369}"/>
            </a:ext>
          </a:extLst>
        </xdr:cNvPr>
        <xdr:cNvCxnSpPr/>
      </xdr:nvCxnSpPr>
      <xdr:spPr>
        <a:xfrm flipV="1">
          <a:off x="1008380" y="17572809"/>
          <a:ext cx="7823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a:extLst>
            <a:ext uri="{FF2B5EF4-FFF2-40B4-BE49-F238E27FC236}">
              <a16:creationId xmlns:a16="http://schemas.microsoft.com/office/drawing/2014/main" id="{1B7C406C-26FB-4D2B-AEA7-EC5300EAA8EF}"/>
            </a:ext>
          </a:extLst>
        </xdr:cNvPr>
        <xdr:cNvSpPr txBox="1"/>
      </xdr:nvSpPr>
      <xdr:spPr>
        <a:xfrm>
          <a:off x="317056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a:extLst>
            <a:ext uri="{FF2B5EF4-FFF2-40B4-BE49-F238E27FC236}">
              <a16:creationId xmlns:a16="http://schemas.microsoft.com/office/drawing/2014/main" id="{2E6A31D8-53D6-4D00-8682-962D0DFF1AE6}"/>
            </a:ext>
          </a:extLst>
        </xdr:cNvPr>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28" name="n_3aveValue【市民会館】&#10;有形固定資産減価償却率">
          <a:extLst>
            <a:ext uri="{FF2B5EF4-FFF2-40B4-BE49-F238E27FC236}">
              <a16:creationId xmlns:a16="http://schemas.microsoft.com/office/drawing/2014/main" id="{D3CD27DB-A228-47E3-A6A6-8DB281EA5AE5}"/>
            </a:ext>
          </a:extLst>
        </xdr:cNvPr>
        <xdr:cNvSpPr txBox="1"/>
      </xdr:nvSpPr>
      <xdr:spPr>
        <a:xfrm>
          <a:off x="16110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29" name="n_4aveValue【市民会館】&#10;有形固定資産減価償却率">
          <a:extLst>
            <a:ext uri="{FF2B5EF4-FFF2-40B4-BE49-F238E27FC236}">
              <a16:creationId xmlns:a16="http://schemas.microsoft.com/office/drawing/2014/main" id="{F66F99AD-9A1C-4761-8CC3-77638252B5E6}"/>
            </a:ext>
          </a:extLst>
        </xdr:cNvPr>
        <xdr:cNvSpPr txBox="1"/>
      </xdr:nvSpPr>
      <xdr:spPr>
        <a:xfrm>
          <a:off x="8363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72407</xdr:rowOff>
    </xdr:from>
    <xdr:ext cx="405111" cy="259045"/>
    <xdr:sp macro="" textlink="">
      <xdr:nvSpPr>
        <xdr:cNvPr id="430" name="n_1mainValue【市民会館】&#10;有形固定資産減価償却率">
          <a:extLst>
            <a:ext uri="{FF2B5EF4-FFF2-40B4-BE49-F238E27FC236}">
              <a16:creationId xmlns:a16="http://schemas.microsoft.com/office/drawing/2014/main" id="{3D9E2B12-ED1D-406B-B54C-4EE09FC45266}"/>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431" name="n_2mainValue【市民会館】&#10;有形固定資産減価償却率">
          <a:extLst>
            <a:ext uri="{FF2B5EF4-FFF2-40B4-BE49-F238E27FC236}">
              <a16:creationId xmlns:a16="http://schemas.microsoft.com/office/drawing/2014/main" id="{9804BCE3-1052-4D94-B4A2-4AA8EB312738}"/>
            </a:ext>
          </a:extLst>
        </xdr:cNvPr>
        <xdr:cNvSpPr txBox="1"/>
      </xdr:nvSpPr>
      <xdr:spPr>
        <a:xfrm>
          <a:off x="238570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432" name="n_3mainValue【市民会館】&#10;有形固定資産減価償却率">
          <a:extLst>
            <a:ext uri="{FF2B5EF4-FFF2-40B4-BE49-F238E27FC236}">
              <a16:creationId xmlns:a16="http://schemas.microsoft.com/office/drawing/2014/main" id="{8B01E664-D027-482C-B3CA-F18802FD5321}"/>
            </a:ext>
          </a:extLst>
        </xdr:cNvPr>
        <xdr:cNvSpPr txBox="1"/>
      </xdr:nvSpPr>
      <xdr:spPr>
        <a:xfrm>
          <a:off x="161100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33" name="n_4mainValue【市民会館】&#10;有形固定資産減価償却率">
          <a:extLst>
            <a:ext uri="{FF2B5EF4-FFF2-40B4-BE49-F238E27FC236}">
              <a16:creationId xmlns:a16="http://schemas.microsoft.com/office/drawing/2014/main" id="{64A6816B-460B-40CB-BE57-68197A6CB2A9}"/>
            </a:ext>
          </a:extLst>
        </xdr:cNvPr>
        <xdr:cNvSpPr txBox="1"/>
      </xdr:nvSpPr>
      <xdr:spPr>
        <a:xfrm>
          <a:off x="83630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303F048-28A1-4D35-9E47-44A8031FC1F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7DF58986-A73A-43A8-973B-4AF07188552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BBC8993-713B-4435-890E-83B507CCD28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7C07F41-F2F9-4758-B0E6-9BDE14D1921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ABE8D264-940C-48CF-843E-1BC9FB25CD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63C10C8D-D855-4E54-B674-8CE79D7C85D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174424ED-2098-4613-9BD7-C9ED8A938F5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8F549D3-2F29-4B13-BEE9-07D474EED9A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2CF5A9E2-09B0-40EC-B590-018472A1C7F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39EFFDF-B7BD-47DB-9B0C-3D6CE094C73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74958A81-41F3-44FA-B58D-C78863E1D0A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2DD1E080-C791-42FC-8D1D-760A3B9BFFC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16265073-2806-497B-A9C9-13CDAF3A3C1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6A0DE1E2-F656-44AD-9757-BDFB3FB07B13}"/>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26B7DC51-A41D-48C8-BB20-524DF4C9AFC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B2C101B-C474-4AC3-90F3-E19472C26E5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65E21E41-D824-4B85-BBFE-F02134B6E34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C96C8DF6-7ABF-4DFC-BA53-7F4CD9782C3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C1D28840-E92A-42E2-A015-DD4CE112E37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649CFACA-A463-4A1E-91DD-78858E5C0E7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3BCE27EB-C720-483A-AEDF-95EE90C38A2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418AE11A-FE0F-4CC3-9A94-1C014639DC2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C165BBC6-8394-45C7-BF8B-A6E49AC349E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F342525C-6C98-44F9-A9EB-CA77ECA9D5E1}"/>
            </a:ext>
          </a:extLst>
        </xdr:cNvPr>
        <xdr:cNvCxnSpPr/>
      </xdr:nvCxnSpPr>
      <xdr:spPr>
        <a:xfrm flipV="1">
          <a:off x="9219565" y="16729710"/>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4B8D69D6-3B1B-4053-9DDC-CA10E16BB1CE}"/>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D9498EB8-031A-4A93-B0BD-0F545C3F8D55}"/>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3A4186B9-7FEB-4DE5-B25D-2C64E02DF0F4}"/>
            </a:ext>
          </a:extLst>
        </xdr:cNvPr>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DF9125F3-DA97-48B0-944E-E7B8464ED88F}"/>
            </a:ext>
          </a:extLst>
        </xdr:cNvPr>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62" name="【市民会館】&#10;一人当たり面積平均値テキスト">
          <a:extLst>
            <a:ext uri="{FF2B5EF4-FFF2-40B4-BE49-F238E27FC236}">
              <a16:creationId xmlns:a16="http://schemas.microsoft.com/office/drawing/2014/main" id="{2952FC76-28E3-4E16-B14B-91388E0FCE81}"/>
            </a:ext>
          </a:extLst>
        </xdr:cNvPr>
        <xdr:cNvSpPr txBox="1"/>
      </xdr:nvSpPr>
      <xdr:spPr>
        <a:xfrm>
          <a:off x="9258300" y="17807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0DBB087E-947F-4812-AE3C-48CE16FB59C7}"/>
            </a:ext>
          </a:extLst>
        </xdr:cNvPr>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B9BCB882-55B6-4703-8127-CC35FC7FDCD8}"/>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9FC1E7BC-612E-4374-8B94-036C2D0F3E67}"/>
            </a:ext>
          </a:extLst>
        </xdr:cNvPr>
        <xdr:cNvSpPr/>
      </xdr:nvSpPr>
      <xdr:spPr>
        <a:xfrm>
          <a:off x="7670800" y="17842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AD8B0631-2239-4E45-928D-A473C17F98D9}"/>
            </a:ext>
          </a:extLst>
        </xdr:cNvPr>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FB308AEC-7BC4-49B5-8863-D95A4D0FB87A}"/>
            </a:ext>
          </a:extLst>
        </xdr:cNvPr>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F0D6F44-280B-47A1-ACB3-F2571CA8672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B8D339D-B5C1-4CA3-9135-962AD3ECD19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F90637B-3AAB-4DEC-8B37-150320CB487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027CF10-4919-46D0-AC14-67A6A93568F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B814AA3-30ED-4C52-AAD5-9032BB10FD1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145414</xdr:rowOff>
    </xdr:from>
    <xdr:to>
      <xdr:col>55</xdr:col>
      <xdr:colOff>50800</xdr:colOff>
      <xdr:row>101</xdr:row>
      <xdr:rowOff>75564</xdr:rowOff>
    </xdr:to>
    <xdr:sp macro="" textlink="">
      <xdr:nvSpPr>
        <xdr:cNvPr id="473" name="楕円 472">
          <a:extLst>
            <a:ext uri="{FF2B5EF4-FFF2-40B4-BE49-F238E27FC236}">
              <a16:creationId xmlns:a16="http://schemas.microsoft.com/office/drawing/2014/main" id="{E6411FBE-6826-49CF-BDFD-6DB62978F4A2}"/>
            </a:ext>
          </a:extLst>
        </xdr:cNvPr>
        <xdr:cNvSpPr/>
      </xdr:nvSpPr>
      <xdr:spPr>
        <a:xfrm>
          <a:off x="9192260" y="16909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168291</xdr:rowOff>
    </xdr:from>
    <xdr:ext cx="469744" cy="259045"/>
    <xdr:sp macro="" textlink="">
      <xdr:nvSpPr>
        <xdr:cNvPr id="474" name="【市民会館】&#10;一人当たり面積該当値テキスト">
          <a:extLst>
            <a:ext uri="{FF2B5EF4-FFF2-40B4-BE49-F238E27FC236}">
              <a16:creationId xmlns:a16="http://schemas.microsoft.com/office/drawing/2014/main" id="{53666AEB-F9B1-4358-BA9B-2DDDDCC93313}"/>
            </a:ext>
          </a:extLst>
        </xdr:cNvPr>
        <xdr:cNvSpPr txBox="1"/>
      </xdr:nvSpPr>
      <xdr:spPr>
        <a:xfrm>
          <a:off x="9258300" y="167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42545</xdr:rowOff>
    </xdr:from>
    <xdr:to>
      <xdr:col>50</xdr:col>
      <xdr:colOff>165100</xdr:colOff>
      <xdr:row>101</xdr:row>
      <xdr:rowOff>144145</xdr:rowOff>
    </xdr:to>
    <xdr:sp macro="" textlink="">
      <xdr:nvSpPr>
        <xdr:cNvPr id="475" name="楕円 474">
          <a:extLst>
            <a:ext uri="{FF2B5EF4-FFF2-40B4-BE49-F238E27FC236}">
              <a16:creationId xmlns:a16="http://schemas.microsoft.com/office/drawing/2014/main" id="{808B5484-354D-4D8A-8A29-69B8AE48626A}"/>
            </a:ext>
          </a:extLst>
        </xdr:cNvPr>
        <xdr:cNvSpPr/>
      </xdr:nvSpPr>
      <xdr:spPr>
        <a:xfrm>
          <a:off x="844550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24764</xdr:rowOff>
    </xdr:from>
    <xdr:to>
      <xdr:col>55</xdr:col>
      <xdr:colOff>0</xdr:colOff>
      <xdr:row>101</xdr:row>
      <xdr:rowOff>93345</xdr:rowOff>
    </xdr:to>
    <xdr:cxnSp macro="">
      <xdr:nvCxnSpPr>
        <xdr:cNvPr id="476" name="直線コネクタ 475">
          <a:extLst>
            <a:ext uri="{FF2B5EF4-FFF2-40B4-BE49-F238E27FC236}">
              <a16:creationId xmlns:a16="http://schemas.microsoft.com/office/drawing/2014/main" id="{BCDA0CAE-F4A2-43B7-9564-25E6F2BDBA00}"/>
            </a:ext>
          </a:extLst>
        </xdr:cNvPr>
        <xdr:cNvCxnSpPr/>
      </xdr:nvCxnSpPr>
      <xdr:spPr>
        <a:xfrm flipV="1">
          <a:off x="8496300" y="16956404"/>
          <a:ext cx="7239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78739</xdr:rowOff>
    </xdr:from>
    <xdr:to>
      <xdr:col>46</xdr:col>
      <xdr:colOff>38100</xdr:colOff>
      <xdr:row>102</xdr:row>
      <xdr:rowOff>8889</xdr:rowOff>
    </xdr:to>
    <xdr:sp macro="" textlink="">
      <xdr:nvSpPr>
        <xdr:cNvPr id="477" name="楕円 476">
          <a:extLst>
            <a:ext uri="{FF2B5EF4-FFF2-40B4-BE49-F238E27FC236}">
              <a16:creationId xmlns:a16="http://schemas.microsoft.com/office/drawing/2014/main" id="{9454A0B0-66F7-4744-AA0A-40BAB82B2F7D}"/>
            </a:ext>
          </a:extLst>
        </xdr:cNvPr>
        <xdr:cNvSpPr/>
      </xdr:nvSpPr>
      <xdr:spPr>
        <a:xfrm>
          <a:off x="7670800" y="17010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93345</xdr:rowOff>
    </xdr:from>
    <xdr:to>
      <xdr:col>50</xdr:col>
      <xdr:colOff>114300</xdr:colOff>
      <xdr:row>101</xdr:row>
      <xdr:rowOff>129539</xdr:rowOff>
    </xdr:to>
    <xdr:cxnSp macro="">
      <xdr:nvCxnSpPr>
        <xdr:cNvPr id="478" name="直線コネクタ 477">
          <a:extLst>
            <a:ext uri="{FF2B5EF4-FFF2-40B4-BE49-F238E27FC236}">
              <a16:creationId xmlns:a16="http://schemas.microsoft.com/office/drawing/2014/main" id="{78994DA2-3A8F-41F7-A09C-8EDD14451A49}"/>
            </a:ext>
          </a:extLst>
        </xdr:cNvPr>
        <xdr:cNvCxnSpPr/>
      </xdr:nvCxnSpPr>
      <xdr:spPr>
        <a:xfrm flipV="1">
          <a:off x="7713980" y="17024985"/>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80645</xdr:rowOff>
    </xdr:from>
    <xdr:to>
      <xdr:col>41</xdr:col>
      <xdr:colOff>101600</xdr:colOff>
      <xdr:row>102</xdr:row>
      <xdr:rowOff>10795</xdr:rowOff>
    </xdr:to>
    <xdr:sp macro="" textlink="">
      <xdr:nvSpPr>
        <xdr:cNvPr id="479" name="楕円 478">
          <a:extLst>
            <a:ext uri="{FF2B5EF4-FFF2-40B4-BE49-F238E27FC236}">
              <a16:creationId xmlns:a16="http://schemas.microsoft.com/office/drawing/2014/main" id="{16E5C3A1-5AA8-484A-A0EF-E7028EA60FED}"/>
            </a:ext>
          </a:extLst>
        </xdr:cNvPr>
        <xdr:cNvSpPr/>
      </xdr:nvSpPr>
      <xdr:spPr>
        <a:xfrm>
          <a:off x="6873240" y="17012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129539</xdr:rowOff>
    </xdr:from>
    <xdr:to>
      <xdr:col>45</xdr:col>
      <xdr:colOff>177800</xdr:colOff>
      <xdr:row>101</xdr:row>
      <xdr:rowOff>131445</xdr:rowOff>
    </xdr:to>
    <xdr:cxnSp macro="">
      <xdr:nvCxnSpPr>
        <xdr:cNvPr id="480" name="直線コネクタ 479">
          <a:extLst>
            <a:ext uri="{FF2B5EF4-FFF2-40B4-BE49-F238E27FC236}">
              <a16:creationId xmlns:a16="http://schemas.microsoft.com/office/drawing/2014/main" id="{3FDAB900-F5F6-4369-8040-F8C597E3D06D}"/>
            </a:ext>
          </a:extLst>
        </xdr:cNvPr>
        <xdr:cNvCxnSpPr/>
      </xdr:nvCxnSpPr>
      <xdr:spPr>
        <a:xfrm flipV="1">
          <a:off x="6924040" y="17061179"/>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10161</xdr:rowOff>
    </xdr:from>
    <xdr:to>
      <xdr:col>36</xdr:col>
      <xdr:colOff>165100</xdr:colOff>
      <xdr:row>102</xdr:row>
      <xdr:rowOff>111761</xdr:rowOff>
    </xdr:to>
    <xdr:sp macro="" textlink="">
      <xdr:nvSpPr>
        <xdr:cNvPr id="481" name="楕円 480">
          <a:extLst>
            <a:ext uri="{FF2B5EF4-FFF2-40B4-BE49-F238E27FC236}">
              <a16:creationId xmlns:a16="http://schemas.microsoft.com/office/drawing/2014/main" id="{8E33002F-E199-4958-BA82-A96471FCBF25}"/>
            </a:ext>
          </a:extLst>
        </xdr:cNvPr>
        <xdr:cNvSpPr/>
      </xdr:nvSpPr>
      <xdr:spPr>
        <a:xfrm>
          <a:off x="6098540" y="17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131445</xdr:rowOff>
    </xdr:from>
    <xdr:to>
      <xdr:col>41</xdr:col>
      <xdr:colOff>50800</xdr:colOff>
      <xdr:row>102</xdr:row>
      <xdr:rowOff>60961</xdr:rowOff>
    </xdr:to>
    <xdr:cxnSp macro="">
      <xdr:nvCxnSpPr>
        <xdr:cNvPr id="482" name="直線コネクタ 481">
          <a:extLst>
            <a:ext uri="{FF2B5EF4-FFF2-40B4-BE49-F238E27FC236}">
              <a16:creationId xmlns:a16="http://schemas.microsoft.com/office/drawing/2014/main" id="{63BA1A8E-F3FC-42A8-8343-D43F202B67AD}"/>
            </a:ext>
          </a:extLst>
        </xdr:cNvPr>
        <xdr:cNvCxnSpPr/>
      </xdr:nvCxnSpPr>
      <xdr:spPr>
        <a:xfrm flipV="1">
          <a:off x="6149340" y="17063085"/>
          <a:ext cx="7747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a:extLst>
            <a:ext uri="{FF2B5EF4-FFF2-40B4-BE49-F238E27FC236}">
              <a16:creationId xmlns:a16="http://schemas.microsoft.com/office/drawing/2014/main" id="{9D01F31C-CF0A-413D-9CFF-0A981D25F2EF}"/>
            </a:ext>
          </a:extLst>
        </xdr:cNvPr>
        <xdr:cNvSpPr txBox="1"/>
      </xdr:nvSpPr>
      <xdr:spPr>
        <a:xfrm>
          <a:off x="827158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a:extLst>
            <a:ext uri="{FF2B5EF4-FFF2-40B4-BE49-F238E27FC236}">
              <a16:creationId xmlns:a16="http://schemas.microsoft.com/office/drawing/2014/main" id="{3D1C7773-2B2D-46E0-A03B-DEDD96CC6C16}"/>
            </a:ext>
          </a:extLst>
        </xdr:cNvPr>
        <xdr:cNvSpPr txBox="1"/>
      </xdr:nvSpPr>
      <xdr:spPr>
        <a:xfrm>
          <a:off x="7509587" y="179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5" name="n_3aveValue【市民会館】&#10;一人当たり面積">
          <a:extLst>
            <a:ext uri="{FF2B5EF4-FFF2-40B4-BE49-F238E27FC236}">
              <a16:creationId xmlns:a16="http://schemas.microsoft.com/office/drawing/2014/main" id="{705B1AC3-D202-4C2E-8CAC-6E9F44E98661}"/>
            </a:ext>
          </a:extLst>
        </xdr:cNvPr>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6" name="n_4aveValue【市民会館】&#10;一人当たり面積">
          <a:extLst>
            <a:ext uri="{FF2B5EF4-FFF2-40B4-BE49-F238E27FC236}">
              <a16:creationId xmlns:a16="http://schemas.microsoft.com/office/drawing/2014/main" id="{CCC905D5-2774-40BF-98F3-60DBB54D0F63}"/>
            </a:ext>
          </a:extLst>
        </xdr:cNvPr>
        <xdr:cNvSpPr txBox="1"/>
      </xdr:nvSpPr>
      <xdr:spPr>
        <a:xfrm>
          <a:off x="59373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160672</xdr:rowOff>
    </xdr:from>
    <xdr:ext cx="469744" cy="259045"/>
    <xdr:sp macro="" textlink="">
      <xdr:nvSpPr>
        <xdr:cNvPr id="487" name="n_1mainValue【市民会館】&#10;一人当たり面積">
          <a:extLst>
            <a:ext uri="{FF2B5EF4-FFF2-40B4-BE49-F238E27FC236}">
              <a16:creationId xmlns:a16="http://schemas.microsoft.com/office/drawing/2014/main" id="{24855BA4-E195-4B17-9844-A98C32BB4129}"/>
            </a:ext>
          </a:extLst>
        </xdr:cNvPr>
        <xdr:cNvSpPr txBox="1"/>
      </xdr:nvSpPr>
      <xdr:spPr>
        <a:xfrm>
          <a:off x="8271587" y="1675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25416</xdr:rowOff>
    </xdr:from>
    <xdr:ext cx="469744" cy="259045"/>
    <xdr:sp macro="" textlink="">
      <xdr:nvSpPr>
        <xdr:cNvPr id="488" name="n_2mainValue【市民会館】&#10;一人当たり面積">
          <a:extLst>
            <a:ext uri="{FF2B5EF4-FFF2-40B4-BE49-F238E27FC236}">
              <a16:creationId xmlns:a16="http://schemas.microsoft.com/office/drawing/2014/main" id="{C00682B9-AB39-4B70-9EB8-370F1078A5A6}"/>
            </a:ext>
          </a:extLst>
        </xdr:cNvPr>
        <xdr:cNvSpPr txBox="1"/>
      </xdr:nvSpPr>
      <xdr:spPr>
        <a:xfrm>
          <a:off x="7509587" y="1678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27322</xdr:rowOff>
    </xdr:from>
    <xdr:ext cx="469744" cy="259045"/>
    <xdr:sp macro="" textlink="">
      <xdr:nvSpPr>
        <xdr:cNvPr id="489" name="n_3mainValue【市民会館】&#10;一人当たり面積">
          <a:extLst>
            <a:ext uri="{FF2B5EF4-FFF2-40B4-BE49-F238E27FC236}">
              <a16:creationId xmlns:a16="http://schemas.microsoft.com/office/drawing/2014/main" id="{9D3D7556-7C48-492E-8A0E-54C7B3B14ED2}"/>
            </a:ext>
          </a:extLst>
        </xdr:cNvPr>
        <xdr:cNvSpPr txBox="1"/>
      </xdr:nvSpPr>
      <xdr:spPr>
        <a:xfrm>
          <a:off x="6712027" y="167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128288</xdr:rowOff>
    </xdr:from>
    <xdr:ext cx="469744" cy="259045"/>
    <xdr:sp macro="" textlink="">
      <xdr:nvSpPr>
        <xdr:cNvPr id="490" name="n_4mainValue【市民会館】&#10;一人当たり面積">
          <a:extLst>
            <a:ext uri="{FF2B5EF4-FFF2-40B4-BE49-F238E27FC236}">
              <a16:creationId xmlns:a16="http://schemas.microsoft.com/office/drawing/2014/main" id="{8C234FD7-1451-417D-965E-41572DBA4B75}"/>
            </a:ext>
          </a:extLst>
        </xdr:cNvPr>
        <xdr:cNvSpPr txBox="1"/>
      </xdr:nvSpPr>
      <xdr:spPr>
        <a:xfrm>
          <a:off x="59373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57712961-0461-4179-8E4F-76E13484D68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E8AAE9C5-9464-499B-91E9-C019DE11790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08C0F8F-002F-4172-98AD-1EAE84ACCF2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4B329CF8-8EFF-4FB0-9692-7F3F4E5F0DD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E4295A22-71B1-4348-91FB-C5843C91294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C5A453D5-44AB-4B9B-B238-1EC73E0ABBA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BF68F133-581E-4CE0-8E32-556859D4909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9B0020D4-CF05-4784-B380-E345C56A3BB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585364B0-18CA-4E6C-A17D-AAFAAA87430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AC8DC24-0054-46ED-A9D1-47D67A54594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908F884-8BFB-44F2-B9E0-907D6F333DA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CD681281-41BE-4963-B112-7A03E69DB05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EFE0DD40-6811-4C1D-AF5A-9A24F09CA1F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C9A5E32E-264D-4BBE-85B8-3A08BA07B41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4C3ADA91-47F9-484E-9934-74C4E75830A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4DD6D701-A87C-47A6-8C34-8DBF9C21042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7EB69F8C-DE08-46C0-847F-17DA1F2BD74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225DB2C8-07BA-4D38-B373-69048058544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D70B8D6C-351C-4EAF-972F-042E6E29035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128A1327-8174-4A4C-8861-A54D5A54008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4DD69E65-804F-403A-8857-80DE0DCC5E9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F312606-9F5E-4E73-85AB-508D123D8FD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63CF9CD7-AF0D-42D9-9F66-B70924EBC1F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834E960F-8521-48F9-A512-177DD218978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12356DDF-8D10-4A75-BE41-B9AF5CA61A5C}"/>
            </a:ext>
          </a:extLst>
        </xdr:cNvPr>
        <xdr:cNvCxnSpPr/>
      </xdr:nvCxnSpPr>
      <xdr:spPr>
        <a:xfrm flipV="1">
          <a:off x="14375764" y="55245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56B75795-B6AF-4E85-904C-E34E75A45FA8}"/>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860FE9B3-F163-420C-A66F-2BA8C4874CB6}"/>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77936C6-11E5-48C9-A4B5-DDA658E2DBAC}"/>
            </a:ext>
          </a:extLst>
        </xdr:cNvPr>
        <xdr:cNvSpPr txBox="1"/>
      </xdr:nvSpPr>
      <xdr:spPr>
        <a:xfrm>
          <a:off x="14414500"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E43BDCD2-B5F3-40B1-A3FA-FA44749ECF2D}"/>
            </a:ext>
          </a:extLst>
        </xdr:cNvPr>
        <xdr:cNvCxnSpPr/>
      </xdr:nvCxnSpPr>
      <xdr:spPr>
        <a:xfrm>
          <a:off x="14287500" y="552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2F6A0797-AE46-4465-AC87-2E65490866AC}"/>
            </a:ext>
          </a:extLst>
        </xdr:cNvPr>
        <xdr:cNvSpPr txBox="1"/>
      </xdr:nvSpPr>
      <xdr:spPr>
        <a:xfrm>
          <a:off x="14414500" y="614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2278C7D4-4A82-4F48-99BF-98490C0D9014}"/>
            </a:ext>
          </a:extLst>
        </xdr:cNvPr>
        <xdr:cNvSpPr/>
      </xdr:nvSpPr>
      <xdr:spPr>
        <a:xfrm>
          <a:off x="14325600" y="62947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10799610-5D7B-4FFF-915A-BEC6AB4A7BD6}"/>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F8A9FAA5-408D-40F9-A592-D20702D3B016}"/>
            </a:ext>
          </a:extLst>
        </xdr:cNvPr>
        <xdr:cNvSpPr/>
      </xdr:nvSpPr>
      <xdr:spPr>
        <a:xfrm>
          <a:off x="128041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46013698-B638-4B03-9713-9FF288D82526}"/>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9F672A02-AC9D-408E-95E9-42897CF4AEB0}"/>
            </a:ext>
          </a:extLst>
        </xdr:cNvPr>
        <xdr:cNvSpPr/>
      </xdr:nvSpPr>
      <xdr:spPr>
        <a:xfrm>
          <a:off x="1123188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65EEBA5-13FD-48F0-963B-F49FED76DCA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875FB45-39E6-4BA8-B85B-39D626919DF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668D7A4-7F99-4E3D-B6DC-DCFA5FC9460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FC96A25-90C7-4F46-8DA5-1E55057CE49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9F27D52-3084-4AC4-88BC-C42EDBB1758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531" name="楕円 530">
          <a:extLst>
            <a:ext uri="{FF2B5EF4-FFF2-40B4-BE49-F238E27FC236}">
              <a16:creationId xmlns:a16="http://schemas.microsoft.com/office/drawing/2014/main" id="{CE4D72E1-15DC-4B73-A2EB-EC191D47DA24}"/>
            </a:ext>
          </a:extLst>
        </xdr:cNvPr>
        <xdr:cNvSpPr/>
      </xdr:nvSpPr>
      <xdr:spPr>
        <a:xfrm>
          <a:off x="14325600" y="65424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154322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303DCF3D-D0CE-4F45-926F-99C913BA11B2}"/>
            </a:ext>
          </a:extLst>
        </xdr:cNvPr>
        <xdr:cNvSpPr txBox="1"/>
      </xdr:nvSpPr>
      <xdr:spPr>
        <a:xfrm>
          <a:off x="144145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533" name="楕円 532">
          <a:extLst>
            <a:ext uri="{FF2B5EF4-FFF2-40B4-BE49-F238E27FC236}">
              <a16:creationId xmlns:a16="http://schemas.microsoft.com/office/drawing/2014/main" id="{BC8A58B7-5D5A-4C1B-BAD6-8F3CEC8AAFD7}"/>
            </a:ext>
          </a:extLst>
        </xdr:cNvPr>
        <xdr:cNvSpPr/>
      </xdr:nvSpPr>
      <xdr:spPr>
        <a:xfrm>
          <a:off x="1357884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55245</xdr:rowOff>
    </xdr:to>
    <xdr:cxnSp macro="">
      <xdr:nvCxnSpPr>
        <xdr:cNvPr id="534" name="直線コネクタ 533">
          <a:extLst>
            <a:ext uri="{FF2B5EF4-FFF2-40B4-BE49-F238E27FC236}">
              <a16:creationId xmlns:a16="http://schemas.microsoft.com/office/drawing/2014/main" id="{405350F9-00AA-483B-8C83-D7A34FDBC968}"/>
            </a:ext>
          </a:extLst>
        </xdr:cNvPr>
        <xdr:cNvCxnSpPr/>
      </xdr:nvCxnSpPr>
      <xdr:spPr>
        <a:xfrm>
          <a:off x="13629640" y="655891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535" name="楕円 534">
          <a:extLst>
            <a:ext uri="{FF2B5EF4-FFF2-40B4-BE49-F238E27FC236}">
              <a16:creationId xmlns:a16="http://schemas.microsoft.com/office/drawing/2014/main" id="{6D5965F3-BAEB-40FB-8849-EBF7056B5E0A}"/>
            </a:ext>
          </a:extLst>
        </xdr:cNvPr>
        <xdr:cNvSpPr/>
      </xdr:nvSpPr>
      <xdr:spPr>
        <a:xfrm>
          <a:off x="1280414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20955</xdr:rowOff>
    </xdr:to>
    <xdr:cxnSp macro="">
      <xdr:nvCxnSpPr>
        <xdr:cNvPr id="536" name="直線コネクタ 535">
          <a:extLst>
            <a:ext uri="{FF2B5EF4-FFF2-40B4-BE49-F238E27FC236}">
              <a16:creationId xmlns:a16="http://schemas.microsoft.com/office/drawing/2014/main" id="{7020DC4D-85A2-48EB-A585-8B94ED1C3E59}"/>
            </a:ext>
          </a:extLst>
        </xdr:cNvPr>
        <xdr:cNvCxnSpPr/>
      </xdr:nvCxnSpPr>
      <xdr:spPr>
        <a:xfrm>
          <a:off x="12854940" y="651891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69215</xdr:rowOff>
    </xdr:from>
    <xdr:to>
      <xdr:col>72</xdr:col>
      <xdr:colOff>38100</xdr:colOff>
      <xdr:row>38</xdr:row>
      <xdr:rowOff>170815</xdr:rowOff>
    </xdr:to>
    <xdr:sp macro="" textlink="">
      <xdr:nvSpPr>
        <xdr:cNvPr id="537" name="楕円 536">
          <a:extLst>
            <a:ext uri="{FF2B5EF4-FFF2-40B4-BE49-F238E27FC236}">
              <a16:creationId xmlns:a16="http://schemas.microsoft.com/office/drawing/2014/main" id="{E21EC26D-4795-4662-8380-38422375AD10}"/>
            </a:ext>
          </a:extLst>
        </xdr:cNvPr>
        <xdr:cNvSpPr/>
      </xdr:nvSpPr>
      <xdr:spPr>
        <a:xfrm>
          <a:off x="12029440" y="6439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120015</xdr:rowOff>
    </xdr:from>
    <xdr:to>
      <xdr:col>76</xdr:col>
      <xdr:colOff>114300</xdr:colOff>
      <xdr:row>38</xdr:row>
      <xdr:rowOff>148590</xdr:rowOff>
    </xdr:to>
    <xdr:cxnSp macro="">
      <xdr:nvCxnSpPr>
        <xdr:cNvPr id="538" name="直線コネクタ 537">
          <a:extLst>
            <a:ext uri="{FF2B5EF4-FFF2-40B4-BE49-F238E27FC236}">
              <a16:creationId xmlns:a16="http://schemas.microsoft.com/office/drawing/2014/main" id="{BD14F68C-A903-4590-AACE-552D3B6398AD}"/>
            </a:ext>
          </a:extLst>
        </xdr:cNvPr>
        <xdr:cNvCxnSpPr/>
      </xdr:nvCxnSpPr>
      <xdr:spPr>
        <a:xfrm>
          <a:off x="12072620" y="649033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39" name="楕円 538">
          <a:extLst>
            <a:ext uri="{FF2B5EF4-FFF2-40B4-BE49-F238E27FC236}">
              <a16:creationId xmlns:a16="http://schemas.microsoft.com/office/drawing/2014/main" id="{6E428264-05C4-4FB3-8550-5025F4CF6A07}"/>
            </a:ext>
          </a:extLst>
        </xdr:cNvPr>
        <xdr:cNvSpPr/>
      </xdr:nvSpPr>
      <xdr:spPr>
        <a:xfrm>
          <a:off x="112318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120015</xdr:rowOff>
    </xdr:to>
    <xdr:cxnSp macro="">
      <xdr:nvCxnSpPr>
        <xdr:cNvPr id="540" name="直線コネクタ 539">
          <a:extLst>
            <a:ext uri="{FF2B5EF4-FFF2-40B4-BE49-F238E27FC236}">
              <a16:creationId xmlns:a16="http://schemas.microsoft.com/office/drawing/2014/main" id="{ED043754-98B0-46F1-B515-E67FD4A445D8}"/>
            </a:ext>
          </a:extLst>
        </xdr:cNvPr>
        <xdr:cNvCxnSpPr/>
      </xdr:nvCxnSpPr>
      <xdr:spPr>
        <a:xfrm>
          <a:off x="11282680" y="644652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A4DFE37-8B82-49D7-AC4D-09B463E8CE2F}"/>
            </a:ext>
          </a:extLst>
        </xdr:cNvPr>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4DE6516C-79D0-46A9-A5E2-6FCAE7D89CD0}"/>
            </a:ext>
          </a:extLst>
        </xdr:cNvPr>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DBA43F72-D3AA-4D5C-A1B9-65DEF9FC6415}"/>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171F277C-42DD-466D-8167-25EE7415A5CC}"/>
            </a:ext>
          </a:extLst>
        </xdr:cNvPr>
        <xdr:cNvSpPr txBox="1"/>
      </xdr:nvSpPr>
      <xdr:spPr>
        <a:xfrm>
          <a:off x="1110298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66A7586-AE58-4AAF-8711-B6A9C463C62B}"/>
            </a:ext>
          </a:extLst>
        </xdr:cNvPr>
        <xdr:cNvSpPr txBox="1"/>
      </xdr:nvSpPr>
      <xdr:spPr>
        <a:xfrm>
          <a:off x="134372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19C8AA6E-253C-44F5-A187-90423E175BE6}"/>
            </a:ext>
          </a:extLst>
        </xdr:cNvPr>
        <xdr:cNvSpPr txBox="1"/>
      </xdr:nvSpPr>
      <xdr:spPr>
        <a:xfrm>
          <a:off x="126752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82A52E8A-4B25-4F10-9C5B-AF8AEB172D21}"/>
            </a:ext>
          </a:extLst>
        </xdr:cNvPr>
        <xdr:cNvSpPr txBox="1"/>
      </xdr:nvSpPr>
      <xdr:spPr>
        <a:xfrm>
          <a:off x="119005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43C95D33-2864-45E6-BAA1-259302B34EDE}"/>
            </a:ext>
          </a:extLst>
        </xdr:cNvPr>
        <xdr:cNvSpPr txBox="1"/>
      </xdr:nvSpPr>
      <xdr:spPr>
        <a:xfrm>
          <a:off x="1110298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E2C3545E-9CAC-4A1E-B524-323AEC37F76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A6277BA7-B413-4B47-AA2F-981FEA00DC9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158A6644-1F79-46CB-B813-B74A5792B66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ADDF3AC-90AF-446C-9827-C6357EEA2FF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7C0D9CC1-D88C-4DB1-8A9D-B7624055FB3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5426355-436E-4A0D-9D7A-AD63D157576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B9863DC3-530D-44F4-8E09-E6ED79BAB58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7EE61EA5-D415-4951-8BA9-F14A8F7654B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21196458-1058-4BF7-8CB3-DADDF86991A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43558E97-F012-4F07-96B2-4AD781A71CC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BBA4CE79-227F-4348-912E-2697ED73522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5351B36A-13D9-4671-9E9C-885906826E1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3F152C5F-DA23-43AB-A341-8AD26CC7D5D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D8ECDA5C-2DBD-4152-B4D1-60BD128EA9EC}"/>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C501AA83-9C5B-46A1-A0C1-EA34522ED7E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47D14D70-57CF-49F7-8790-F27D578AF0F9}"/>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B021ACC1-9C93-4F67-B2E0-3D85A347B5E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24881FE-9269-4916-94BF-189FD7B475E1}"/>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D7369650-AF79-4601-96F9-140759B815A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BDC47400-CD10-450C-B5F7-1FA262A49A3C}"/>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3EE10FED-979C-4EDA-8121-6E2D0D45C7A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3B52B4F3-8CB6-47F3-98B2-812571CCBCA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92979B1B-1AC2-4A03-B9F7-E1903534F91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FAEDBF02-43DE-42CE-9599-2A7FEC685941}"/>
            </a:ext>
          </a:extLst>
        </xdr:cNvPr>
        <xdr:cNvCxnSpPr/>
      </xdr:nvCxnSpPr>
      <xdr:spPr>
        <a:xfrm flipV="1">
          <a:off x="19509104" y="5787977"/>
          <a:ext cx="0" cy="129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29B5E86E-625D-4C1F-803B-BC6A8CE46C52}"/>
            </a:ext>
          </a:extLst>
        </xdr:cNvPr>
        <xdr:cNvSpPr txBox="1"/>
      </xdr:nvSpPr>
      <xdr:spPr>
        <a:xfrm>
          <a:off x="19547840" y="708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FB4E496E-2847-4067-A157-0691C924086F}"/>
            </a:ext>
          </a:extLst>
        </xdr:cNvPr>
        <xdr:cNvCxnSpPr/>
      </xdr:nvCxnSpPr>
      <xdr:spPr>
        <a:xfrm>
          <a:off x="19443700" y="7078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FFEA875-19E8-4560-A53E-3B65728DEE41}"/>
            </a:ext>
          </a:extLst>
        </xdr:cNvPr>
        <xdr:cNvSpPr txBox="1"/>
      </xdr:nvSpPr>
      <xdr:spPr>
        <a:xfrm>
          <a:off x="19547840" y="55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9191D3E3-5196-487C-85E4-AF787C424C8E}"/>
            </a:ext>
          </a:extLst>
        </xdr:cNvPr>
        <xdr:cNvCxnSpPr/>
      </xdr:nvCxnSpPr>
      <xdr:spPr>
        <a:xfrm>
          <a:off x="19443700" y="5787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18097203-1BF6-4116-9F43-345A892A05DD}"/>
            </a:ext>
          </a:extLst>
        </xdr:cNvPr>
        <xdr:cNvSpPr txBox="1"/>
      </xdr:nvSpPr>
      <xdr:spPr>
        <a:xfrm>
          <a:off x="19547840" y="64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C9C09662-5CF9-4D32-800B-E52B7E48A7D6}"/>
            </a:ext>
          </a:extLst>
        </xdr:cNvPr>
        <xdr:cNvSpPr/>
      </xdr:nvSpPr>
      <xdr:spPr>
        <a:xfrm>
          <a:off x="19458940" y="656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278227D5-3B87-4D89-9ED5-0247EAE3AEF6}"/>
            </a:ext>
          </a:extLst>
        </xdr:cNvPr>
        <xdr:cNvSpPr/>
      </xdr:nvSpPr>
      <xdr:spPr>
        <a:xfrm>
          <a:off x="18735040" y="6578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FBD0C15C-5459-4009-B4E5-2552A6DE1CC9}"/>
            </a:ext>
          </a:extLst>
        </xdr:cNvPr>
        <xdr:cNvSpPr/>
      </xdr:nvSpPr>
      <xdr:spPr>
        <a:xfrm>
          <a:off x="17937480" y="659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29AF9F69-9AEC-4BDB-8C06-BA769A900D90}"/>
            </a:ext>
          </a:extLst>
        </xdr:cNvPr>
        <xdr:cNvSpPr/>
      </xdr:nvSpPr>
      <xdr:spPr>
        <a:xfrm>
          <a:off x="171627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14AB7712-97B2-4F5B-A2C9-72C06D676AD4}"/>
            </a:ext>
          </a:extLst>
        </xdr:cNvPr>
        <xdr:cNvSpPr/>
      </xdr:nvSpPr>
      <xdr:spPr>
        <a:xfrm>
          <a:off x="1638808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FB8E49D-6E54-44DB-9DEC-B3AC447382A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5DED6F4-689F-46A2-965E-6E0FCA303A8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DC3AAC3-9E8D-4A91-8231-C51CC8B9D21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D9F68BE-C221-4C30-90EB-AC694057EA4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65E494D-9D99-4B3B-A152-050620FDB62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130708</xdr:rowOff>
    </xdr:from>
    <xdr:to>
      <xdr:col>116</xdr:col>
      <xdr:colOff>114300</xdr:colOff>
      <xdr:row>41</xdr:row>
      <xdr:rowOff>60858</xdr:rowOff>
    </xdr:to>
    <xdr:sp macro="" textlink="">
      <xdr:nvSpPr>
        <xdr:cNvPr id="588" name="楕円 587">
          <a:extLst>
            <a:ext uri="{FF2B5EF4-FFF2-40B4-BE49-F238E27FC236}">
              <a16:creationId xmlns:a16="http://schemas.microsoft.com/office/drawing/2014/main" id="{2C6853E2-7045-41B3-A875-0C8BE37A34AB}"/>
            </a:ext>
          </a:extLst>
        </xdr:cNvPr>
        <xdr:cNvSpPr/>
      </xdr:nvSpPr>
      <xdr:spPr>
        <a:xfrm>
          <a:off x="19458940" y="6836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109135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AC57FB08-6D77-487F-9D05-FDEB31087DF6}"/>
            </a:ext>
          </a:extLst>
        </xdr:cNvPr>
        <xdr:cNvSpPr txBox="1"/>
      </xdr:nvSpPr>
      <xdr:spPr>
        <a:xfrm>
          <a:off x="19547840" y="68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135124</xdr:rowOff>
    </xdr:from>
    <xdr:to>
      <xdr:col>112</xdr:col>
      <xdr:colOff>38100</xdr:colOff>
      <xdr:row>41</xdr:row>
      <xdr:rowOff>65274</xdr:rowOff>
    </xdr:to>
    <xdr:sp macro="" textlink="">
      <xdr:nvSpPr>
        <xdr:cNvPr id="590" name="楕円 589">
          <a:extLst>
            <a:ext uri="{FF2B5EF4-FFF2-40B4-BE49-F238E27FC236}">
              <a16:creationId xmlns:a16="http://schemas.microsoft.com/office/drawing/2014/main" id="{ADDF5C83-27A9-4F08-8BAF-F9035C3746B7}"/>
            </a:ext>
          </a:extLst>
        </xdr:cNvPr>
        <xdr:cNvSpPr/>
      </xdr:nvSpPr>
      <xdr:spPr>
        <a:xfrm>
          <a:off x="18735040" y="6840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10058</xdr:rowOff>
    </xdr:from>
    <xdr:to>
      <xdr:col>116</xdr:col>
      <xdr:colOff>63500</xdr:colOff>
      <xdr:row>41</xdr:row>
      <xdr:rowOff>14474</xdr:rowOff>
    </xdr:to>
    <xdr:cxnSp macro="">
      <xdr:nvCxnSpPr>
        <xdr:cNvPr id="591" name="直線コネクタ 590">
          <a:extLst>
            <a:ext uri="{FF2B5EF4-FFF2-40B4-BE49-F238E27FC236}">
              <a16:creationId xmlns:a16="http://schemas.microsoft.com/office/drawing/2014/main" id="{156DDD7A-9885-4CC8-B687-F60756B193EA}"/>
            </a:ext>
          </a:extLst>
        </xdr:cNvPr>
        <xdr:cNvCxnSpPr/>
      </xdr:nvCxnSpPr>
      <xdr:spPr>
        <a:xfrm flipV="1">
          <a:off x="18778220" y="6883298"/>
          <a:ext cx="73152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140573</xdr:rowOff>
    </xdr:from>
    <xdr:to>
      <xdr:col>107</xdr:col>
      <xdr:colOff>101600</xdr:colOff>
      <xdr:row>41</xdr:row>
      <xdr:rowOff>70723</xdr:rowOff>
    </xdr:to>
    <xdr:sp macro="" textlink="">
      <xdr:nvSpPr>
        <xdr:cNvPr id="592" name="楕円 591">
          <a:extLst>
            <a:ext uri="{FF2B5EF4-FFF2-40B4-BE49-F238E27FC236}">
              <a16:creationId xmlns:a16="http://schemas.microsoft.com/office/drawing/2014/main" id="{3451CBD7-318F-46ED-8667-1271344902A2}"/>
            </a:ext>
          </a:extLst>
        </xdr:cNvPr>
        <xdr:cNvSpPr/>
      </xdr:nvSpPr>
      <xdr:spPr>
        <a:xfrm>
          <a:off x="17937480" y="6846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14474</xdr:rowOff>
    </xdr:from>
    <xdr:to>
      <xdr:col>111</xdr:col>
      <xdr:colOff>177800</xdr:colOff>
      <xdr:row>41</xdr:row>
      <xdr:rowOff>19923</xdr:rowOff>
    </xdr:to>
    <xdr:cxnSp macro="">
      <xdr:nvCxnSpPr>
        <xdr:cNvPr id="593" name="直線コネクタ 592">
          <a:extLst>
            <a:ext uri="{FF2B5EF4-FFF2-40B4-BE49-F238E27FC236}">
              <a16:creationId xmlns:a16="http://schemas.microsoft.com/office/drawing/2014/main" id="{74BBA6E2-B0B4-4BBB-83C7-7707CD18327A}"/>
            </a:ext>
          </a:extLst>
        </xdr:cNvPr>
        <xdr:cNvCxnSpPr/>
      </xdr:nvCxnSpPr>
      <xdr:spPr>
        <a:xfrm flipV="1">
          <a:off x="17988280" y="6887714"/>
          <a:ext cx="78994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140836</xdr:rowOff>
    </xdr:from>
    <xdr:to>
      <xdr:col>102</xdr:col>
      <xdr:colOff>165100</xdr:colOff>
      <xdr:row>41</xdr:row>
      <xdr:rowOff>70986</xdr:rowOff>
    </xdr:to>
    <xdr:sp macro="" textlink="">
      <xdr:nvSpPr>
        <xdr:cNvPr id="594" name="楕円 593">
          <a:extLst>
            <a:ext uri="{FF2B5EF4-FFF2-40B4-BE49-F238E27FC236}">
              <a16:creationId xmlns:a16="http://schemas.microsoft.com/office/drawing/2014/main" id="{86FB4067-F0B2-4A87-8242-3A78A1D552A3}"/>
            </a:ext>
          </a:extLst>
        </xdr:cNvPr>
        <xdr:cNvSpPr/>
      </xdr:nvSpPr>
      <xdr:spPr>
        <a:xfrm>
          <a:off x="17162780" y="6846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19923</xdr:rowOff>
    </xdr:from>
    <xdr:to>
      <xdr:col>107</xdr:col>
      <xdr:colOff>50800</xdr:colOff>
      <xdr:row>41</xdr:row>
      <xdr:rowOff>20186</xdr:rowOff>
    </xdr:to>
    <xdr:cxnSp macro="">
      <xdr:nvCxnSpPr>
        <xdr:cNvPr id="595" name="直線コネクタ 594">
          <a:extLst>
            <a:ext uri="{FF2B5EF4-FFF2-40B4-BE49-F238E27FC236}">
              <a16:creationId xmlns:a16="http://schemas.microsoft.com/office/drawing/2014/main" id="{1B7E2CB5-9F48-4DB3-95D2-956C476086CF}"/>
            </a:ext>
          </a:extLst>
        </xdr:cNvPr>
        <xdr:cNvCxnSpPr/>
      </xdr:nvCxnSpPr>
      <xdr:spPr>
        <a:xfrm flipV="1">
          <a:off x="17213580" y="6893163"/>
          <a:ext cx="7747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150764</xdr:rowOff>
    </xdr:from>
    <xdr:to>
      <xdr:col>98</xdr:col>
      <xdr:colOff>38100</xdr:colOff>
      <xdr:row>41</xdr:row>
      <xdr:rowOff>80914</xdr:rowOff>
    </xdr:to>
    <xdr:sp macro="" textlink="">
      <xdr:nvSpPr>
        <xdr:cNvPr id="596" name="楕円 595">
          <a:extLst>
            <a:ext uri="{FF2B5EF4-FFF2-40B4-BE49-F238E27FC236}">
              <a16:creationId xmlns:a16="http://schemas.microsoft.com/office/drawing/2014/main" id="{FD201C0F-8E50-427D-95F1-F3E3A7FD7133}"/>
            </a:ext>
          </a:extLst>
        </xdr:cNvPr>
        <xdr:cNvSpPr/>
      </xdr:nvSpPr>
      <xdr:spPr>
        <a:xfrm>
          <a:off x="16388080" y="6856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20186</xdr:rowOff>
    </xdr:from>
    <xdr:to>
      <xdr:col>102</xdr:col>
      <xdr:colOff>114300</xdr:colOff>
      <xdr:row>41</xdr:row>
      <xdr:rowOff>30114</xdr:rowOff>
    </xdr:to>
    <xdr:cxnSp macro="">
      <xdr:nvCxnSpPr>
        <xdr:cNvPr id="597" name="直線コネクタ 596">
          <a:extLst>
            <a:ext uri="{FF2B5EF4-FFF2-40B4-BE49-F238E27FC236}">
              <a16:creationId xmlns:a16="http://schemas.microsoft.com/office/drawing/2014/main" id="{5E05F257-7180-4745-9F09-49FA117C3DDB}"/>
            </a:ext>
          </a:extLst>
        </xdr:cNvPr>
        <xdr:cNvCxnSpPr/>
      </xdr:nvCxnSpPr>
      <xdr:spPr>
        <a:xfrm flipV="1">
          <a:off x="16431260" y="6893426"/>
          <a:ext cx="78232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D23FACDD-7549-44E7-8786-2FFC0B398068}"/>
            </a:ext>
          </a:extLst>
        </xdr:cNvPr>
        <xdr:cNvSpPr txBox="1"/>
      </xdr:nvSpPr>
      <xdr:spPr>
        <a:xfrm>
          <a:off x="18496495" y="636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EDD2039D-0C1B-4605-8446-5FA51B5C1994}"/>
            </a:ext>
          </a:extLst>
        </xdr:cNvPr>
        <xdr:cNvSpPr txBox="1"/>
      </xdr:nvSpPr>
      <xdr:spPr>
        <a:xfrm>
          <a:off x="17734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5703D21E-DECF-4D1B-B360-955A8751D571}"/>
            </a:ext>
          </a:extLst>
        </xdr:cNvPr>
        <xdr:cNvSpPr txBox="1"/>
      </xdr:nvSpPr>
      <xdr:spPr>
        <a:xfrm>
          <a:off x="1693693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C3D14BA0-7990-4E68-A6AA-25F9296D4309}"/>
            </a:ext>
          </a:extLst>
        </xdr:cNvPr>
        <xdr:cNvSpPr txBox="1"/>
      </xdr:nvSpPr>
      <xdr:spPr>
        <a:xfrm>
          <a:off x="161622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56401</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955641C2-8D61-4BE4-A210-F0E858374208}"/>
            </a:ext>
          </a:extLst>
        </xdr:cNvPr>
        <xdr:cNvSpPr txBox="1"/>
      </xdr:nvSpPr>
      <xdr:spPr>
        <a:xfrm>
          <a:off x="18528811" y="69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61850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17A5AEF8-ED50-49A3-A4F2-036E40CB075D}"/>
            </a:ext>
          </a:extLst>
        </xdr:cNvPr>
        <xdr:cNvSpPr txBox="1"/>
      </xdr:nvSpPr>
      <xdr:spPr>
        <a:xfrm>
          <a:off x="17766811" y="69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62113</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A0334A88-3197-4C4C-9C21-CFD6D24AB260}"/>
            </a:ext>
          </a:extLst>
        </xdr:cNvPr>
        <xdr:cNvSpPr txBox="1"/>
      </xdr:nvSpPr>
      <xdr:spPr>
        <a:xfrm>
          <a:off x="16969251" y="69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72041</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8B82D492-1EB2-428E-BF78-27BE1B30FF48}"/>
            </a:ext>
          </a:extLst>
        </xdr:cNvPr>
        <xdr:cNvSpPr txBox="1"/>
      </xdr:nvSpPr>
      <xdr:spPr>
        <a:xfrm>
          <a:off x="16194551" y="694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7454FC9B-5A10-48D4-B595-15FFD6EA7B1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E68BED50-7607-442C-9788-2275C60158B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899A6113-04C2-4C88-9501-CB9EBB7185D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59061E1-AD27-4F33-A116-26960D4CCD7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5E370D89-1204-4698-B621-5C8B3EAE32F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A799CE2B-6037-45AA-AAA9-3BB895E0B77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C63D5B41-4EEF-412E-AB20-C55AD758FD7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E27CD51-4846-49A3-BF3F-C79FB0AD62F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7A1083D7-6B77-4806-9A7C-9B0DEBC77D5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F3C7D394-D462-46BA-8985-3AB243B8137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92A0C739-AE96-45C1-B31B-087300A73A2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D91302A6-2C5B-4645-98FB-FD17CBD9D7D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76113AD1-6C59-4E09-8DDB-0A6EA25F875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605D39F8-3C51-4BDD-94D4-0A8EBD0D062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C2589067-60C9-4DDA-ABD3-969A56630BA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2C77EF46-60F3-4D0B-93A1-D65F6553C7F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984A3B16-FA3C-4802-8F2C-79AC909CAAC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82728018-AE14-427D-A266-D16E83E96DE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533DE59C-6137-4B2A-93CC-B45E55C52A1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B2CB8B9D-A282-47FC-9D69-43234F81F74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9E1579B5-32D9-47CE-AE39-9D10EF348C5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1E31381-4F02-4A9D-97A4-B316D2F16B8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41E4C2B1-50B0-47F4-9D4E-59F08C076B2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99828EA8-DABE-4E9E-88F2-B8B8AFA5DBD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E8E92FE1-7FA7-43B9-BA51-115060C8EDBD}"/>
            </a:ext>
          </a:extLst>
        </xdr:cNvPr>
        <xdr:cNvCxnSpPr/>
      </xdr:nvCxnSpPr>
      <xdr:spPr>
        <a:xfrm flipV="1">
          <a:off x="14375764" y="933831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FA6F7BD7-B8D7-496C-8C69-CDECD10B3D07}"/>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A00EF44B-0C41-4132-8F31-82760BD43857}"/>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256E4134-8E1B-4AAB-9E05-84B6B623725D}"/>
            </a:ext>
          </a:extLst>
        </xdr:cNvPr>
        <xdr:cNvSpPr txBox="1"/>
      </xdr:nvSpPr>
      <xdr:spPr>
        <a:xfrm>
          <a:off x="144145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6A75EC60-2B49-4B5C-8E04-C2658C30EC3F}"/>
            </a:ext>
          </a:extLst>
        </xdr:cNvPr>
        <xdr:cNvCxnSpPr/>
      </xdr:nvCxnSpPr>
      <xdr:spPr>
        <a:xfrm>
          <a:off x="14287500" y="933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5D8B7098-CF4F-43EE-9771-F26E26EBD307}"/>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20912C37-F633-4341-A45F-44DEF70293F5}"/>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C6FABE09-E9CE-46AE-8FE1-A8E954A82F23}"/>
            </a:ext>
          </a:extLst>
        </xdr:cNvPr>
        <xdr:cNvSpPr/>
      </xdr:nvSpPr>
      <xdr:spPr>
        <a:xfrm>
          <a:off x="1357884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DCB1DD8A-3B39-4380-ACD6-68E9CCFDEDA3}"/>
            </a:ext>
          </a:extLst>
        </xdr:cNvPr>
        <xdr:cNvSpPr/>
      </xdr:nvSpPr>
      <xdr:spPr>
        <a:xfrm>
          <a:off x="128041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29D5B905-F012-49BB-937C-4CECA8600D79}"/>
            </a:ext>
          </a:extLst>
        </xdr:cNvPr>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a:extLst>
            <a:ext uri="{FF2B5EF4-FFF2-40B4-BE49-F238E27FC236}">
              <a16:creationId xmlns:a16="http://schemas.microsoft.com/office/drawing/2014/main" id="{A90C94F3-E07B-490A-8E0F-2F871033D6F0}"/>
            </a:ext>
          </a:extLst>
        </xdr:cNvPr>
        <xdr:cNvSpPr/>
      </xdr:nvSpPr>
      <xdr:spPr>
        <a:xfrm>
          <a:off x="1123188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95FCFA3-4E22-41F0-AA74-6C718B584B1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0F15425-23C6-4419-BC45-513E12F7F1E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A6666F1-93A5-4D10-8241-58263BECEA7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FD3D1FC-30F0-45FA-9E38-B6D57693F07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5BB627E-6524-47D5-BC52-7B7A0F41939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99695</xdr:rowOff>
    </xdr:from>
    <xdr:to>
      <xdr:col>85</xdr:col>
      <xdr:colOff>177800</xdr:colOff>
      <xdr:row>62</xdr:row>
      <xdr:rowOff>29845</xdr:rowOff>
    </xdr:to>
    <xdr:sp macro="" textlink="">
      <xdr:nvSpPr>
        <xdr:cNvPr id="646" name="楕円 645">
          <a:extLst>
            <a:ext uri="{FF2B5EF4-FFF2-40B4-BE49-F238E27FC236}">
              <a16:creationId xmlns:a16="http://schemas.microsoft.com/office/drawing/2014/main" id="{EBD89C25-BEC0-47E4-A80F-8ABA2B7A9056}"/>
            </a:ext>
          </a:extLst>
        </xdr:cNvPr>
        <xdr:cNvSpPr/>
      </xdr:nvSpPr>
      <xdr:spPr>
        <a:xfrm>
          <a:off x="14325600" y="103257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78122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777063A-7EC7-491C-89D8-394462126292}"/>
            </a:ext>
          </a:extLst>
        </xdr:cNvPr>
        <xdr:cNvSpPr txBox="1"/>
      </xdr:nvSpPr>
      <xdr:spPr>
        <a:xfrm>
          <a:off x="144145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61595</xdr:rowOff>
    </xdr:from>
    <xdr:to>
      <xdr:col>81</xdr:col>
      <xdr:colOff>101600</xdr:colOff>
      <xdr:row>61</xdr:row>
      <xdr:rowOff>163195</xdr:rowOff>
    </xdr:to>
    <xdr:sp macro="" textlink="">
      <xdr:nvSpPr>
        <xdr:cNvPr id="648" name="楕円 647">
          <a:extLst>
            <a:ext uri="{FF2B5EF4-FFF2-40B4-BE49-F238E27FC236}">
              <a16:creationId xmlns:a16="http://schemas.microsoft.com/office/drawing/2014/main" id="{D4B629C9-6FAB-4D5D-A4B9-E45A41041360}"/>
            </a:ext>
          </a:extLst>
        </xdr:cNvPr>
        <xdr:cNvSpPr/>
      </xdr:nvSpPr>
      <xdr:spPr>
        <a:xfrm>
          <a:off x="1357884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112395</xdr:rowOff>
    </xdr:from>
    <xdr:to>
      <xdr:col>85</xdr:col>
      <xdr:colOff>127000</xdr:colOff>
      <xdr:row>61</xdr:row>
      <xdr:rowOff>150495</xdr:rowOff>
    </xdr:to>
    <xdr:cxnSp macro="">
      <xdr:nvCxnSpPr>
        <xdr:cNvPr id="649" name="直線コネクタ 648">
          <a:extLst>
            <a:ext uri="{FF2B5EF4-FFF2-40B4-BE49-F238E27FC236}">
              <a16:creationId xmlns:a16="http://schemas.microsoft.com/office/drawing/2014/main" id="{EFC3F8C8-1035-4308-87A1-12AC97AE7E24}"/>
            </a:ext>
          </a:extLst>
        </xdr:cNvPr>
        <xdr:cNvCxnSpPr/>
      </xdr:nvCxnSpPr>
      <xdr:spPr>
        <a:xfrm>
          <a:off x="13629640" y="1033843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650" name="楕円 649">
          <a:extLst>
            <a:ext uri="{FF2B5EF4-FFF2-40B4-BE49-F238E27FC236}">
              <a16:creationId xmlns:a16="http://schemas.microsoft.com/office/drawing/2014/main" id="{7F46FE29-0F22-44E7-9726-2B0CD0372100}"/>
            </a:ext>
          </a:extLst>
        </xdr:cNvPr>
        <xdr:cNvSpPr/>
      </xdr:nvSpPr>
      <xdr:spPr>
        <a:xfrm>
          <a:off x="1280414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112395</xdr:rowOff>
    </xdr:to>
    <xdr:cxnSp macro="">
      <xdr:nvCxnSpPr>
        <xdr:cNvPr id="651" name="直線コネクタ 650">
          <a:extLst>
            <a:ext uri="{FF2B5EF4-FFF2-40B4-BE49-F238E27FC236}">
              <a16:creationId xmlns:a16="http://schemas.microsoft.com/office/drawing/2014/main" id="{F1386873-EBC0-4B21-AFBB-42E528A63666}"/>
            </a:ext>
          </a:extLst>
        </xdr:cNvPr>
        <xdr:cNvCxnSpPr/>
      </xdr:nvCxnSpPr>
      <xdr:spPr>
        <a:xfrm>
          <a:off x="12854940" y="1029843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652" name="楕円 651">
          <a:extLst>
            <a:ext uri="{FF2B5EF4-FFF2-40B4-BE49-F238E27FC236}">
              <a16:creationId xmlns:a16="http://schemas.microsoft.com/office/drawing/2014/main" id="{BA8A5B06-1A0A-453A-A7F1-662CEF2D458A}"/>
            </a:ext>
          </a:extLst>
        </xdr:cNvPr>
        <xdr:cNvSpPr/>
      </xdr:nvSpPr>
      <xdr:spPr>
        <a:xfrm>
          <a:off x="1202944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72390</xdr:rowOff>
    </xdr:to>
    <xdr:cxnSp macro="">
      <xdr:nvCxnSpPr>
        <xdr:cNvPr id="653" name="直線コネクタ 652">
          <a:extLst>
            <a:ext uri="{FF2B5EF4-FFF2-40B4-BE49-F238E27FC236}">
              <a16:creationId xmlns:a16="http://schemas.microsoft.com/office/drawing/2014/main" id="{748B16E4-29C7-49DE-8910-EAF7231A56D0}"/>
            </a:ext>
          </a:extLst>
        </xdr:cNvPr>
        <xdr:cNvCxnSpPr/>
      </xdr:nvCxnSpPr>
      <xdr:spPr>
        <a:xfrm>
          <a:off x="12072620" y="102603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654" name="楕円 653">
          <a:extLst>
            <a:ext uri="{FF2B5EF4-FFF2-40B4-BE49-F238E27FC236}">
              <a16:creationId xmlns:a16="http://schemas.microsoft.com/office/drawing/2014/main" id="{2335E8E5-B25D-4014-BBF0-0E566652260B}"/>
            </a:ext>
          </a:extLst>
        </xdr:cNvPr>
        <xdr:cNvSpPr/>
      </xdr:nvSpPr>
      <xdr:spPr>
        <a:xfrm>
          <a:off x="11231880" y="1017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34290</xdr:rowOff>
    </xdr:to>
    <xdr:cxnSp macro="">
      <xdr:nvCxnSpPr>
        <xdr:cNvPr id="655" name="直線コネクタ 654">
          <a:extLst>
            <a:ext uri="{FF2B5EF4-FFF2-40B4-BE49-F238E27FC236}">
              <a16:creationId xmlns:a16="http://schemas.microsoft.com/office/drawing/2014/main" id="{CEB4F669-5571-4D3C-9E3E-F04EDC8EC885}"/>
            </a:ext>
          </a:extLst>
        </xdr:cNvPr>
        <xdr:cNvCxnSpPr/>
      </xdr:nvCxnSpPr>
      <xdr:spPr>
        <a:xfrm>
          <a:off x="11282680" y="102260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1E1AFAA0-3CE6-4022-B9D1-CFE8D94F0340}"/>
            </a:ext>
          </a:extLst>
        </xdr:cNvPr>
        <xdr:cNvSpPr txBox="1"/>
      </xdr:nvSpPr>
      <xdr:spPr>
        <a:xfrm>
          <a:off x="13437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A44EAE61-E71D-4397-A3B0-328D2314B249}"/>
            </a:ext>
          </a:extLst>
        </xdr:cNvPr>
        <xdr:cNvSpPr txBox="1"/>
      </xdr:nvSpPr>
      <xdr:spPr>
        <a:xfrm>
          <a:off x="12675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DDD48C89-690E-44B2-8555-D8A007947162}"/>
            </a:ext>
          </a:extLst>
        </xdr:cNvPr>
        <xdr:cNvSpPr txBox="1"/>
      </xdr:nvSpPr>
      <xdr:spPr>
        <a:xfrm>
          <a:off x="11900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92794A4A-9536-43DF-8904-AF9BCF6C19CC}"/>
            </a:ext>
          </a:extLst>
        </xdr:cNvPr>
        <xdr:cNvSpPr txBox="1"/>
      </xdr:nvSpPr>
      <xdr:spPr>
        <a:xfrm>
          <a:off x="1110298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154322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161D7F01-1D9F-460B-8561-BD291A7CDF5B}"/>
            </a:ext>
          </a:extLst>
        </xdr:cNvPr>
        <xdr:cNvSpPr txBox="1"/>
      </xdr:nvSpPr>
      <xdr:spPr>
        <a:xfrm>
          <a:off x="134372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7F5A3FB8-B391-45C7-AF0E-FD5F04FF32BE}"/>
            </a:ext>
          </a:extLst>
        </xdr:cNvPr>
        <xdr:cNvSpPr txBox="1"/>
      </xdr:nvSpPr>
      <xdr:spPr>
        <a:xfrm>
          <a:off x="126752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44A78244-677B-495E-B2FB-BDBC10EBB359}"/>
            </a:ext>
          </a:extLst>
        </xdr:cNvPr>
        <xdr:cNvSpPr txBox="1"/>
      </xdr:nvSpPr>
      <xdr:spPr>
        <a:xfrm>
          <a:off x="119005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8EDA2D49-10A1-41C8-ACD5-952528759CA6}"/>
            </a:ext>
          </a:extLst>
        </xdr:cNvPr>
        <xdr:cNvSpPr txBox="1"/>
      </xdr:nvSpPr>
      <xdr:spPr>
        <a:xfrm>
          <a:off x="1110298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C4E988D4-8C17-4D66-BEB6-7B7A28CAA3E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D49D6051-19FD-48A3-8016-9DF364C17E3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B2A90CCC-7579-47B3-B6DB-47364FFCF1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6BE2DA38-856B-4FEC-B06F-6593C3A0AF9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F02620E-60E9-45FE-8AA1-D6173E7FA72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E4683501-B44E-4C31-AFBC-17F444CB160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DFD00D4B-1FB4-4A75-8C53-B367D754277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2B1AB7E4-B34C-4A44-9B5F-6C208F8E09F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E6B3029B-DA18-4331-88F7-FE62A50D41E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8F571530-2D5C-443B-84D4-FE0A6D5CB89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69EC06CF-84E1-4549-A7B1-F6C7D5A6C5A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A9D398D-2BA8-4913-91FE-C87A0BC035D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C01DEF5E-53D3-4BBE-BEA6-A1F07B836EA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F74EBC21-D844-466A-B124-F3F6A6D8D0A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6D306AFD-B713-438C-91FF-D4F69A3B08E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78E03693-30E4-4A93-81AB-2C981D7D6BE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200221DA-ED22-4C29-AE74-D66DC2825DE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549881A1-C045-4BEB-A449-F0EA16E3B91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5C132FB9-0A5C-4656-8F77-7268CDB7279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B3C39452-8A9E-4261-B764-8399CCFBAFB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73C83C05-AD12-4CEB-BE72-61F24A93E6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D73B9457-16BF-4FD1-8059-10AC502705E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65315A43-0342-4A66-A899-FE9F09F6F47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A5B973F5-301C-4765-9204-EEA3E051B834}"/>
            </a:ext>
          </a:extLst>
        </xdr:cNvPr>
        <xdr:cNvCxnSpPr/>
      </xdr:nvCxnSpPr>
      <xdr:spPr>
        <a:xfrm flipV="1">
          <a:off x="19509104" y="92392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CD1FEC6C-33E8-469F-87F2-106EE7BB42A8}"/>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CBE3636E-DF58-4243-97FC-62041AF99D2E}"/>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512EDF8A-6F0C-4CDD-BA88-BC942A680BF1}"/>
            </a:ext>
          </a:extLst>
        </xdr:cNvPr>
        <xdr:cNvSpPr txBox="1"/>
      </xdr:nvSpPr>
      <xdr:spPr>
        <a:xfrm>
          <a:off x="19547840" y="902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E0C5D60A-6803-4206-BDD0-80D0CB36F79B}"/>
            </a:ext>
          </a:extLst>
        </xdr:cNvPr>
        <xdr:cNvCxnSpPr/>
      </xdr:nvCxnSpPr>
      <xdr:spPr>
        <a:xfrm>
          <a:off x="194437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2384ED90-F6AF-4FDF-BD4F-A11F210A2C2E}"/>
            </a:ext>
          </a:extLst>
        </xdr:cNvPr>
        <xdr:cNvSpPr txBox="1"/>
      </xdr:nvSpPr>
      <xdr:spPr>
        <a:xfrm>
          <a:off x="1954784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17ACCD52-CF9C-4276-AAC7-0C082089A3D4}"/>
            </a:ext>
          </a:extLst>
        </xdr:cNvPr>
        <xdr:cNvSpPr/>
      </xdr:nvSpPr>
      <xdr:spPr>
        <a:xfrm>
          <a:off x="1945894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A93E6DB1-9C1C-48CA-8260-CB1BF2365635}"/>
            </a:ext>
          </a:extLst>
        </xdr:cNvPr>
        <xdr:cNvSpPr/>
      </xdr:nvSpPr>
      <xdr:spPr>
        <a:xfrm>
          <a:off x="18735040" y="1046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1D8B316A-187F-4042-AE38-2DFEC357EA33}"/>
            </a:ext>
          </a:extLst>
        </xdr:cNvPr>
        <xdr:cNvSpPr/>
      </xdr:nvSpPr>
      <xdr:spPr>
        <a:xfrm>
          <a:off x="1793748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2CDCA53F-FB2B-4873-8946-B8AF1C7F270F}"/>
            </a:ext>
          </a:extLst>
        </xdr:cNvPr>
        <xdr:cNvSpPr/>
      </xdr:nvSpPr>
      <xdr:spPr>
        <a:xfrm>
          <a:off x="171627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a:extLst>
            <a:ext uri="{FF2B5EF4-FFF2-40B4-BE49-F238E27FC236}">
              <a16:creationId xmlns:a16="http://schemas.microsoft.com/office/drawing/2014/main" id="{F6946DF6-9D18-41C2-8742-B8FF1588418F}"/>
            </a:ext>
          </a:extLst>
        </xdr:cNvPr>
        <xdr:cNvSpPr/>
      </xdr:nvSpPr>
      <xdr:spPr>
        <a:xfrm>
          <a:off x="16388080" y="10441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888B5C6-F52B-4099-8E99-73362B9714D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68BC1D5-4475-4272-AB53-8FE0F48395F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2096246-0DAC-409E-97A5-4D0A0633C66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67C1609-4D67-4C11-9C4E-6BC38716BA0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44A9360-06D8-4B40-AA9F-F387837AC96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97790</xdr:rowOff>
    </xdr:from>
    <xdr:to>
      <xdr:col>116</xdr:col>
      <xdr:colOff>114300</xdr:colOff>
      <xdr:row>61</xdr:row>
      <xdr:rowOff>27940</xdr:rowOff>
    </xdr:to>
    <xdr:sp macro="" textlink="">
      <xdr:nvSpPr>
        <xdr:cNvPr id="703" name="楕円 702">
          <a:extLst>
            <a:ext uri="{FF2B5EF4-FFF2-40B4-BE49-F238E27FC236}">
              <a16:creationId xmlns:a16="http://schemas.microsoft.com/office/drawing/2014/main" id="{894EBC9C-D359-4B5B-AD7E-528DC92525A0}"/>
            </a:ext>
          </a:extLst>
        </xdr:cNvPr>
        <xdr:cNvSpPr/>
      </xdr:nvSpPr>
      <xdr:spPr>
        <a:xfrm>
          <a:off x="1945894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120667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9CB7D5A0-4B0B-4C15-BBCF-0A07B8112FA5}"/>
            </a:ext>
          </a:extLst>
        </xdr:cNvPr>
        <xdr:cNvSpPr txBox="1"/>
      </xdr:nvSpPr>
      <xdr:spPr>
        <a:xfrm>
          <a:off x="1954784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116840</xdr:rowOff>
    </xdr:from>
    <xdr:to>
      <xdr:col>112</xdr:col>
      <xdr:colOff>38100</xdr:colOff>
      <xdr:row>61</xdr:row>
      <xdr:rowOff>46990</xdr:rowOff>
    </xdr:to>
    <xdr:sp macro="" textlink="">
      <xdr:nvSpPr>
        <xdr:cNvPr id="705" name="楕円 704">
          <a:extLst>
            <a:ext uri="{FF2B5EF4-FFF2-40B4-BE49-F238E27FC236}">
              <a16:creationId xmlns:a16="http://schemas.microsoft.com/office/drawing/2014/main" id="{14C2C432-9667-4F60-B927-E19657858164}"/>
            </a:ext>
          </a:extLst>
        </xdr:cNvPr>
        <xdr:cNvSpPr/>
      </xdr:nvSpPr>
      <xdr:spPr>
        <a:xfrm>
          <a:off x="18735040" y="1017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148590</xdr:rowOff>
    </xdr:from>
    <xdr:to>
      <xdr:col>116</xdr:col>
      <xdr:colOff>63500</xdr:colOff>
      <xdr:row>60</xdr:row>
      <xdr:rowOff>167640</xdr:rowOff>
    </xdr:to>
    <xdr:cxnSp macro="">
      <xdr:nvCxnSpPr>
        <xdr:cNvPr id="706" name="直線コネクタ 705">
          <a:extLst>
            <a:ext uri="{FF2B5EF4-FFF2-40B4-BE49-F238E27FC236}">
              <a16:creationId xmlns:a16="http://schemas.microsoft.com/office/drawing/2014/main" id="{45014986-7CFC-4DC3-ABEA-CADBF170E974}"/>
            </a:ext>
          </a:extLst>
        </xdr:cNvPr>
        <xdr:cNvCxnSpPr/>
      </xdr:nvCxnSpPr>
      <xdr:spPr>
        <a:xfrm flipV="1">
          <a:off x="18778220" y="1020699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707" name="楕円 706">
          <a:extLst>
            <a:ext uri="{FF2B5EF4-FFF2-40B4-BE49-F238E27FC236}">
              <a16:creationId xmlns:a16="http://schemas.microsoft.com/office/drawing/2014/main" id="{91C732FE-D3DD-458E-8B5D-E7839A6BDFBE}"/>
            </a:ext>
          </a:extLst>
        </xdr:cNvPr>
        <xdr:cNvSpPr/>
      </xdr:nvSpPr>
      <xdr:spPr>
        <a:xfrm>
          <a:off x="1793748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167640</xdr:rowOff>
    </xdr:from>
    <xdr:to>
      <xdr:col>111</xdr:col>
      <xdr:colOff>177800</xdr:colOff>
      <xdr:row>61</xdr:row>
      <xdr:rowOff>11430</xdr:rowOff>
    </xdr:to>
    <xdr:cxnSp macro="">
      <xdr:nvCxnSpPr>
        <xdr:cNvPr id="708" name="直線コネクタ 707">
          <a:extLst>
            <a:ext uri="{FF2B5EF4-FFF2-40B4-BE49-F238E27FC236}">
              <a16:creationId xmlns:a16="http://schemas.microsoft.com/office/drawing/2014/main" id="{419B20C7-E1FD-4105-9458-6CDAE1F6E41B}"/>
            </a:ext>
          </a:extLst>
        </xdr:cNvPr>
        <xdr:cNvCxnSpPr/>
      </xdr:nvCxnSpPr>
      <xdr:spPr>
        <a:xfrm flipV="1">
          <a:off x="17988280" y="1022604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709" name="楕円 708">
          <a:extLst>
            <a:ext uri="{FF2B5EF4-FFF2-40B4-BE49-F238E27FC236}">
              <a16:creationId xmlns:a16="http://schemas.microsoft.com/office/drawing/2014/main" id="{6F6F8C8E-533F-4844-A22D-11062CA9D632}"/>
            </a:ext>
          </a:extLst>
        </xdr:cNvPr>
        <xdr:cNvSpPr/>
      </xdr:nvSpPr>
      <xdr:spPr>
        <a:xfrm>
          <a:off x="1716278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26670</xdr:rowOff>
    </xdr:to>
    <xdr:cxnSp macro="">
      <xdr:nvCxnSpPr>
        <xdr:cNvPr id="710" name="直線コネクタ 709">
          <a:extLst>
            <a:ext uri="{FF2B5EF4-FFF2-40B4-BE49-F238E27FC236}">
              <a16:creationId xmlns:a16="http://schemas.microsoft.com/office/drawing/2014/main" id="{D9A02D81-2EC2-48C5-B94B-986BDEBF15DB}"/>
            </a:ext>
          </a:extLst>
        </xdr:cNvPr>
        <xdr:cNvCxnSpPr/>
      </xdr:nvCxnSpPr>
      <xdr:spPr>
        <a:xfrm flipV="1">
          <a:off x="17213580" y="1023747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162560</xdr:rowOff>
    </xdr:from>
    <xdr:to>
      <xdr:col>98</xdr:col>
      <xdr:colOff>38100</xdr:colOff>
      <xdr:row>61</xdr:row>
      <xdr:rowOff>92710</xdr:rowOff>
    </xdr:to>
    <xdr:sp macro="" textlink="">
      <xdr:nvSpPr>
        <xdr:cNvPr id="711" name="楕円 710">
          <a:extLst>
            <a:ext uri="{FF2B5EF4-FFF2-40B4-BE49-F238E27FC236}">
              <a16:creationId xmlns:a16="http://schemas.microsoft.com/office/drawing/2014/main" id="{0CB3784D-5CDB-4CC3-A256-C2A7AC698414}"/>
            </a:ext>
          </a:extLst>
        </xdr:cNvPr>
        <xdr:cNvSpPr/>
      </xdr:nvSpPr>
      <xdr:spPr>
        <a:xfrm>
          <a:off x="16388080" y="1022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41910</xdr:rowOff>
    </xdr:to>
    <xdr:cxnSp macro="">
      <xdr:nvCxnSpPr>
        <xdr:cNvPr id="712" name="直線コネクタ 711">
          <a:extLst>
            <a:ext uri="{FF2B5EF4-FFF2-40B4-BE49-F238E27FC236}">
              <a16:creationId xmlns:a16="http://schemas.microsoft.com/office/drawing/2014/main" id="{5442C8A5-7869-4DB3-BE81-E036531A9C7D}"/>
            </a:ext>
          </a:extLst>
        </xdr:cNvPr>
        <xdr:cNvCxnSpPr/>
      </xdr:nvCxnSpPr>
      <xdr:spPr>
        <a:xfrm flipV="1">
          <a:off x="16431260" y="1025271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713" name="n_1aveValue【保健センター・保健所】&#10;一人当たり面積">
          <a:extLst>
            <a:ext uri="{FF2B5EF4-FFF2-40B4-BE49-F238E27FC236}">
              <a16:creationId xmlns:a16="http://schemas.microsoft.com/office/drawing/2014/main" id="{21F63633-CE64-40DC-851C-8DF68596FB64}"/>
            </a:ext>
          </a:extLst>
        </xdr:cNvPr>
        <xdr:cNvSpPr txBox="1"/>
      </xdr:nvSpPr>
      <xdr:spPr>
        <a:xfrm>
          <a:off x="185611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4" name="n_2aveValue【保健センター・保健所】&#10;一人当たり面積">
          <a:extLst>
            <a:ext uri="{FF2B5EF4-FFF2-40B4-BE49-F238E27FC236}">
              <a16:creationId xmlns:a16="http://schemas.microsoft.com/office/drawing/2014/main" id="{4AD83B78-3F03-446A-84C1-872DE4F88C29}"/>
            </a:ext>
          </a:extLst>
        </xdr:cNvPr>
        <xdr:cNvSpPr txBox="1"/>
      </xdr:nvSpPr>
      <xdr:spPr>
        <a:xfrm>
          <a:off x="1777626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715" name="n_3aveValue【保健センター・保健所】&#10;一人当たり面積">
          <a:extLst>
            <a:ext uri="{FF2B5EF4-FFF2-40B4-BE49-F238E27FC236}">
              <a16:creationId xmlns:a16="http://schemas.microsoft.com/office/drawing/2014/main" id="{062FE2E9-7E7A-41C7-9180-C956583243F7}"/>
            </a:ext>
          </a:extLst>
        </xdr:cNvPr>
        <xdr:cNvSpPr txBox="1"/>
      </xdr:nvSpPr>
      <xdr:spPr>
        <a:xfrm>
          <a:off x="1700156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16" name="n_4aveValue【保健センター・保健所】&#10;一人当たり面積">
          <a:extLst>
            <a:ext uri="{FF2B5EF4-FFF2-40B4-BE49-F238E27FC236}">
              <a16:creationId xmlns:a16="http://schemas.microsoft.com/office/drawing/2014/main" id="{DFA0D2A3-C3AF-45BC-9AD9-91B16137E8B6}"/>
            </a:ext>
          </a:extLst>
        </xdr:cNvPr>
        <xdr:cNvSpPr txBox="1"/>
      </xdr:nvSpPr>
      <xdr:spPr>
        <a:xfrm>
          <a:off x="1622686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63517</xdr:rowOff>
    </xdr:from>
    <xdr:ext cx="469744" cy="259045"/>
    <xdr:sp macro="" textlink="">
      <xdr:nvSpPr>
        <xdr:cNvPr id="717" name="n_1mainValue【保健センター・保健所】&#10;一人当たり面積">
          <a:extLst>
            <a:ext uri="{FF2B5EF4-FFF2-40B4-BE49-F238E27FC236}">
              <a16:creationId xmlns:a16="http://schemas.microsoft.com/office/drawing/2014/main" id="{0B9287A6-75FC-4155-A1CD-4D310E833ADB}"/>
            </a:ext>
          </a:extLst>
        </xdr:cNvPr>
        <xdr:cNvSpPr txBox="1"/>
      </xdr:nvSpPr>
      <xdr:spPr>
        <a:xfrm>
          <a:off x="185611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8" name="n_2mainValue【保健センター・保健所】&#10;一人当たり面積">
          <a:extLst>
            <a:ext uri="{FF2B5EF4-FFF2-40B4-BE49-F238E27FC236}">
              <a16:creationId xmlns:a16="http://schemas.microsoft.com/office/drawing/2014/main" id="{FFD59AD7-4C6E-4275-8A98-60DCFCAB2644}"/>
            </a:ext>
          </a:extLst>
        </xdr:cNvPr>
        <xdr:cNvSpPr txBox="1"/>
      </xdr:nvSpPr>
      <xdr:spPr>
        <a:xfrm>
          <a:off x="1777626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719" name="n_3mainValue【保健センター・保健所】&#10;一人当たり面積">
          <a:extLst>
            <a:ext uri="{FF2B5EF4-FFF2-40B4-BE49-F238E27FC236}">
              <a16:creationId xmlns:a16="http://schemas.microsoft.com/office/drawing/2014/main" id="{1AF57CAD-D9C6-4C1C-B2E7-BAAD85A8C943}"/>
            </a:ext>
          </a:extLst>
        </xdr:cNvPr>
        <xdr:cNvSpPr txBox="1"/>
      </xdr:nvSpPr>
      <xdr:spPr>
        <a:xfrm>
          <a:off x="1700156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720" name="n_4mainValue【保健センター・保健所】&#10;一人当たり面積">
          <a:extLst>
            <a:ext uri="{FF2B5EF4-FFF2-40B4-BE49-F238E27FC236}">
              <a16:creationId xmlns:a16="http://schemas.microsoft.com/office/drawing/2014/main" id="{1E86728A-AEF7-4FBB-A584-9104443C13F4}"/>
            </a:ext>
          </a:extLst>
        </xdr:cNvPr>
        <xdr:cNvSpPr txBox="1"/>
      </xdr:nvSpPr>
      <xdr:spPr>
        <a:xfrm>
          <a:off x="1622686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61E27760-2C71-49F0-8813-8ACBC7D1A14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E8B4CDA1-4DA3-4FCC-94C2-7842CDFFBC8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359A2811-7828-4A84-BDE0-FD2D071F2B1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87447B7E-CE5F-4B0E-A5ED-906530C8F90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14635BFD-64E4-4AB1-84E5-2382F43241B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FBCD44FA-43D3-4C35-88CE-0C88F45D91D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3C9ECEE6-45C4-4F85-97EF-8352A7CDA42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6E7D5067-5FB8-4C99-8466-E5C8F98A7BE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F360FC44-3410-47BA-B169-834840642DE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5FB65E73-611D-44E3-A469-C441CB21234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8009A5B2-7735-4073-9623-69DB026135F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8E08319-88D1-49C5-AD85-EBB3830E07E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C8632E91-ED80-4AF2-9F93-78AF10D6805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36D6B4BB-3462-4BB8-9D5A-EB6883D17AB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FC083ED2-F0BE-4614-BF79-4324A85B2F2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F6FE31CC-1A6C-4466-AD28-299019DE169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A01FE92E-7AC0-412F-B3E8-5F030F9B2A3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5E2212F7-27E7-489C-B32F-4F6311E9E97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172F0537-AA3F-4C7F-968E-FC2A3195BE4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40059712-1D87-44F6-9B18-F3FA9AA42EE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A48CCFDD-2C61-4CB8-8256-90AAF6E0327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F79959A5-77A4-4DA9-B104-5318D42F9A2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3A83818A-A4AA-43E9-9E95-1FCAE1CBBF1E}"/>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A2CB5630-503E-4C6C-B148-E91109C2878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249A2366-46C5-4DBC-91AD-0A3FFCA1A22C}"/>
            </a:ext>
          </a:extLst>
        </xdr:cNvPr>
        <xdr:cNvCxnSpPr/>
      </xdr:nvCxnSpPr>
      <xdr:spPr>
        <a:xfrm flipV="1">
          <a:off x="14375764" y="12954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94AE8A7D-51AB-484D-B8A7-355943701548}"/>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EA9F43A2-1BEA-4EDB-B384-DDDC7585D34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23C14986-9530-4FF8-8066-AA74B7AD5614}"/>
            </a:ext>
          </a:extLst>
        </xdr:cNvPr>
        <xdr:cNvSpPr txBox="1"/>
      </xdr:nvSpPr>
      <xdr:spPr>
        <a:xfrm>
          <a:off x="14414500"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36668EC2-2147-440E-992C-A7B793C28966}"/>
            </a:ext>
          </a:extLst>
        </xdr:cNvPr>
        <xdr:cNvCxnSpPr/>
      </xdr:nvCxnSpPr>
      <xdr:spPr>
        <a:xfrm>
          <a:off x="14287500" y="1295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17A3022C-9CA2-4BAE-AF69-81727A82DDB9}"/>
            </a:ext>
          </a:extLst>
        </xdr:cNvPr>
        <xdr:cNvSpPr txBox="1"/>
      </xdr:nvSpPr>
      <xdr:spPr>
        <a:xfrm>
          <a:off x="14414500" y="13640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DBA4EE29-FE37-44F3-B1D9-E7D340C094B3}"/>
            </a:ext>
          </a:extLst>
        </xdr:cNvPr>
        <xdr:cNvSpPr/>
      </xdr:nvSpPr>
      <xdr:spPr>
        <a:xfrm>
          <a:off x="14325600" y="137852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4B463637-1211-488C-8927-0CB74ACB7F55}"/>
            </a:ext>
          </a:extLst>
        </xdr:cNvPr>
        <xdr:cNvSpPr/>
      </xdr:nvSpPr>
      <xdr:spPr>
        <a:xfrm>
          <a:off x="1357884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6A36BA09-139C-4CDF-A3A5-D66EF85F9E95}"/>
            </a:ext>
          </a:extLst>
        </xdr:cNvPr>
        <xdr:cNvSpPr/>
      </xdr:nvSpPr>
      <xdr:spPr>
        <a:xfrm>
          <a:off x="1280414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C598C98D-D483-4A32-B17B-9101AD1B3375}"/>
            </a:ext>
          </a:extLst>
        </xdr:cNvPr>
        <xdr:cNvSpPr/>
      </xdr:nvSpPr>
      <xdr:spPr>
        <a:xfrm>
          <a:off x="12029440" y="13747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a:extLst>
            <a:ext uri="{FF2B5EF4-FFF2-40B4-BE49-F238E27FC236}">
              <a16:creationId xmlns:a16="http://schemas.microsoft.com/office/drawing/2014/main" id="{2B964C61-D7A6-48DB-9D11-FA780685BBC0}"/>
            </a:ext>
          </a:extLst>
        </xdr:cNvPr>
        <xdr:cNvSpPr/>
      </xdr:nvSpPr>
      <xdr:spPr>
        <a:xfrm>
          <a:off x="1123188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053E003-3F20-45A0-9DF7-EF108FB9E74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6CD52E1-D8EA-4FE6-A5CF-D019819F5E5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A7C5035-DC89-4C99-BE80-C73F427A8C2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DD9F491-4C69-467E-A5D4-3793C7BEDA2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D9BB987-D75A-4126-9935-1B8A9C11531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46355</xdr:rowOff>
    </xdr:from>
    <xdr:to>
      <xdr:col>85</xdr:col>
      <xdr:colOff>177800</xdr:colOff>
      <xdr:row>84</xdr:row>
      <xdr:rowOff>147955</xdr:rowOff>
    </xdr:to>
    <xdr:sp macro="" textlink="">
      <xdr:nvSpPr>
        <xdr:cNvPr id="761" name="楕円 760">
          <a:extLst>
            <a:ext uri="{FF2B5EF4-FFF2-40B4-BE49-F238E27FC236}">
              <a16:creationId xmlns:a16="http://schemas.microsoft.com/office/drawing/2014/main" id="{44832337-B201-4F56-B3EB-1FD397788843}"/>
            </a:ext>
          </a:extLst>
        </xdr:cNvPr>
        <xdr:cNvSpPr/>
      </xdr:nvSpPr>
      <xdr:spPr>
        <a:xfrm>
          <a:off x="14325600" y="141281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24782</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D0108AA4-7DFE-4645-8F94-06BADAC08DDC}"/>
            </a:ext>
          </a:extLst>
        </xdr:cNvPr>
        <xdr:cNvSpPr txBox="1"/>
      </xdr:nvSpPr>
      <xdr:spPr>
        <a:xfrm>
          <a:off x="14414500"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xdr:rowOff>
    </xdr:from>
    <xdr:to>
      <xdr:col>81</xdr:col>
      <xdr:colOff>101600</xdr:colOff>
      <xdr:row>84</xdr:row>
      <xdr:rowOff>115570</xdr:rowOff>
    </xdr:to>
    <xdr:sp macro="" textlink="">
      <xdr:nvSpPr>
        <xdr:cNvPr id="763" name="楕円 762">
          <a:extLst>
            <a:ext uri="{FF2B5EF4-FFF2-40B4-BE49-F238E27FC236}">
              <a16:creationId xmlns:a16="http://schemas.microsoft.com/office/drawing/2014/main" id="{04F60792-F1A9-4514-B99D-5A9A4C690265}"/>
            </a:ext>
          </a:extLst>
        </xdr:cNvPr>
        <xdr:cNvSpPr/>
      </xdr:nvSpPr>
      <xdr:spPr>
        <a:xfrm>
          <a:off x="1357884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64770</xdr:rowOff>
    </xdr:from>
    <xdr:to>
      <xdr:col>85</xdr:col>
      <xdr:colOff>127000</xdr:colOff>
      <xdr:row>84</xdr:row>
      <xdr:rowOff>97155</xdr:rowOff>
    </xdr:to>
    <xdr:cxnSp macro="">
      <xdr:nvCxnSpPr>
        <xdr:cNvPr id="764" name="直線コネクタ 763">
          <a:extLst>
            <a:ext uri="{FF2B5EF4-FFF2-40B4-BE49-F238E27FC236}">
              <a16:creationId xmlns:a16="http://schemas.microsoft.com/office/drawing/2014/main" id="{B828A63C-7B56-4BBE-91E9-4E481EDE83BA}"/>
            </a:ext>
          </a:extLst>
        </xdr:cNvPr>
        <xdr:cNvCxnSpPr/>
      </xdr:nvCxnSpPr>
      <xdr:spPr>
        <a:xfrm>
          <a:off x="13629640" y="1414653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153036</xdr:rowOff>
    </xdr:from>
    <xdr:to>
      <xdr:col>76</xdr:col>
      <xdr:colOff>165100</xdr:colOff>
      <xdr:row>84</xdr:row>
      <xdr:rowOff>83186</xdr:rowOff>
    </xdr:to>
    <xdr:sp macro="" textlink="">
      <xdr:nvSpPr>
        <xdr:cNvPr id="765" name="楕円 764">
          <a:extLst>
            <a:ext uri="{FF2B5EF4-FFF2-40B4-BE49-F238E27FC236}">
              <a16:creationId xmlns:a16="http://schemas.microsoft.com/office/drawing/2014/main" id="{14983A15-BBA5-4754-9C1A-6C1CAC3A68C1}"/>
            </a:ext>
          </a:extLst>
        </xdr:cNvPr>
        <xdr:cNvSpPr/>
      </xdr:nvSpPr>
      <xdr:spPr>
        <a:xfrm>
          <a:off x="12804140" y="14067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32386</xdr:rowOff>
    </xdr:from>
    <xdr:to>
      <xdr:col>81</xdr:col>
      <xdr:colOff>50800</xdr:colOff>
      <xdr:row>84</xdr:row>
      <xdr:rowOff>64770</xdr:rowOff>
    </xdr:to>
    <xdr:cxnSp macro="">
      <xdr:nvCxnSpPr>
        <xdr:cNvPr id="766" name="直線コネクタ 765">
          <a:extLst>
            <a:ext uri="{FF2B5EF4-FFF2-40B4-BE49-F238E27FC236}">
              <a16:creationId xmlns:a16="http://schemas.microsoft.com/office/drawing/2014/main" id="{BBA7C85B-EC04-4368-A27F-3C4D116963E2}"/>
            </a:ext>
          </a:extLst>
        </xdr:cNvPr>
        <xdr:cNvCxnSpPr/>
      </xdr:nvCxnSpPr>
      <xdr:spPr>
        <a:xfrm>
          <a:off x="12854940" y="1411414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137795</xdr:rowOff>
    </xdr:from>
    <xdr:to>
      <xdr:col>72</xdr:col>
      <xdr:colOff>38100</xdr:colOff>
      <xdr:row>84</xdr:row>
      <xdr:rowOff>67945</xdr:rowOff>
    </xdr:to>
    <xdr:sp macro="" textlink="">
      <xdr:nvSpPr>
        <xdr:cNvPr id="767" name="楕円 766">
          <a:extLst>
            <a:ext uri="{FF2B5EF4-FFF2-40B4-BE49-F238E27FC236}">
              <a16:creationId xmlns:a16="http://schemas.microsoft.com/office/drawing/2014/main" id="{1129956F-3DCD-4D2E-A2E7-E53C9CA66894}"/>
            </a:ext>
          </a:extLst>
        </xdr:cNvPr>
        <xdr:cNvSpPr/>
      </xdr:nvSpPr>
      <xdr:spPr>
        <a:xfrm>
          <a:off x="12029440" y="14051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17145</xdr:rowOff>
    </xdr:from>
    <xdr:to>
      <xdr:col>76</xdr:col>
      <xdr:colOff>114300</xdr:colOff>
      <xdr:row>84</xdr:row>
      <xdr:rowOff>32386</xdr:rowOff>
    </xdr:to>
    <xdr:cxnSp macro="">
      <xdr:nvCxnSpPr>
        <xdr:cNvPr id="768" name="直線コネクタ 767">
          <a:extLst>
            <a:ext uri="{FF2B5EF4-FFF2-40B4-BE49-F238E27FC236}">
              <a16:creationId xmlns:a16="http://schemas.microsoft.com/office/drawing/2014/main" id="{2CE9733A-4CF7-4456-A995-FF3273714A98}"/>
            </a:ext>
          </a:extLst>
        </xdr:cNvPr>
        <xdr:cNvCxnSpPr/>
      </xdr:nvCxnSpPr>
      <xdr:spPr>
        <a:xfrm>
          <a:off x="12072620" y="14098905"/>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97789</xdr:rowOff>
    </xdr:from>
    <xdr:to>
      <xdr:col>67</xdr:col>
      <xdr:colOff>101600</xdr:colOff>
      <xdr:row>84</xdr:row>
      <xdr:rowOff>27939</xdr:rowOff>
    </xdr:to>
    <xdr:sp macro="" textlink="">
      <xdr:nvSpPr>
        <xdr:cNvPr id="769" name="楕円 768">
          <a:extLst>
            <a:ext uri="{FF2B5EF4-FFF2-40B4-BE49-F238E27FC236}">
              <a16:creationId xmlns:a16="http://schemas.microsoft.com/office/drawing/2014/main" id="{0652E97D-462F-40B1-84AE-A1DFD6CF3351}"/>
            </a:ext>
          </a:extLst>
        </xdr:cNvPr>
        <xdr:cNvSpPr/>
      </xdr:nvSpPr>
      <xdr:spPr>
        <a:xfrm>
          <a:off x="1123188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148589</xdr:rowOff>
    </xdr:from>
    <xdr:to>
      <xdr:col>71</xdr:col>
      <xdr:colOff>177800</xdr:colOff>
      <xdr:row>84</xdr:row>
      <xdr:rowOff>17145</xdr:rowOff>
    </xdr:to>
    <xdr:cxnSp macro="">
      <xdr:nvCxnSpPr>
        <xdr:cNvPr id="770" name="直線コネクタ 769">
          <a:extLst>
            <a:ext uri="{FF2B5EF4-FFF2-40B4-BE49-F238E27FC236}">
              <a16:creationId xmlns:a16="http://schemas.microsoft.com/office/drawing/2014/main" id="{50E12ECE-5EC6-4A6F-8B4B-4F1549409420}"/>
            </a:ext>
          </a:extLst>
        </xdr:cNvPr>
        <xdr:cNvCxnSpPr/>
      </xdr:nvCxnSpPr>
      <xdr:spPr>
        <a:xfrm>
          <a:off x="11282680" y="14062709"/>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771" name="n_1aveValue【消防施設】&#10;有形固定資産減価償却率">
          <a:extLst>
            <a:ext uri="{FF2B5EF4-FFF2-40B4-BE49-F238E27FC236}">
              <a16:creationId xmlns:a16="http://schemas.microsoft.com/office/drawing/2014/main" id="{3B04E3F8-9143-470C-94C3-426E5DF05530}"/>
            </a:ext>
          </a:extLst>
        </xdr:cNvPr>
        <xdr:cNvSpPr txBox="1"/>
      </xdr:nvSpPr>
      <xdr:spPr>
        <a:xfrm>
          <a:off x="134372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72" name="n_2aveValue【消防施設】&#10;有形固定資産減価償却率">
          <a:extLst>
            <a:ext uri="{FF2B5EF4-FFF2-40B4-BE49-F238E27FC236}">
              <a16:creationId xmlns:a16="http://schemas.microsoft.com/office/drawing/2014/main" id="{5D81634E-1DD2-4B5F-AAB6-F3C699C674C9}"/>
            </a:ext>
          </a:extLst>
        </xdr:cNvPr>
        <xdr:cNvSpPr txBox="1"/>
      </xdr:nvSpPr>
      <xdr:spPr>
        <a:xfrm>
          <a:off x="126752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773" name="n_3aveValue【消防施設】&#10;有形固定資産減価償却率">
          <a:extLst>
            <a:ext uri="{FF2B5EF4-FFF2-40B4-BE49-F238E27FC236}">
              <a16:creationId xmlns:a16="http://schemas.microsoft.com/office/drawing/2014/main" id="{74539815-F67C-4D4E-BF55-728428A9481B}"/>
            </a:ext>
          </a:extLst>
        </xdr:cNvPr>
        <xdr:cNvSpPr txBox="1"/>
      </xdr:nvSpPr>
      <xdr:spPr>
        <a:xfrm>
          <a:off x="119005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774" name="n_4aveValue【消防施設】&#10;有形固定資産減価償却率">
          <a:extLst>
            <a:ext uri="{FF2B5EF4-FFF2-40B4-BE49-F238E27FC236}">
              <a16:creationId xmlns:a16="http://schemas.microsoft.com/office/drawing/2014/main" id="{524EF637-1905-412C-B495-3B48D9C0B340}"/>
            </a:ext>
          </a:extLst>
        </xdr:cNvPr>
        <xdr:cNvSpPr txBox="1"/>
      </xdr:nvSpPr>
      <xdr:spPr>
        <a:xfrm>
          <a:off x="1110298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106697</xdr:rowOff>
    </xdr:from>
    <xdr:ext cx="405111" cy="259045"/>
    <xdr:sp macro="" textlink="">
      <xdr:nvSpPr>
        <xdr:cNvPr id="775" name="n_1mainValue【消防施設】&#10;有形固定資産減価償却率">
          <a:extLst>
            <a:ext uri="{FF2B5EF4-FFF2-40B4-BE49-F238E27FC236}">
              <a16:creationId xmlns:a16="http://schemas.microsoft.com/office/drawing/2014/main" id="{E2439ADD-4024-420A-B30D-E74FE6DB887D}"/>
            </a:ext>
          </a:extLst>
        </xdr:cNvPr>
        <xdr:cNvSpPr txBox="1"/>
      </xdr:nvSpPr>
      <xdr:spPr>
        <a:xfrm>
          <a:off x="134372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74313</xdr:rowOff>
    </xdr:from>
    <xdr:ext cx="405111" cy="259045"/>
    <xdr:sp macro="" textlink="">
      <xdr:nvSpPr>
        <xdr:cNvPr id="776" name="n_2mainValue【消防施設】&#10;有形固定資産減価償却率">
          <a:extLst>
            <a:ext uri="{FF2B5EF4-FFF2-40B4-BE49-F238E27FC236}">
              <a16:creationId xmlns:a16="http://schemas.microsoft.com/office/drawing/2014/main" id="{355D8C57-C66F-44B2-8EDC-D6555531C0CF}"/>
            </a:ext>
          </a:extLst>
        </xdr:cNvPr>
        <xdr:cNvSpPr txBox="1"/>
      </xdr:nvSpPr>
      <xdr:spPr>
        <a:xfrm>
          <a:off x="12675244" y="1415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59072</xdr:rowOff>
    </xdr:from>
    <xdr:ext cx="405111" cy="259045"/>
    <xdr:sp macro="" textlink="">
      <xdr:nvSpPr>
        <xdr:cNvPr id="777" name="n_3mainValue【消防施設】&#10;有形固定資産減価償却率">
          <a:extLst>
            <a:ext uri="{FF2B5EF4-FFF2-40B4-BE49-F238E27FC236}">
              <a16:creationId xmlns:a16="http://schemas.microsoft.com/office/drawing/2014/main" id="{876E3665-91B2-4272-B58B-D51041294D86}"/>
            </a:ext>
          </a:extLst>
        </xdr:cNvPr>
        <xdr:cNvSpPr txBox="1"/>
      </xdr:nvSpPr>
      <xdr:spPr>
        <a:xfrm>
          <a:off x="119005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19066</xdr:rowOff>
    </xdr:from>
    <xdr:ext cx="405111" cy="259045"/>
    <xdr:sp macro="" textlink="">
      <xdr:nvSpPr>
        <xdr:cNvPr id="778" name="n_4mainValue【消防施設】&#10;有形固定資産減価償却率">
          <a:extLst>
            <a:ext uri="{FF2B5EF4-FFF2-40B4-BE49-F238E27FC236}">
              <a16:creationId xmlns:a16="http://schemas.microsoft.com/office/drawing/2014/main" id="{3D591FAF-93B0-41C1-8744-1315FA3EA964}"/>
            </a:ext>
          </a:extLst>
        </xdr:cNvPr>
        <xdr:cNvSpPr txBox="1"/>
      </xdr:nvSpPr>
      <xdr:spPr>
        <a:xfrm>
          <a:off x="1110298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BF46DF67-8512-41B3-9BEC-15D6348817D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9D2E17AD-E04B-4033-80CB-587458DFE48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2A8A7DF-452F-443F-8CC6-798149FA3E6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CA3CE24D-C0F4-43A6-A54E-42775BDCA00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FEE38A7C-2A17-46B1-A3DF-C8745C6FE08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71DC381C-12C1-402E-8A38-F45F2627EBD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8D45846C-BC52-429C-82EF-7565ADB091B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AAA56D4-9E39-4A57-BF0C-408CDBC2A95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A930259C-063B-4BC6-B2A3-1F1D10E3D8C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7ED4A62-8166-4ED6-88AE-78BD809CF5C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AE6D4728-81DC-4F9A-9117-643ECE4D1CED}"/>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3053ECFF-6D17-4563-B0AE-B41CC8FE91B4}"/>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D8A41EAE-A9DA-4F69-AA81-164AFC425542}"/>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C3B264D2-490C-4BAC-874E-C4BD2E2302C2}"/>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4CFC8A94-76A2-423A-9021-08DBBA941E0B}"/>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65488C0F-9F43-4374-A310-39735086399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43F48CBF-AAA4-4BF6-99C0-621BB37D473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95E76804-7CAC-4283-BB49-0920BA34F682}"/>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421BA302-274F-4707-A062-7B2BD3E0A8D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C48EFCF3-30B0-4A8C-B778-8EF57816750B}"/>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F681AC3A-1FA0-45E5-996F-2B5B9F212C53}"/>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FC4A3A6C-4667-4D0E-83EB-D74BAA8EEF2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ED633B17-FB70-48E8-9E2D-E62166F33BC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D43FAB92-CA90-4328-90AA-0ED75EF014F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11C8834B-C804-48E2-8484-8899D704491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3ECD5C02-3CD9-4B2F-8777-2C585E188CA0}"/>
            </a:ext>
          </a:extLst>
        </xdr:cNvPr>
        <xdr:cNvCxnSpPr/>
      </xdr:nvCxnSpPr>
      <xdr:spPr>
        <a:xfrm flipV="1">
          <a:off x="19509104" y="129986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626F6F8F-4480-4AB6-831E-AF15864FD2F9}"/>
            </a:ext>
          </a:extLst>
        </xdr:cNvPr>
        <xdr:cNvSpPr txBox="1"/>
      </xdr:nvSpPr>
      <xdr:spPr>
        <a:xfrm>
          <a:off x="1954784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2EF91C3A-1B37-40FE-8140-571A5F476DBF}"/>
            </a:ext>
          </a:extLst>
        </xdr:cNvPr>
        <xdr:cNvCxnSpPr/>
      </xdr:nvCxnSpPr>
      <xdr:spPr>
        <a:xfrm>
          <a:off x="19443700" y="1454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B99AF59F-BB26-4DE8-889D-E5B2C65B9E94}"/>
            </a:ext>
          </a:extLst>
        </xdr:cNvPr>
        <xdr:cNvSpPr txBox="1"/>
      </xdr:nvSpPr>
      <xdr:spPr>
        <a:xfrm>
          <a:off x="19547840" y="127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2F06A468-9F13-41B4-80DF-FAA36FE81DB8}"/>
            </a:ext>
          </a:extLst>
        </xdr:cNvPr>
        <xdr:cNvCxnSpPr/>
      </xdr:nvCxnSpPr>
      <xdr:spPr>
        <a:xfrm>
          <a:off x="19443700" y="12998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a:extLst>
            <a:ext uri="{FF2B5EF4-FFF2-40B4-BE49-F238E27FC236}">
              <a16:creationId xmlns:a16="http://schemas.microsoft.com/office/drawing/2014/main" id="{603540FC-7799-4DA9-A03B-46163733F3E1}"/>
            </a:ext>
          </a:extLst>
        </xdr:cNvPr>
        <xdr:cNvSpPr txBox="1"/>
      </xdr:nvSpPr>
      <xdr:spPr>
        <a:xfrm>
          <a:off x="19547840" y="14249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D54F540F-58F8-47F0-8CA9-C12E19BF9A44}"/>
            </a:ext>
          </a:extLst>
        </xdr:cNvPr>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303A9123-83AC-41E8-9977-77792B387C31}"/>
            </a:ext>
          </a:extLst>
        </xdr:cNvPr>
        <xdr:cNvSpPr/>
      </xdr:nvSpPr>
      <xdr:spPr>
        <a:xfrm>
          <a:off x="18735040" y="14279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4050417B-146C-4F0E-A8B6-6F15656E5C36}"/>
            </a:ext>
          </a:extLst>
        </xdr:cNvPr>
        <xdr:cNvSpPr/>
      </xdr:nvSpPr>
      <xdr:spPr>
        <a:xfrm>
          <a:off x="17937480" y="142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a:extLst>
            <a:ext uri="{FF2B5EF4-FFF2-40B4-BE49-F238E27FC236}">
              <a16:creationId xmlns:a16="http://schemas.microsoft.com/office/drawing/2014/main" id="{499F09A4-D984-43B8-83DD-E5EEA06E5F19}"/>
            </a:ext>
          </a:extLst>
        </xdr:cNvPr>
        <xdr:cNvSpPr/>
      </xdr:nvSpPr>
      <xdr:spPr>
        <a:xfrm>
          <a:off x="1716278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a:extLst>
            <a:ext uri="{FF2B5EF4-FFF2-40B4-BE49-F238E27FC236}">
              <a16:creationId xmlns:a16="http://schemas.microsoft.com/office/drawing/2014/main" id="{1A01D574-5BDB-4CB3-BA35-15CD3203B5FC}"/>
            </a:ext>
          </a:extLst>
        </xdr:cNvPr>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B7BABFF-A834-48DA-9142-220B16D2A19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AC37749-B98D-49B1-9239-C3A2A88570D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1D01EDD-AEBE-4F8F-8B61-1F0D8694957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74C6E27-5AE0-484C-96A4-70C454EA9B3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244CA0F-2E4E-481D-A9BE-DD6365AB276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75474</xdr:rowOff>
    </xdr:from>
    <xdr:to>
      <xdr:col>116</xdr:col>
      <xdr:colOff>114300</xdr:colOff>
      <xdr:row>85</xdr:row>
      <xdr:rowOff>5624</xdr:rowOff>
    </xdr:to>
    <xdr:sp macro="" textlink="">
      <xdr:nvSpPr>
        <xdr:cNvPr id="820" name="楕円 819">
          <a:extLst>
            <a:ext uri="{FF2B5EF4-FFF2-40B4-BE49-F238E27FC236}">
              <a16:creationId xmlns:a16="http://schemas.microsoft.com/office/drawing/2014/main" id="{771C6488-DC3E-4C1B-8A12-9699C9DE5AC7}"/>
            </a:ext>
          </a:extLst>
        </xdr:cNvPr>
        <xdr:cNvSpPr/>
      </xdr:nvSpPr>
      <xdr:spPr>
        <a:xfrm>
          <a:off x="1945894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98351</xdr:rowOff>
    </xdr:from>
    <xdr:ext cx="469744" cy="259045"/>
    <xdr:sp macro="" textlink="">
      <xdr:nvSpPr>
        <xdr:cNvPr id="821" name="【消防施設】&#10;一人当たり面積該当値テキスト">
          <a:extLst>
            <a:ext uri="{FF2B5EF4-FFF2-40B4-BE49-F238E27FC236}">
              <a16:creationId xmlns:a16="http://schemas.microsoft.com/office/drawing/2014/main" id="{F7AA5B6B-9A99-477F-90B2-73F88911B125}"/>
            </a:ext>
          </a:extLst>
        </xdr:cNvPr>
        <xdr:cNvSpPr txBox="1"/>
      </xdr:nvSpPr>
      <xdr:spPr>
        <a:xfrm>
          <a:off x="19547840" y="1401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86905</xdr:rowOff>
    </xdr:from>
    <xdr:to>
      <xdr:col>112</xdr:col>
      <xdr:colOff>38100</xdr:colOff>
      <xdr:row>85</xdr:row>
      <xdr:rowOff>17055</xdr:rowOff>
    </xdr:to>
    <xdr:sp macro="" textlink="">
      <xdr:nvSpPr>
        <xdr:cNvPr id="822" name="楕円 821">
          <a:extLst>
            <a:ext uri="{FF2B5EF4-FFF2-40B4-BE49-F238E27FC236}">
              <a16:creationId xmlns:a16="http://schemas.microsoft.com/office/drawing/2014/main" id="{90543963-DD75-453E-9170-AAC5BF1D0A09}"/>
            </a:ext>
          </a:extLst>
        </xdr:cNvPr>
        <xdr:cNvSpPr/>
      </xdr:nvSpPr>
      <xdr:spPr>
        <a:xfrm>
          <a:off x="18735040" y="14168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126274</xdr:rowOff>
    </xdr:from>
    <xdr:to>
      <xdr:col>116</xdr:col>
      <xdr:colOff>63500</xdr:colOff>
      <xdr:row>84</xdr:row>
      <xdr:rowOff>137705</xdr:rowOff>
    </xdr:to>
    <xdr:cxnSp macro="">
      <xdr:nvCxnSpPr>
        <xdr:cNvPr id="823" name="直線コネクタ 822">
          <a:extLst>
            <a:ext uri="{FF2B5EF4-FFF2-40B4-BE49-F238E27FC236}">
              <a16:creationId xmlns:a16="http://schemas.microsoft.com/office/drawing/2014/main" id="{F157109D-DEED-434B-821F-E1E6CD8A77C0}"/>
            </a:ext>
          </a:extLst>
        </xdr:cNvPr>
        <xdr:cNvCxnSpPr/>
      </xdr:nvCxnSpPr>
      <xdr:spPr>
        <a:xfrm flipV="1">
          <a:off x="18778220" y="14208034"/>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126093</xdr:rowOff>
    </xdr:from>
    <xdr:to>
      <xdr:col>107</xdr:col>
      <xdr:colOff>101600</xdr:colOff>
      <xdr:row>85</xdr:row>
      <xdr:rowOff>56243</xdr:rowOff>
    </xdr:to>
    <xdr:sp macro="" textlink="">
      <xdr:nvSpPr>
        <xdr:cNvPr id="824" name="楕円 823">
          <a:extLst>
            <a:ext uri="{FF2B5EF4-FFF2-40B4-BE49-F238E27FC236}">
              <a16:creationId xmlns:a16="http://schemas.microsoft.com/office/drawing/2014/main" id="{24BDF881-1697-47D3-8198-4F936A33005A}"/>
            </a:ext>
          </a:extLst>
        </xdr:cNvPr>
        <xdr:cNvSpPr/>
      </xdr:nvSpPr>
      <xdr:spPr>
        <a:xfrm>
          <a:off x="17937480" y="14207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137705</xdr:rowOff>
    </xdr:from>
    <xdr:to>
      <xdr:col>111</xdr:col>
      <xdr:colOff>177800</xdr:colOff>
      <xdr:row>85</xdr:row>
      <xdr:rowOff>5443</xdr:rowOff>
    </xdr:to>
    <xdr:cxnSp macro="">
      <xdr:nvCxnSpPr>
        <xdr:cNvPr id="825" name="直線コネクタ 824">
          <a:extLst>
            <a:ext uri="{FF2B5EF4-FFF2-40B4-BE49-F238E27FC236}">
              <a16:creationId xmlns:a16="http://schemas.microsoft.com/office/drawing/2014/main" id="{B87EBED2-B9AD-4458-9176-D1E323ECC290}"/>
            </a:ext>
          </a:extLst>
        </xdr:cNvPr>
        <xdr:cNvCxnSpPr/>
      </xdr:nvCxnSpPr>
      <xdr:spPr>
        <a:xfrm flipV="1">
          <a:off x="17988280" y="14219465"/>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140788</xdr:rowOff>
    </xdr:from>
    <xdr:to>
      <xdr:col>102</xdr:col>
      <xdr:colOff>165100</xdr:colOff>
      <xdr:row>85</xdr:row>
      <xdr:rowOff>70938</xdr:rowOff>
    </xdr:to>
    <xdr:sp macro="" textlink="">
      <xdr:nvSpPr>
        <xdr:cNvPr id="826" name="楕円 825">
          <a:extLst>
            <a:ext uri="{FF2B5EF4-FFF2-40B4-BE49-F238E27FC236}">
              <a16:creationId xmlns:a16="http://schemas.microsoft.com/office/drawing/2014/main" id="{A2DFFDBA-F01D-4091-9F34-2180F2003B4F}"/>
            </a:ext>
          </a:extLst>
        </xdr:cNvPr>
        <xdr:cNvSpPr/>
      </xdr:nvSpPr>
      <xdr:spPr>
        <a:xfrm>
          <a:off x="1716278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5443</xdr:rowOff>
    </xdr:from>
    <xdr:to>
      <xdr:col>107</xdr:col>
      <xdr:colOff>50800</xdr:colOff>
      <xdr:row>85</xdr:row>
      <xdr:rowOff>20138</xdr:rowOff>
    </xdr:to>
    <xdr:cxnSp macro="">
      <xdr:nvCxnSpPr>
        <xdr:cNvPr id="827" name="直線コネクタ 826">
          <a:extLst>
            <a:ext uri="{FF2B5EF4-FFF2-40B4-BE49-F238E27FC236}">
              <a16:creationId xmlns:a16="http://schemas.microsoft.com/office/drawing/2014/main" id="{97B9444A-4FDA-4727-A7AD-1695AB62F1E6}"/>
            </a:ext>
          </a:extLst>
        </xdr:cNvPr>
        <xdr:cNvCxnSpPr/>
      </xdr:nvCxnSpPr>
      <xdr:spPr>
        <a:xfrm flipV="1">
          <a:off x="17213580" y="14254843"/>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150586</xdr:rowOff>
    </xdr:from>
    <xdr:to>
      <xdr:col>98</xdr:col>
      <xdr:colOff>38100</xdr:colOff>
      <xdr:row>85</xdr:row>
      <xdr:rowOff>80736</xdr:rowOff>
    </xdr:to>
    <xdr:sp macro="" textlink="">
      <xdr:nvSpPr>
        <xdr:cNvPr id="828" name="楕円 827">
          <a:extLst>
            <a:ext uri="{FF2B5EF4-FFF2-40B4-BE49-F238E27FC236}">
              <a16:creationId xmlns:a16="http://schemas.microsoft.com/office/drawing/2014/main" id="{F46323B3-98E4-4DD8-8839-FFB09C55B427}"/>
            </a:ext>
          </a:extLst>
        </xdr:cNvPr>
        <xdr:cNvSpPr/>
      </xdr:nvSpPr>
      <xdr:spPr>
        <a:xfrm>
          <a:off x="16388080" y="1423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20138</xdr:rowOff>
    </xdr:from>
    <xdr:to>
      <xdr:col>102</xdr:col>
      <xdr:colOff>114300</xdr:colOff>
      <xdr:row>85</xdr:row>
      <xdr:rowOff>29936</xdr:rowOff>
    </xdr:to>
    <xdr:cxnSp macro="">
      <xdr:nvCxnSpPr>
        <xdr:cNvPr id="829" name="直線コネクタ 828">
          <a:extLst>
            <a:ext uri="{FF2B5EF4-FFF2-40B4-BE49-F238E27FC236}">
              <a16:creationId xmlns:a16="http://schemas.microsoft.com/office/drawing/2014/main" id="{4DC97271-3230-4763-A3DE-5CBFA3390C2D}"/>
            </a:ext>
          </a:extLst>
        </xdr:cNvPr>
        <xdr:cNvCxnSpPr/>
      </xdr:nvCxnSpPr>
      <xdr:spPr>
        <a:xfrm flipV="1">
          <a:off x="16431260" y="14269538"/>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a:extLst>
            <a:ext uri="{FF2B5EF4-FFF2-40B4-BE49-F238E27FC236}">
              <a16:creationId xmlns:a16="http://schemas.microsoft.com/office/drawing/2014/main" id="{8C3CFBF2-EB6E-4E85-8E88-88F35E5D1F7A}"/>
            </a:ext>
          </a:extLst>
        </xdr:cNvPr>
        <xdr:cNvSpPr txBox="1"/>
      </xdr:nvSpPr>
      <xdr:spPr>
        <a:xfrm>
          <a:off x="18561127" y="143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a:extLst>
            <a:ext uri="{FF2B5EF4-FFF2-40B4-BE49-F238E27FC236}">
              <a16:creationId xmlns:a16="http://schemas.microsoft.com/office/drawing/2014/main" id="{081500D7-8E3E-4EC5-9439-78B74B14C545}"/>
            </a:ext>
          </a:extLst>
        </xdr:cNvPr>
        <xdr:cNvSpPr txBox="1"/>
      </xdr:nvSpPr>
      <xdr:spPr>
        <a:xfrm>
          <a:off x="17776267" y="143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a:extLst>
            <a:ext uri="{FF2B5EF4-FFF2-40B4-BE49-F238E27FC236}">
              <a16:creationId xmlns:a16="http://schemas.microsoft.com/office/drawing/2014/main" id="{6832FCD5-E075-4B09-8C41-A1D4603EFBFE}"/>
            </a:ext>
          </a:extLst>
        </xdr:cNvPr>
        <xdr:cNvSpPr txBox="1"/>
      </xdr:nvSpPr>
      <xdr:spPr>
        <a:xfrm>
          <a:off x="1700156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3" name="n_4aveValue【消防施設】&#10;一人当たり面積">
          <a:extLst>
            <a:ext uri="{FF2B5EF4-FFF2-40B4-BE49-F238E27FC236}">
              <a16:creationId xmlns:a16="http://schemas.microsoft.com/office/drawing/2014/main" id="{646275EB-ECB5-40A4-9808-9AD2B5A519C7}"/>
            </a:ext>
          </a:extLst>
        </xdr:cNvPr>
        <xdr:cNvSpPr txBox="1"/>
      </xdr:nvSpPr>
      <xdr:spPr>
        <a:xfrm>
          <a:off x="162268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33582</xdr:rowOff>
    </xdr:from>
    <xdr:ext cx="469744" cy="259045"/>
    <xdr:sp macro="" textlink="">
      <xdr:nvSpPr>
        <xdr:cNvPr id="834" name="n_1mainValue【消防施設】&#10;一人当たり面積">
          <a:extLst>
            <a:ext uri="{FF2B5EF4-FFF2-40B4-BE49-F238E27FC236}">
              <a16:creationId xmlns:a16="http://schemas.microsoft.com/office/drawing/2014/main" id="{04EE50F0-EFBF-4F5C-818F-3FC3F7D0A44F}"/>
            </a:ext>
          </a:extLst>
        </xdr:cNvPr>
        <xdr:cNvSpPr txBox="1"/>
      </xdr:nvSpPr>
      <xdr:spPr>
        <a:xfrm>
          <a:off x="18561127" y="1394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72770</xdr:rowOff>
    </xdr:from>
    <xdr:ext cx="469744" cy="259045"/>
    <xdr:sp macro="" textlink="">
      <xdr:nvSpPr>
        <xdr:cNvPr id="835" name="n_2mainValue【消防施設】&#10;一人当たり面積">
          <a:extLst>
            <a:ext uri="{FF2B5EF4-FFF2-40B4-BE49-F238E27FC236}">
              <a16:creationId xmlns:a16="http://schemas.microsoft.com/office/drawing/2014/main" id="{5EFF8A8B-8A80-41BB-8D4E-4846C7BE333C}"/>
            </a:ext>
          </a:extLst>
        </xdr:cNvPr>
        <xdr:cNvSpPr txBox="1"/>
      </xdr:nvSpPr>
      <xdr:spPr>
        <a:xfrm>
          <a:off x="17776267" y="139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87465</xdr:rowOff>
    </xdr:from>
    <xdr:ext cx="469744" cy="259045"/>
    <xdr:sp macro="" textlink="">
      <xdr:nvSpPr>
        <xdr:cNvPr id="836" name="n_3mainValue【消防施設】&#10;一人当たり面積">
          <a:extLst>
            <a:ext uri="{FF2B5EF4-FFF2-40B4-BE49-F238E27FC236}">
              <a16:creationId xmlns:a16="http://schemas.microsoft.com/office/drawing/2014/main" id="{EED15987-9C6A-4723-AE51-D2F0A3FDB116}"/>
            </a:ext>
          </a:extLst>
        </xdr:cNvPr>
        <xdr:cNvSpPr txBox="1"/>
      </xdr:nvSpPr>
      <xdr:spPr>
        <a:xfrm>
          <a:off x="17001567" y="1400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97263</xdr:rowOff>
    </xdr:from>
    <xdr:ext cx="469744" cy="259045"/>
    <xdr:sp macro="" textlink="">
      <xdr:nvSpPr>
        <xdr:cNvPr id="837" name="n_4mainValue【消防施設】&#10;一人当たり面積">
          <a:extLst>
            <a:ext uri="{FF2B5EF4-FFF2-40B4-BE49-F238E27FC236}">
              <a16:creationId xmlns:a16="http://schemas.microsoft.com/office/drawing/2014/main" id="{6C4E91BA-4AF9-43C6-AB77-0B3ADDDCC5DE}"/>
            </a:ext>
          </a:extLst>
        </xdr:cNvPr>
        <xdr:cNvSpPr txBox="1"/>
      </xdr:nvSpPr>
      <xdr:spPr>
        <a:xfrm>
          <a:off x="1622686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6DD96B80-90CE-4C4E-AE38-3268FDC86E5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B82C3779-DFB1-49D3-AAE7-CAE18638B36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99726ACB-208E-4C97-B8F8-E765107DF9F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863516D5-32D9-4429-8FA5-12B06129793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20707015-FD8C-448E-AA10-9989E78777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186C0D3A-7C43-4455-96C7-8436DC71C74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25CA775D-15D3-4813-91F5-2471673409B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5E9E140B-0436-4FF3-B5BE-6A118998B0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27571210-1FA8-42FC-AC47-ADC10A1E4E1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2A4F610B-2D2A-4F62-B63F-5C708D0CF31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83AFBDAA-4392-4C70-92A7-8A718779EA9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3CB3DB06-B116-47EB-99A2-E0F2BD2C74D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A5DD3FCC-AA95-45E7-9A20-3780FFD59AB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7ECF8AF3-E203-4E54-8B50-E9AFE736257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62C6A100-C052-44DD-A610-3B74E515B6F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30768A7-56A4-47D6-9518-998A663687E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14CD4867-DF8F-48B4-9E97-88ED6AA32D8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5F0BC7D3-30DE-4901-98D4-7102526CFE0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21D908E1-3A75-4D01-8239-3C47059B72C3}"/>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FAE64406-8BE4-4953-90B6-9A9540FA146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F6C6BB18-C272-4352-8118-98B2503E6DEA}"/>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ADC24F5F-691B-471F-ACF4-2A5CE928793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D2387F1-E4D9-4085-8F98-F35BAEDC389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A106A8F4-CF7E-4E7E-B1F4-10A0A998A565}"/>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D2B2D4C9-8D12-4545-9DDB-8F09AF8CE6B8}"/>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31FD8A19-3AC4-4D91-A05D-1A16FCF9CA5B}"/>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766A9566-2388-4423-B5FB-018123EA35E2}"/>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F17BE8F8-402B-4205-A439-6980FA50FDA5}"/>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866" name="【庁舎】&#10;有形固定資産減価償却率平均値テキスト">
          <a:extLst>
            <a:ext uri="{FF2B5EF4-FFF2-40B4-BE49-F238E27FC236}">
              <a16:creationId xmlns:a16="http://schemas.microsoft.com/office/drawing/2014/main" id="{44022D00-31A0-4190-AFD9-2993254BD775}"/>
            </a:ext>
          </a:extLst>
        </xdr:cNvPr>
        <xdr:cNvSpPr txBox="1"/>
      </xdr:nvSpPr>
      <xdr:spPr>
        <a:xfrm>
          <a:off x="14414500" y="1730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E793BF1B-6FCE-4295-9BA8-2EED2CEC32EF}"/>
            </a:ext>
          </a:extLst>
        </xdr:cNvPr>
        <xdr:cNvSpPr/>
      </xdr:nvSpPr>
      <xdr:spPr>
        <a:xfrm>
          <a:off x="14325600" y="17322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597CC314-D159-4D0C-9EE3-CBE018647FBF}"/>
            </a:ext>
          </a:extLst>
        </xdr:cNvPr>
        <xdr:cNvSpPr/>
      </xdr:nvSpPr>
      <xdr:spPr>
        <a:xfrm>
          <a:off x="13578840" y="173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243CA49D-3A4E-4BD4-BD6F-289A676FE672}"/>
            </a:ext>
          </a:extLst>
        </xdr:cNvPr>
        <xdr:cNvSpPr/>
      </xdr:nvSpPr>
      <xdr:spPr>
        <a:xfrm>
          <a:off x="1280414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a:extLst>
            <a:ext uri="{FF2B5EF4-FFF2-40B4-BE49-F238E27FC236}">
              <a16:creationId xmlns:a16="http://schemas.microsoft.com/office/drawing/2014/main" id="{081DC0E0-3B07-4690-8A97-9FFC00CA30EE}"/>
            </a:ext>
          </a:extLst>
        </xdr:cNvPr>
        <xdr:cNvSpPr/>
      </xdr:nvSpPr>
      <xdr:spPr>
        <a:xfrm>
          <a:off x="12029440" y="17348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a:extLst>
            <a:ext uri="{FF2B5EF4-FFF2-40B4-BE49-F238E27FC236}">
              <a16:creationId xmlns:a16="http://schemas.microsoft.com/office/drawing/2014/main" id="{CE093446-62C3-49C7-BB77-A98579149A50}"/>
            </a:ext>
          </a:extLst>
        </xdr:cNvPr>
        <xdr:cNvSpPr/>
      </xdr:nvSpPr>
      <xdr:spPr>
        <a:xfrm>
          <a:off x="1123188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15B5F3E-1CFE-4ED0-98C4-1D6E76C7557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10F4875-927C-4085-8215-0E7406AE457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85BE2E3-28B5-4D7F-8F20-7728E34EFCA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6827019-0792-41E3-B2C0-A397973EE05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CED76F6-178D-426D-A056-090EA2AD6B5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101600</xdr:rowOff>
    </xdr:from>
    <xdr:to>
      <xdr:col>85</xdr:col>
      <xdr:colOff>177800</xdr:colOff>
      <xdr:row>102</xdr:row>
      <xdr:rowOff>31750</xdr:rowOff>
    </xdr:to>
    <xdr:sp macro="" textlink="">
      <xdr:nvSpPr>
        <xdr:cNvPr id="877" name="楕円 876">
          <a:extLst>
            <a:ext uri="{FF2B5EF4-FFF2-40B4-BE49-F238E27FC236}">
              <a16:creationId xmlns:a16="http://schemas.microsoft.com/office/drawing/2014/main" id="{1A018992-BAF4-409B-AADA-7BF505D7D5AD}"/>
            </a:ext>
          </a:extLst>
        </xdr:cNvPr>
        <xdr:cNvSpPr/>
      </xdr:nvSpPr>
      <xdr:spPr>
        <a:xfrm>
          <a:off x="14325600" y="17033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124477</xdr:rowOff>
    </xdr:from>
    <xdr:ext cx="405111" cy="259045"/>
    <xdr:sp macro="" textlink="">
      <xdr:nvSpPr>
        <xdr:cNvPr id="878" name="【庁舎】&#10;有形固定資産減価償却率該当値テキスト">
          <a:extLst>
            <a:ext uri="{FF2B5EF4-FFF2-40B4-BE49-F238E27FC236}">
              <a16:creationId xmlns:a16="http://schemas.microsoft.com/office/drawing/2014/main" id="{2952034A-A295-4C7E-A260-AAFA719F5BE2}"/>
            </a:ext>
          </a:extLst>
        </xdr:cNvPr>
        <xdr:cNvSpPr txBox="1"/>
      </xdr:nvSpPr>
      <xdr:spPr>
        <a:xfrm>
          <a:off x="14414500"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68580</xdr:rowOff>
    </xdr:from>
    <xdr:to>
      <xdr:col>81</xdr:col>
      <xdr:colOff>101600</xdr:colOff>
      <xdr:row>101</xdr:row>
      <xdr:rowOff>170180</xdr:rowOff>
    </xdr:to>
    <xdr:sp macro="" textlink="">
      <xdr:nvSpPr>
        <xdr:cNvPr id="879" name="楕円 878">
          <a:extLst>
            <a:ext uri="{FF2B5EF4-FFF2-40B4-BE49-F238E27FC236}">
              <a16:creationId xmlns:a16="http://schemas.microsoft.com/office/drawing/2014/main" id="{53D344C1-5958-445C-B87F-96EFA8E7C4B3}"/>
            </a:ext>
          </a:extLst>
        </xdr:cNvPr>
        <xdr:cNvSpPr/>
      </xdr:nvSpPr>
      <xdr:spPr>
        <a:xfrm>
          <a:off x="13578840" y="170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119380</xdr:rowOff>
    </xdr:from>
    <xdr:to>
      <xdr:col>85</xdr:col>
      <xdr:colOff>127000</xdr:colOff>
      <xdr:row>101</xdr:row>
      <xdr:rowOff>152400</xdr:rowOff>
    </xdr:to>
    <xdr:cxnSp macro="">
      <xdr:nvCxnSpPr>
        <xdr:cNvPr id="880" name="直線コネクタ 879">
          <a:extLst>
            <a:ext uri="{FF2B5EF4-FFF2-40B4-BE49-F238E27FC236}">
              <a16:creationId xmlns:a16="http://schemas.microsoft.com/office/drawing/2014/main" id="{2C16F7B8-FFBB-431D-826E-64FB19368E7A}"/>
            </a:ext>
          </a:extLst>
        </xdr:cNvPr>
        <xdr:cNvCxnSpPr/>
      </xdr:nvCxnSpPr>
      <xdr:spPr>
        <a:xfrm>
          <a:off x="13629640" y="17051020"/>
          <a:ext cx="74676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99061</xdr:rowOff>
    </xdr:from>
    <xdr:to>
      <xdr:col>76</xdr:col>
      <xdr:colOff>165100</xdr:colOff>
      <xdr:row>102</xdr:row>
      <xdr:rowOff>29211</xdr:rowOff>
    </xdr:to>
    <xdr:sp macro="" textlink="">
      <xdr:nvSpPr>
        <xdr:cNvPr id="881" name="楕円 880">
          <a:extLst>
            <a:ext uri="{FF2B5EF4-FFF2-40B4-BE49-F238E27FC236}">
              <a16:creationId xmlns:a16="http://schemas.microsoft.com/office/drawing/2014/main" id="{790F8159-C5F5-45E8-951C-53A27CDBB963}"/>
            </a:ext>
          </a:extLst>
        </xdr:cNvPr>
        <xdr:cNvSpPr/>
      </xdr:nvSpPr>
      <xdr:spPr>
        <a:xfrm>
          <a:off x="12804140" y="17030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119380</xdr:rowOff>
    </xdr:from>
    <xdr:to>
      <xdr:col>81</xdr:col>
      <xdr:colOff>50800</xdr:colOff>
      <xdr:row>101</xdr:row>
      <xdr:rowOff>149861</xdr:rowOff>
    </xdr:to>
    <xdr:cxnSp macro="">
      <xdr:nvCxnSpPr>
        <xdr:cNvPr id="882" name="直線コネクタ 881">
          <a:extLst>
            <a:ext uri="{FF2B5EF4-FFF2-40B4-BE49-F238E27FC236}">
              <a16:creationId xmlns:a16="http://schemas.microsoft.com/office/drawing/2014/main" id="{FDC5F1A2-457A-425C-8214-4A246AA729AF}"/>
            </a:ext>
          </a:extLst>
        </xdr:cNvPr>
        <xdr:cNvCxnSpPr/>
      </xdr:nvCxnSpPr>
      <xdr:spPr>
        <a:xfrm flipV="1">
          <a:off x="12854940" y="1705102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64770</xdr:rowOff>
    </xdr:from>
    <xdr:to>
      <xdr:col>72</xdr:col>
      <xdr:colOff>38100</xdr:colOff>
      <xdr:row>101</xdr:row>
      <xdr:rowOff>166370</xdr:rowOff>
    </xdr:to>
    <xdr:sp macro="" textlink="">
      <xdr:nvSpPr>
        <xdr:cNvPr id="883" name="楕円 882">
          <a:extLst>
            <a:ext uri="{FF2B5EF4-FFF2-40B4-BE49-F238E27FC236}">
              <a16:creationId xmlns:a16="http://schemas.microsoft.com/office/drawing/2014/main" id="{34BBDE25-279C-46F4-93D4-6FDC0863E571}"/>
            </a:ext>
          </a:extLst>
        </xdr:cNvPr>
        <xdr:cNvSpPr/>
      </xdr:nvSpPr>
      <xdr:spPr>
        <a:xfrm>
          <a:off x="12029440" y="16996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115570</xdr:rowOff>
    </xdr:from>
    <xdr:to>
      <xdr:col>76</xdr:col>
      <xdr:colOff>114300</xdr:colOff>
      <xdr:row>101</xdr:row>
      <xdr:rowOff>149861</xdr:rowOff>
    </xdr:to>
    <xdr:cxnSp macro="">
      <xdr:nvCxnSpPr>
        <xdr:cNvPr id="884" name="直線コネクタ 883">
          <a:extLst>
            <a:ext uri="{FF2B5EF4-FFF2-40B4-BE49-F238E27FC236}">
              <a16:creationId xmlns:a16="http://schemas.microsoft.com/office/drawing/2014/main" id="{DC7F45FE-863D-4E8B-BBEE-AA6AE1EB25F6}"/>
            </a:ext>
          </a:extLst>
        </xdr:cNvPr>
        <xdr:cNvCxnSpPr/>
      </xdr:nvCxnSpPr>
      <xdr:spPr>
        <a:xfrm>
          <a:off x="12072620" y="1704721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63500</xdr:rowOff>
    </xdr:from>
    <xdr:to>
      <xdr:col>67</xdr:col>
      <xdr:colOff>101600</xdr:colOff>
      <xdr:row>101</xdr:row>
      <xdr:rowOff>165100</xdr:rowOff>
    </xdr:to>
    <xdr:sp macro="" textlink="">
      <xdr:nvSpPr>
        <xdr:cNvPr id="885" name="楕円 884">
          <a:extLst>
            <a:ext uri="{FF2B5EF4-FFF2-40B4-BE49-F238E27FC236}">
              <a16:creationId xmlns:a16="http://schemas.microsoft.com/office/drawing/2014/main" id="{722C4722-A9B8-4A3F-BD16-7BA3D73B1336}"/>
            </a:ext>
          </a:extLst>
        </xdr:cNvPr>
        <xdr:cNvSpPr/>
      </xdr:nvSpPr>
      <xdr:spPr>
        <a:xfrm>
          <a:off x="11231880" y="16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114300</xdr:rowOff>
    </xdr:from>
    <xdr:to>
      <xdr:col>71</xdr:col>
      <xdr:colOff>177800</xdr:colOff>
      <xdr:row>101</xdr:row>
      <xdr:rowOff>115570</xdr:rowOff>
    </xdr:to>
    <xdr:cxnSp macro="">
      <xdr:nvCxnSpPr>
        <xdr:cNvPr id="886" name="直線コネクタ 885">
          <a:extLst>
            <a:ext uri="{FF2B5EF4-FFF2-40B4-BE49-F238E27FC236}">
              <a16:creationId xmlns:a16="http://schemas.microsoft.com/office/drawing/2014/main" id="{D4A45126-A7C8-4C25-9D6A-2A5B9EEEBB91}"/>
            </a:ext>
          </a:extLst>
        </xdr:cNvPr>
        <xdr:cNvCxnSpPr/>
      </xdr:nvCxnSpPr>
      <xdr:spPr>
        <a:xfrm>
          <a:off x="11282680" y="1704594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887" name="n_1aveValue【庁舎】&#10;有形固定資産減価償却率">
          <a:extLst>
            <a:ext uri="{FF2B5EF4-FFF2-40B4-BE49-F238E27FC236}">
              <a16:creationId xmlns:a16="http://schemas.microsoft.com/office/drawing/2014/main" id="{FA306F75-56ED-4257-88D7-A2900C22937C}"/>
            </a:ext>
          </a:extLst>
        </xdr:cNvPr>
        <xdr:cNvSpPr txBox="1"/>
      </xdr:nvSpPr>
      <xdr:spPr>
        <a:xfrm>
          <a:off x="13437244" y="174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888" name="n_2aveValue【庁舎】&#10;有形固定資産減価償却率">
          <a:extLst>
            <a:ext uri="{FF2B5EF4-FFF2-40B4-BE49-F238E27FC236}">
              <a16:creationId xmlns:a16="http://schemas.microsoft.com/office/drawing/2014/main" id="{3EACDDC2-CDCF-4FC9-92BE-62E24DBB502D}"/>
            </a:ext>
          </a:extLst>
        </xdr:cNvPr>
        <xdr:cNvSpPr txBox="1"/>
      </xdr:nvSpPr>
      <xdr:spPr>
        <a:xfrm>
          <a:off x="12675244"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889" name="n_3aveValue【庁舎】&#10;有形固定資産減価償却率">
          <a:extLst>
            <a:ext uri="{FF2B5EF4-FFF2-40B4-BE49-F238E27FC236}">
              <a16:creationId xmlns:a16="http://schemas.microsoft.com/office/drawing/2014/main" id="{A50D7755-FD84-4A2E-9DCE-9E0471BDB8ED}"/>
            </a:ext>
          </a:extLst>
        </xdr:cNvPr>
        <xdr:cNvSpPr txBox="1"/>
      </xdr:nvSpPr>
      <xdr:spPr>
        <a:xfrm>
          <a:off x="11900544"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890" name="n_4aveValue【庁舎】&#10;有形固定資産減価償却率">
          <a:extLst>
            <a:ext uri="{FF2B5EF4-FFF2-40B4-BE49-F238E27FC236}">
              <a16:creationId xmlns:a16="http://schemas.microsoft.com/office/drawing/2014/main" id="{96CD1014-6B0E-4B51-8137-C6BA3EB61954}"/>
            </a:ext>
          </a:extLst>
        </xdr:cNvPr>
        <xdr:cNvSpPr txBox="1"/>
      </xdr:nvSpPr>
      <xdr:spPr>
        <a:xfrm>
          <a:off x="11102984" y="1744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15257</xdr:rowOff>
    </xdr:from>
    <xdr:ext cx="405111" cy="259045"/>
    <xdr:sp macro="" textlink="">
      <xdr:nvSpPr>
        <xdr:cNvPr id="891" name="n_1mainValue【庁舎】&#10;有形固定資産減価償却率">
          <a:extLst>
            <a:ext uri="{FF2B5EF4-FFF2-40B4-BE49-F238E27FC236}">
              <a16:creationId xmlns:a16="http://schemas.microsoft.com/office/drawing/2014/main" id="{5B379708-79E8-4E8E-808B-ACED927E3FD3}"/>
            </a:ext>
          </a:extLst>
        </xdr:cNvPr>
        <xdr:cNvSpPr txBox="1"/>
      </xdr:nvSpPr>
      <xdr:spPr>
        <a:xfrm>
          <a:off x="13437244" y="1677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45738</xdr:rowOff>
    </xdr:from>
    <xdr:ext cx="405111" cy="259045"/>
    <xdr:sp macro="" textlink="">
      <xdr:nvSpPr>
        <xdr:cNvPr id="892" name="n_2mainValue【庁舎】&#10;有形固定資産減価償却率">
          <a:extLst>
            <a:ext uri="{FF2B5EF4-FFF2-40B4-BE49-F238E27FC236}">
              <a16:creationId xmlns:a16="http://schemas.microsoft.com/office/drawing/2014/main" id="{9AE25DB0-F9DD-46A9-A8DB-FBFEE07F902F}"/>
            </a:ext>
          </a:extLst>
        </xdr:cNvPr>
        <xdr:cNvSpPr txBox="1"/>
      </xdr:nvSpPr>
      <xdr:spPr>
        <a:xfrm>
          <a:off x="12675244"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11447</xdr:rowOff>
    </xdr:from>
    <xdr:ext cx="405111" cy="259045"/>
    <xdr:sp macro="" textlink="">
      <xdr:nvSpPr>
        <xdr:cNvPr id="893" name="n_3mainValue【庁舎】&#10;有形固定資産減価償却率">
          <a:extLst>
            <a:ext uri="{FF2B5EF4-FFF2-40B4-BE49-F238E27FC236}">
              <a16:creationId xmlns:a16="http://schemas.microsoft.com/office/drawing/2014/main" id="{515C971B-D3DD-48D9-B42B-C6B9F154711A}"/>
            </a:ext>
          </a:extLst>
        </xdr:cNvPr>
        <xdr:cNvSpPr txBox="1"/>
      </xdr:nvSpPr>
      <xdr:spPr>
        <a:xfrm>
          <a:off x="11900544" y="1677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10177</xdr:rowOff>
    </xdr:from>
    <xdr:ext cx="405111" cy="259045"/>
    <xdr:sp macro="" textlink="">
      <xdr:nvSpPr>
        <xdr:cNvPr id="894" name="n_4mainValue【庁舎】&#10;有形固定資産減価償却率">
          <a:extLst>
            <a:ext uri="{FF2B5EF4-FFF2-40B4-BE49-F238E27FC236}">
              <a16:creationId xmlns:a16="http://schemas.microsoft.com/office/drawing/2014/main" id="{C042FB90-DF3D-4BC0-9C66-36CE8BDE2044}"/>
            </a:ext>
          </a:extLst>
        </xdr:cNvPr>
        <xdr:cNvSpPr txBox="1"/>
      </xdr:nvSpPr>
      <xdr:spPr>
        <a:xfrm>
          <a:off x="11102984"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B4D8D338-6B29-40FA-B865-81B436DB6FF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C242EF63-4D39-4880-A3AC-3BE2692A4FA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138346C4-65E3-44FB-93F3-A1FD028049B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71A4982C-43B3-4E22-96E3-CDD9C324ED0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BEC5E53-E44F-4E58-994F-E05A9BAF2E7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23277985-FB4F-4ABA-B25F-251B40CB57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4FAC2ADE-BF5A-46BA-9DCF-E310C1C2B53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4E453529-B71C-4E3B-9EAB-9D4D4490032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7ECCB0CA-2FDC-4C5D-9F6E-8E4F4A4F32E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3CD328E-F995-4CBD-8133-548910E33AE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8A106BC4-207E-4A70-9767-14FB72D2418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BB254E70-3BE6-4C77-9116-A22785EA495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54E1F9A7-6EC4-4613-A59D-B4BCB63F7EE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42FB50DD-072D-4C29-AF8A-B8B19768F89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24A0619D-B3BB-4C74-B6B1-74D5C8EFAA0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C067C2B6-0F38-40DA-B2E5-A971754C1F6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3F1BCDD7-6241-49F4-9AF7-7C8667766AD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17FBA0BE-949F-4603-BAF1-ED65BCAA82A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DC25BA7-BAA5-4B77-AA1F-B15E5904AAC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2D7A7836-CE36-467F-AD4D-6A944501F58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FAD71898-0C24-438D-A832-04A9246671E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BCE28443-7ECF-488D-8FE8-D637ADE51E2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7655C680-5F1D-4257-ACCC-15BC35F51C2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4B6793EE-8F41-424D-9AAD-B57C3CE8FB99}"/>
            </a:ext>
          </a:extLst>
        </xdr:cNvPr>
        <xdr:cNvCxnSpPr/>
      </xdr:nvCxnSpPr>
      <xdr:spPr>
        <a:xfrm flipV="1">
          <a:off x="19509104" y="1682877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42FD1C70-C33F-4F0B-A8CC-8563FF54B681}"/>
            </a:ext>
          </a:extLst>
        </xdr:cNvPr>
        <xdr:cNvSpPr txBox="1"/>
      </xdr:nvSpPr>
      <xdr:spPr>
        <a:xfrm>
          <a:off x="1954784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3EC3684F-3C74-4669-9610-E0BB1F8B6C93}"/>
            </a:ext>
          </a:extLst>
        </xdr:cNvPr>
        <xdr:cNvCxnSpPr/>
      </xdr:nvCxnSpPr>
      <xdr:spPr>
        <a:xfrm>
          <a:off x="19443700" y="1809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7F0ABBF6-CCAC-4AA7-B9DE-5892C93C8923}"/>
            </a:ext>
          </a:extLst>
        </xdr:cNvPr>
        <xdr:cNvSpPr txBox="1"/>
      </xdr:nvSpPr>
      <xdr:spPr>
        <a:xfrm>
          <a:off x="1954784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0194D924-02C3-4CDA-8642-70A54222C9D7}"/>
            </a:ext>
          </a:extLst>
        </xdr:cNvPr>
        <xdr:cNvCxnSpPr/>
      </xdr:nvCxnSpPr>
      <xdr:spPr>
        <a:xfrm>
          <a:off x="1944370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a:extLst>
            <a:ext uri="{FF2B5EF4-FFF2-40B4-BE49-F238E27FC236}">
              <a16:creationId xmlns:a16="http://schemas.microsoft.com/office/drawing/2014/main" id="{E8732E3C-874C-417C-8FA7-2E0139488BDA}"/>
            </a:ext>
          </a:extLst>
        </xdr:cNvPr>
        <xdr:cNvSpPr txBox="1"/>
      </xdr:nvSpPr>
      <xdr:spPr>
        <a:xfrm>
          <a:off x="19547840" y="1769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F7119068-ACC5-4EB4-9173-EDEE302A01CD}"/>
            </a:ext>
          </a:extLst>
        </xdr:cNvPr>
        <xdr:cNvSpPr/>
      </xdr:nvSpPr>
      <xdr:spPr>
        <a:xfrm>
          <a:off x="19458940" y="1771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0609C27B-4B30-40C2-B147-CF73E70C8EDB}"/>
            </a:ext>
          </a:extLst>
        </xdr:cNvPr>
        <xdr:cNvSpPr/>
      </xdr:nvSpPr>
      <xdr:spPr>
        <a:xfrm>
          <a:off x="18735040" y="177203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8854B7AD-E9ED-4CFE-8033-CAB7974D9C4C}"/>
            </a:ext>
          </a:extLst>
        </xdr:cNvPr>
        <xdr:cNvSpPr/>
      </xdr:nvSpPr>
      <xdr:spPr>
        <a:xfrm>
          <a:off x="17937480" y="1773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a:extLst>
            <a:ext uri="{FF2B5EF4-FFF2-40B4-BE49-F238E27FC236}">
              <a16:creationId xmlns:a16="http://schemas.microsoft.com/office/drawing/2014/main" id="{0E58B0E2-513A-4D5F-BFBF-9C804A216BD9}"/>
            </a:ext>
          </a:extLst>
        </xdr:cNvPr>
        <xdr:cNvSpPr/>
      </xdr:nvSpPr>
      <xdr:spPr>
        <a:xfrm>
          <a:off x="17162780" y="1774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a:extLst>
            <a:ext uri="{FF2B5EF4-FFF2-40B4-BE49-F238E27FC236}">
              <a16:creationId xmlns:a16="http://schemas.microsoft.com/office/drawing/2014/main" id="{CD5E84FB-00F8-40C0-BCDE-5C5E6FDA01BE}"/>
            </a:ext>
          </a:extLst>
        </xdr:cNvPr>
        <xdr:cNvSpPr/>
      </xdr:nvSpPr>
      <xdr:spPr>
        <a:xfrm>
          <a:off x="1638808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968D228-493B-4AB4-B279-3F21EBC1F7A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1CCB9C9-3325-4C83-A55E-10DC8870210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17B81B0-6E5A-4E10-B9AB-242A9CAFEC5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C38FD90-AEBA-473B-A559-9E3ECAFC8E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776273B-0135-47CD-82A0-5BB0599C93F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102870</xdr:rowOff>
    </xdr:from>
    <xdr:to>
      <xdr:col>116</xdr:col>
      <xdr:colOff>114300</xdr:colOff>
      <xdr:row>105</xdr:row>
      <xdr:rowOff>33020</xdr:rowOff>
    </xdr:to>
    <xdr:sp macro="" textlink="">
      <xdr:nvSpPr>
        <xdr:cNvPr id="934" name="楕円 933">
          <a:extLst>
            <a:ext uri="{FF2B5EF4-FFF2-40B4-BE49-F238E27FC236}">
              <a16:creationId xmlns:a16="http://schemas.microsoft.com/office/drawing/2014/main" id="{FF414A1D-3D3F-4441-BFBD-BCB097684CB8}"/>
            </a:ext>
          </a:extLst>
        </xdr:cNvPr>
        <xdr:cNvSpPr/>
      </xdr:nvSpPr>
      <xdr:spPr>
        <a:xfrm>
          <a:off x="19458940" y="17537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125747</xdr:rowOff>
    </xdr:from>
    <xdr:ext cx="469744" cy="259045"/>
    <xdr:sp macro="" textlink="">
      <xdr:nvSpPr>
        <xdr:cNvPr id="935" name="【庁舎】&#10;一人当たり面積該当値テキスト">
          <a:extLst>
            <a:ext uri="{FF2B5EF4-FFF2-40B4-BE49-F238E27FC236}">
              <a16:creationId xmlns:a16="http://schemas.microsoft.com/office/drawing/2014/main" id="{44239B0E-36FA-4DDA-969B-38FB95942B88}"/>
            </a:ext>
          </a:extLst>
        </xdr:cNvPr>
        <xdr:cNvSpPr txBox="1"/>
      </xdr:nvSpPr>
      <xdr:spPr>
        <a:xfrm>
          <a:off x="19547840" y="173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936" name="楕円 935">
          <a:extLst>
            <a:ext uri="{FF2B5EF4-FFF2-40B4-BE49-F238E27FC236}">
              <a16:creationId xmlns:a16="http://schemas.microsoft.com/office/drawing/2014/main" id="{CAC0790A-37FB-4349-90EE-C2426A3ADC38}"/>
            </a:ext>
          </a:extLst>
        </xdr:cNvPr>
        <xdr:cNvSpPr/>
      </xdr:nvSpPr>
      <xdr:spPr>
        <a:xfrm>
          <a:off x="18735040" y="1755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153670</xdr:rowOff>
    </xdr:from>
    <xdr:to>
      <xdr:col>116</xdr:col>
      <xdr:colOff>63500</xdr:colOff>
      <xdr:row>105</xdr:row>
      <xdr:rowOff>3811</xdr:rowOff>
    </xdr:to>
    <xdr:cxnSp macro="">
      <xdr:nvCxnSpPr>
        <xdr:cNvPr id="937" name="直線コネクタ 936">
          <a:extLst>
            <a:ext uri="{FF2B5EF4-FFF2-40B4-BE49-F238E27FC236}">
              <a16:creationId xmlns:a16="http://schemas.microsoft.com/office/drawing/2014/main" id="{083CA448-06DC-48AD-8B98-DBA44123A4F4}"/>
            </a:ext>
          </a:extLst>
        </xdr:cNvPr>
        <xdr:cNvCxnSpPr/>
      </xdr:nvCxnSpPr>
      <xdr:spPr>
        <a:xfrm flipV="1">
          <a:off x="18778220" y="17588230"/>
          <a:ext cx="73152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938" name="楕円 937">
          <a:extLst>
            <a:ext uri="{FF2B5EF4-FFF2-40B4-BE49-F238E27FC236}">
              <a16:creationId xmlns:a16="http://schemas.microsoft.com/office/drawing/2014/main" id="{51D24383-8305-4000-846B-40E83277283F}"/>
            </a:ext>
          </a:extLst>
        </xdr:cNvPr>
        <xdr:cNvSpPr/>
      </xdr:nvSpPr>
      <xdr:spPr>
        <a:xfrm>
          <a:off x="1793748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22861</xdr:rowOff>
    </xdr:to>
    <xdr:cxnSp macro="">
      <xdr:nvCxnSpPr>
        <xdr:cNvPr id="939" name="直線コネクタ 938">
          <a:extLst>
            <a:ext uri="{FF2B5EF4-FFF2-40B4-BE49-F238E27FC236}">
              <a16:creationId xmlns:a16="http://schemas.microsoft.com/office/drawing/2014/main" id="{817ED49C-BA5B-4596-B0AB-F0EEBBC8C8E6}"/>
            </a:ext>
          </a:extLst>
        </xdr:cNvPr>
        <xdr:cNvCxnSpPr/>
      </xdr:nvCxnSpPr>
      <xdr:spPr>
        <a:xfrm flipV="1">
          <a:off x="17988280" y="17606011"/>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40" name="楕円 939">
          <a:extLst>
            <a:ext uri="{FF2B5EF4-FFF2-40B4-BE49-F238E27FC236}">
              <a16:creationId xmlns:a16="http://schemas.microsoft.com/office/drawing/2014/main" id="{8C72D3B1-7052-4968-A212-C43404A37F61}"/>
            </a:ext>
          </a:extLst>
        </xdr:cNvPr>
        <xdr:cNvSpPr/>
      </xdr:nvSpPr>
      <xdr:spPr>
        <a:xfrm>
          <a:off x="171627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22861</xdr:rowOff>
    </xdr:from>
    <xdr:to>
      <xdr:col>107</xdr:col>
      <xdr:colOff>50800</xdr:colOff>
      <xdr:row>105</xdr:row>
      <xdr:rowOff>41911</xdr:rowOff>
    </xdr:to>
    <xdr:cxnSp macro="">
      <xdr:nvCxnSpPr>
        <xdr:cNvPr id="941" name="直線コネクタ 940">
          <a:extLst>
            <a:ext uri="{FF2B5EF4-FFF2-40B4-BE49-F238E27FC236}">
              <a16:creationId xmlns:a16="http://schemas.microsoft.com/office/drawing/2014/main" id="{216549F1-150B-4B0F-85A2-A6BEBD7A2824}"/>
            </a:ext>
          </a:extLst>
        </xdr:cNvPr>
        <xdr:cNvCxnSpPr/>
      </xdr:nvCxnSpPr>
      <xdr:spPr>
        <a:xfrm flipV="1">
          <a:off x="17213580" y="1762506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26670</xdr:rowOff>
    </xdr:from>
    <xdr:to>
      <xdr:col>98</xdr:col>
      <xdr:colOff>38100</xdr:colOff>
      <xdr:row>105</xdr:row>
      <xdr:rowOff>128270</xdr:rowOff>
    </xdr:to>
    <xdr:sp macro="" textlink="">
      <xdr:nvSpPr>
        <xdr:cNvPr id="942" name="楕円 941">
          <a:extLst>
            <a:ext uri="{FF2B5EF4-FFF2-40B4-BE49-F238E27FC236}">
              <a16:creationId xmlns:a16="http://schemas.microsoft.com/office/drawing/2014/main" id="{B5A57398-63AA-426C-BBB0-E09240CEA92A}"/>
            </a:ext>
          </a:extLst>
        </xdr:cNvPr>
        <xdr:cNvSpPr/>
      </xdr:nvSpPr>
      <xdr:spPr>
        <a:xfrm>
          <a:off x="16388080" y="17628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77470</xdr:rowOff>
    </xdr:to>
    <xdr:cxnSp macro="">
      <xdr:nvCxnSpPr>
        <xdr:cNvPr id="943" name="直線コネクタ 942">
          <a:extLst>
            <a:ext uri="{FF2B5EF4-FFF2-40B4-BE49-F238E27FC236}">
              <a16:creationId xmlns:a16="http://schemas.microsoft.com/office/drawing/2014/main" id="{D6F4673D-995E-40E8-93A7-FBF25629C16F}"/>
            </a:ext>
          </a:extLst>
        </xdr:cNvPr>
        <xdr:cNvCxnSpPr/>
      </xdr:nvCxnSpPr>
      <xdr:spPr>
        <a:xfrm flipV="1">
          <a:off x="16431260" y="17644111"/>
          <a:ext cx="78232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a:extLst>
            <a:ext uri="{FF2B5EF4-FFF2-40B4-BE49-F238E27FC236}">
              <a16:creationId xmlns:a16="http://schemas.microsoft.com/office/drawing/2014/main" id="{7485FD1E-E558-4CB3-A614-C84B62CB1ACF}"/>
            </a:ext>
          </a:extLst>
        </xdr:cNvPr>
        <xdr:cNvSpPr txBox="1"/>
      </xdr:nvSpPr>
      <xdr:spPr>
        <a:xfrm>
          <a:off x="18561127" y="1780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a:extLst>
            <a:ext uri="{FF2B5EF4-FFF2-40B4-BE49-F238E27FC236}">
              <a16:creationId xmlns:a16="http://schemas.microsoft.com/office/drawing/2014/main" id="{B61E77DF-9CA4-481B-86F7-452EA852C343}"/>
            </a:ext>
          </a:extLst>
        </xdr:cNvPr>
        <xdr:cNvSpPr txBox="1"/>
      </xdr:nvSpPr>
      <xdr:spPr>
        <a:xfrm>
          <a:off x="17776267" y="178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946" name="n_3aveValue【庁舎】&#10;一人当たり面積">
          <a:extLst>
            <a:ext uri="{FF2B5EF4-FFF2-40B4-BE49-F238E27FC236}">
              <a16:creationId xmlns:a16="http://schemas.microsoft.com/office/drawing/2014/main" id="{72CF44B2-0C96-4BAB-B2D6-A711B2464E53}"/>
            </a:ext>
          </a:extLst>
        </xdr:cNvPr>
        <xdr:cNvSpPr txBox="1"/>
      </xdr:nvSpPr>
      <xdr:spPr>
        <a:xfrm>
          <a:off x="17001567" y="1783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7" name="n_4aveValue【庁舎】&#10;一人当たり面積">
          <a:extLst>
            <a:ext uri="{FF2B5EF4-FFF2-40B4-BE49-F238E27FC236}">
              <a16:creationId xmlns:a16="http://schemas.microsoft.com/office/drawing/2014/main" id="{2A95C76E-9202-40CA-819A-492CD1B140E2}"/>
            </a:ext>
          </a:extLst>
        </xdr:cNvPr>
        <xdr:cNvSpPr txBox="1"/>
      </xdr:nvSpPr>
      <xdr:spPr>
        <a:xfrm>
          <a:off x="1622686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948" name="n_1mainValue【庁舎】&#10;一人当たり面積">
          <a:extLst>
            <a:ext uri="{FF2B5EF4-FFF2-40B4-BE49-F238E27FC236}">
              <a16:creationId xmlns:a16="http://schemas.microsoft.com/office/drawing/2014/main" id="{615B5CBA-371F-4710-BF30-70A64E27AF86}"/>
            </a:ext>
          </a:extLst>
        </xdr:cNvPr>
        <xdr:cNvSpPr txBox="1"/>
      </xdr:nvSpPr>
      <xdr:spPr>
        <a:xfrm>
          <a:off x="18561127"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949" name="n_2mainValue【庁舎】&#10;一人当たり面積">
          <a:extLst>
            <a:ext uri="{FF2B5EF4-FFF2-40B4-BE49-F238E27FC236}">
              <a16:creationId xmlns:a16="http://schemas.microsoft.com/office/drawing/2014/main" id="{A6CB3E03-F4C9-474E-86BA-42E35541CB6F}"/>
            </a:ext>
          </a:extLst>
        </xdr:cNvPr>
        <xdr:cNvSpPr txBox="1"/>
      </xdr:nvSpPr>
      <xdr:spPr>
        <a:xfrm>
          <a:off x="17776267" y="173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50" name="n_3mainValue【庁舎】&#10;一人当たり面積">
          <a:extLst>
            <a:ext uri="{FF2B5EF4-FFF2-40B4-BE49-F238E27FC236}">
              <a16:creationId xmlns:a16="http://schemas.microsoft.com/office/drawing/2014/main" id="{D3B78FE3-6036-41AE-BD97-A2F58FCD44B7}"/>
            </a:ext>
          </a:extLst>
        </xdr:cNvPr>
        <xdr:cNvSpPr txBox="1"/>
      </xdr:nvSpPr>
      <xdr:spPr>
        <a:xfrm>
          <a:off x="170015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144797</xdr:rowOff>
    </xdr:from>
    <xdr:ext cx="469744" cy="259045"/>
    <xdr:sp macro="" textlink="">
      <xdr:nvSpPr>
        <xdr:cNvPr id="951" name="n_4mainValue【庁舎】&#10;一人当たり面積">
          <a:extLst>
            <a:ext uri="{FF2B5EF4-FFF2-40B4-BE49-F238E27FC236}">
              <a16:creationId xmlns:a16="http://schemas.microsoft.com/office/drawing/2014/main" id="{19BD19F3-ED07-4B1B-87BA-3628B4D5876E}"/>
            </a:ext>
          </a:extLst>
        </xdr:cNvPr>
        <xdr:cNvSpPr txBox="1"/>
      </xdr:nvSpPr>
      <xdr:spPr>
        <a:xfrm>
          <a:off x="16226867" y="1741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86DCF460-47F0-4715-925C-2BDEE4B8938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922B41ED-0206-4F4B-91CD-C81238A498E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1D66E9C-C99B-4843-8F0E-0757CD40AC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保健所や消防施設であり、特に低くなっている施設は図書館、福祉施設、庁舎となっている。図書館は、平成２８年度に複合施設として整備され、福祉施設では養護老人ホームが平成３０年度にこども園と併設した施設へ整備されたことで、有形固定資産減価償却率の低下につなが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については、有形固定資産減価償却率は類似団体と同率程度となっているが、一人当たり面積は高くなっている。今後の人口動態によってニーズが変化することも予測しながら、公共施設等総合管理計画に基づき、適正に施設の集約や除却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27279348</v>
      </c>
      <c r="BO4" s="407"/>
      <c r="BP4" s="407"/>
      <c r="BQ4" s="407"/>
      <c r="BR4" s="407"/>
      <c r="BS4" s="407"/>
      <c r="BT4" s="407"/>
      <c r="BU4" s="408"/>
      <c r="BV4" s="406">
        <v>26639598</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6.4</v>
      </c>
      <c r="CU4" s="413"/>
      <c r="CV4" s="413"/>
      <c r="CW4" s="413"/>
      <c r="CX4" s="413"/>
      <c r="CY4" s="413"/>
      <c r="CZ4" s="413"/>
      <c r="DA4" s="414"/>
      <c r="DB4" s="412">
        <v>5.4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26071818</v>
      </c>
      <c r="BO5" s="444"/>
      <c r="BP5" s="444"/>
      <c r="BQ5" s="444"/>
      <c r="BR5" s="444"/>
      <c r="BS5" s="444"/>
      <c r="BT5" s="444"/>
      <c r="BU5" s="445"/>
      <c r="BV5" s="443">
        <v>25724396</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96</v>
      </c>
      <c r="CU5" s="441"/>
      <c r="CV5" s="441"/>
      <c r="CW5" s="441"/>
      <c r="CX5" s="441"/>
      <c r="CY5" s="441"/>
      <c r="CZ5" s="441"/>
      <c r="DA5" s="442"/>
      <c r="DB5" s="440">
        <v>96.2</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1207530</v>
      </c>
      <c r="BO6" s="444"/>
      <c r="BP6" s="444"/>
      <c r="BQ6" s="444"/>
      <c r="BR6" s="444"/>
      <c r="BS6" s="444"/>
      <c r="BT6" s="444"/>
      <c r="BU6" s="445"/>
      <c r="BV6" s="443">
        <v>915202</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96.4</v>
      </c>
      <c r="CU6" s="481"/>
      <c r="CV6" s="481"/>
      <c r="CW6" s="481"/>
      <c r="CX6" s="481"/>
      <c r="CY6" s="481"/>
      <c r="CZ6" s="481"/>
      <c r="DA6" s="482"/>
      <c r="DB6" s="480">
        <v>97.2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312249</v>
      </c>
      <c r="BO7" s="444"/>
      <c r="BP7" s="444"/>
      <c r="BQ7" s="444"/>
      <c r="BR7" s="444"/>
      <c r="BS7" s="444"/>
      <c r="BT7" s="444"/>
      <c r="BU7" s="445"/>
      <c r="BV7" s="443">
        <v>168438</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13938543</v>
      </c>
      <c r="CU7" s="444"/>
      <c r="CV7" s="444"/>
      <c r="CW7" s="444"/>
      <c r="CX7" s="444"/>
      <c r="CY7" s="444"/>
      <c r="CZ7" s="444"/>
      <c r="DA7" s="445"/>
      <c r="DB7" s="443">
        <v>13897985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895281</v>
      </c>
      <c r="BO8" s="444"/>
      <c r="BP8" s="444"/>
      <c r="BQ8" s="444"/>
      <c r="BR8" s="444"/>
      <c r="BS8" s="444"/>
      <c r="BT8" s="444"/>
      <c r="BU8" s="445"/>
      <c r="BV8" s="443">
        <v>746764</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0.3</v>
      </c>
      <c r="CU8" s="484"/>
      <c r="CV8" s="484"/>
      <c r="CW8" s="484"/>
      <c r="CX8" s="484"/>
      <c r="CY8" s="484"/>
      <c r="CZ8" s="484"/>
      <c r="DA8" s="485"/>
      <c r="DB8" s="483">
        <v>0.31</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29072</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148517</v>
      </c>
      <c r="BO9" s="444"/>
      <c r="BP9" s="444"/>
      <c r="BQ9" s="444"/>
      <c r="BR9" s="444"/>
      <c r="BS9" s="444"/>
      <c r="BT9" s="444"/>
      <c r="BU9" s="445"/>
      <c r="BV9" s="443">
        <v>-112429</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20.399999999999999</v>
      </c>
      <c r="CU9" s="441"/>
      <c r="CV9" s="441"/>
      <c r="CW9" s="441"/>
      <c r="CX9" s="441"/>
      <c r="CY9" s="441"/>
      <c r="CZ9" s="441"/>
      <c r="DA9" s="442"/>
      <c r="DB9" s="440">
        <v>21.8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32075</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377165</v>
      </c>
      <c r="BO10" s="444"/>
      <c r="BP10" s="444"/>
      <c r="BQ10" s="444"/>
      <c r="BR10" s="444"/>
      <c r="BS10" s="444"/>
      <c r="BT10" s="444"/>
      <c r="BU10" s="445"/>
      <c r="BV10" s="443">
        <v>372290</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114</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26861</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114</v>
      </c>
      <c r="AV12" s="476"/>
      <c r="AW12" s="476"/>
      <c r="AX12" s="476"/>
      <c r="AY12" s="477" t="s">
        <v>128</v>
      </c>
      <c r="AZ12" s="478"/>
      <c r="BA12" s="478"/>
      <c r="BB12" s="478"/>
      <c r="BC12" s="478"/>
      <c r="BD12" s="478"/>
      <c r="BE12" s="478"/>
      <c r="BF12" s="478"/>
      <c r="BG12" s="478"/>
      <c r="BH12" s="478"/>
      <c r="BI12" s="478"/>
      <c r="BJ12" s="478"/>
      <c r="BK12" s="478"/>
      <c r="BL12" s="478"/>
      <c r="BM12" s="479"/>
      <c r="BN12" s="443">
        <v>280256</v>
      </c>
      <c r="BO12" s="444"/>
      <c r="BP12" s="444"/>
      <c r="BQ12" s="444"/>
      <c r="BR12" s="444"/>
      <c r="BS12" s="444"/>
      <c r="BT12" s="444"/>
      <c r="BU12" s="445"/>
      <c r="BV12" s="443">
        <v>163000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25928</v>
      </c>
      <c r="S13" s="528"/>
      <c r="T13" s="528"/>
      <c r="U13" s="528"/>
      <c r="V13" s="529"/>
      <c r="W13" s="459" t="s">
        <v>131</v>
      </c>
      <c r="X13" s="460"/>
      <c r="Y13" s="460"/>
      <c r="Z13" s="460"/>
      <c r="AA13" s="460"/>
      <c r="AB13" s="450"/>
      <c r="AC13" s="494">
        <v>1460</v>
      </c>
      <c r="AD13" s="495"/>
      <c r="AE13" s="495"/>
      <c r="AF13" s="495"/>
      <c r="AG13" s="537"/>
      <c r="AH13" s="494">
        <v>1874</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245426</v>
      </c>
      <c r="BO13" s="444"/>
      <c r="BP13" s="444"/>
      <c r="BQ13" s="444"/>
      <c r="BR13" s="444"/>
      <c r="BS13" s="444"/>
      <c r="BT13" s="444"/>
      <c r="BU13" s="445"/>
      <c r="BV13" s="443">
        <v>96861</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11.3</v>
      </c>
      <c r="CU13" s="441"/>
      <c r="CV13" s="441"/>
      <c r="CW13" s="441"/>
      <c r="CX13" s="441"/>
      <c r="CY13" s="441"/>
      <c r="CZ13" s="441"/>
      <c r="DA13" s="442"/>
      <c r="DB13" s="440">
        <v>11.8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27650</v>
      </c>
      <c r="S14" s="528"/>
      <c r="T14" s="528"/>
      <c r="U14" s="528"/>
      <c r="V14" s="529"/>
      <c r="W14" s="433"/>
      <c r="X14" s="434"/>
      <c r="Y14" s="434"/>
      <c r="Z14" s="434"/>
      <c r="AA14" s="434"/>
      <c r="AB14" s="423"/>
      <c r="AC14" s="530">
        <v>11</v>
      </c>
      <c r="AD14" s="531"/>
      <c r="AE14" s="531"/>
      <c r="AF14" s="531"/>
      <c r="AG14" s="532"/>
      <c r="AH14" s="530">
        <v>12.8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48.1</v>
      </c>
      <c r="CU14" s="542"/>
      <c r="CV14" s="542"/>
      <c r="CW14" s="542"/>
      <c r="CX14" s="542"/>
      <c r="CY14" s="542"/>
      <c r="CZ14" s="542"/>
      <c r="DA14" s="543"/>
      <c r="DB14" s="541">
        <v>52.8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26716</v>
      </c>
      <c r="S15" s="528"/>
      <c r="T15" s="528"/>
      <c r="U15" s="528"/>
      <c r="V15" s="529"/>
      <c r="W15" s="459" t="s">
        <v>137</v>
      </c>
      <c r="X15" s="460"/>
      <c r="Y15" s="460"/>
      <c r="Z15" s="460"/>
      <c r="AA15" s="460"/>
      <c r="AB15" s="450"/>
      <c r="AC15" s="494">
        <v>4032</v>
      </c>
      <c r="AD15" s="495"/>
      <c r="AE15" s="495"/>
      <c r="AF15" s="495"/>
      <c r="AG15" s="537"/>
      <c r="AH15" s="494">
        <v>4361</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3897322</v>
      </c>
      <c r="BO15" s="407"/>
      <c r="BP15" s="407"/>
      <c r="BQ15" s="407"/>
      <c r="BR15" s="407"/>
      <c r="BS15" s="407"/>
      <c r="BT15" s="407"/>
      <c r="BU15" s="408"/>
      <c r="BV15" s="406">
        <v>3959896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30.3</v>
      </c>
      <c r="AD16" s="531"/>
      <c r="AE16" s="531"/>
      <c r="AF16" s="531"/>
      <c r="AG16" s="532"/>
      <c r="AH16" s="530">
        <v>29.9</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12913255</v>
      </c>
      <c r="BO16" s="444"/>
      <c r="BP16" s="444"/>
      <c r="BQ16" s="444"/>
      <c r="BR16" s="444"/>
      <c r="BS16" s="444"/>
      <c r="BT16" s="444"/>
      <c r="BU16" s="445"/>
      <c r="BV16" s="443">
        <v>12776986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141</v>
      </c>
      <c r="S17" s="550"/>
      <c r="T17" s="550"/>
      <c r="U17" s="550"/>
      <c r="V17" s="551"/>
      <c r="W17" s="459" t="s">
        <v>144</v>
      </c>
      <c r="X17" s="460"/>
      <c r="Y17" s="460"/>
      <c r="Z17" s="460"/>
      <c r="AA17" s="460"/>
      <c r="AB17" s="450"/>
      <c r="AC17" s="494">
        <v>7797</v>
      </c>
      <c r="AD17" s="495"/>
      <c r="AE17" s="495"/>
      <c r="AF17" s="495"/>
      <c r="AG17" s="537"/>
      <c r="AH17" s="494">
        <v>8365</v>
      </c>
      <c r="AI17" s="495"/>
      <c r="AJ17" s="495"/>
      <c r="AK17" s="495"/>
      <c r="AL17" s="496"/>
      <c r="AM17" s="472"/>
      <c r="AN17" s="473"/>
      <c r="AO17" s="473"/>
      <c r="AP17" s="473"/>
      <c r="AQ17" s="473"/>
      <c r="AR17" s="473"/>
      <c r="AS17" s="473"/>
      <c r="AT17" s="474"/>
      <c r="AU17" s="475"/>
      <c r="AV17" s="476"/>
      <c r="AW17" s="476"/>
      <c r="AX17" s="476"/>
      <c r="AY17" s="477" t="s">
        <v>145</v>
      </c>
      <c r="AZ17" s="478"/>
      <c r="BA17" s="478"/>
      <c r="BB17" s="478"/>
      <c r="BC17" s="478"/>
      <c r="BD17" s="478"/>
      <c r="BE17" s="478"/>
      <c r="BF17" s="478"/>
      <c r="BG17" s="478"/>
      <c r="BH17" s="478"/>
      <c r="BI17" s="478"/>
      <c r="BJ17" s="478"/>
      <c r="BK17" s="478"/>
      <c r="BL17" s="478"/>
      <c r="BM17" s="479"/>
      <c r="BN17" s="443">
        <v>4854378</v>
      </c>
      <c r="BO17" s="444"/>
      <c r="BP17" s="444"/>
      <c r="BQ17" s="444"/>
      <c r="BR17" s="444"/>
      <c r="BS17" s="444"/>
      <c r="BT17" s="444"/>
      <c r="BU17" s="445"/>
      <c r="BV17" s="443">
        <v>4950243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146</v>
      </c>
      <c r="C18" s="486"/>
      <c r="D18" s="486"/>
      <c r="E18" s="566"/>
      <c r="F18" s="566"/>
      <c r="G18" s="566"/>
      <c r="H18" s="566"/>
      <c r="I18" s="566"/>
      <c r="J18" s="566"/>
      <c r="K18" s="566"/>
      <c r="L18" s="567">
        <v>546.99</v>
      </c>
      <c r="M18" s="567"/>
      <c r="N18" s="567"/>
      <c r="O18" s="567"/>
      <c r="P18" s="567"/>
      <c r="Q18" s="567"/>
      <c r="R18" s="568"/>
      <c r="S18" s="568"/>
      <c r="T18" s="568"/>
      <c r="U18" s="568"/>
      <c r="V18" s="569"/>
      <c r="W18" s="461"/>
      <c r="X18" s="462"/>
      <c r="Y18" s="462"/>
      <c r="Z18" s="462"/>
      <c r="AA18" s="462"/>
      <c r="AB18" s="453"/>
      <c r="AC18" s="570">
        <v>58.7</v>
      </c>
      <c r="AD18" s="571"/>
      <c r="AE18" s="571"/>
      <c r="AF18" s="571"/>
      <c r="AG18" s="572"/>
      <c r="AH18" s="570">
        <v>57.3</v>
      </c>
      <c r="AI18" s="571"/>
      <c r="AJ18" s="571"/>
      <c r="AK18" s="571"/>
      <c r="AL18" s="573"/>
      <c r="AM18" s="472"/>
      <c r="AN18" s="473"/>
      <c r="AO18" s="473"/>
      <c r="AP18" s="473"/>
      <c r="AQ18" s="473"/>
      <c r="AR18" s="473"/>
      <c r="AS18" s="473"/>
      <c r="AT18" s="474"/>
      <c r="AU18" s="475"/>
      <c r="AV18" s="476"/>
      <c r="AW18" s="476"/>
      <c r="AX18" s="476"/>
      <c r="AY18" s="477" t="s">
        <v>147</v>
      </c>
      <c r="AZ18" s="478"/>
      <c r="BA18" s="478"/>
      <c r="BB18" s="478"/>
      <c r="BC18" s="478"/>
      <c r="BD18" s="478"/>
      <c r="BE18" s="478"/>
      <c r="BF18" s="478"/>
      <c r="BG18" s="478"/>
      <c r="BH18" s="478"/>
      <c r="BI18" s="478"/>
      <c r="BJ18" s="478"/>
      <c r="BK18" s="478"/>
      <c r="BL18" s="478"/>
      <c r="BM18" s="479"/>
      <c r="BN18" s="443">
        <v>13470908</v>
      </c>
      <c r="BO18" s="444"/>
      <c r="BP18" s="444"/>
      <c r="BQ18" s="444"/>
      <c r="BR18" s="444"/>
      <c r="BS18" s="444"/>
      <c r="BT18" s="444"/>
      <c r="BU18" s="445"/>
      <c r="BV18" s="443">
        <v>13442295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148</v>
      </c>
      <c r="C19" s="486"/>
      <c r="D19" s="486"/>
      <c r="E19" s="566"/>
      <c r="F19" s="566"/>
      <c r="G19" s="566"/>
      <c r="H19" s="566"/>
      <c r="I19" s="566"/>
      <c r="J19" s="566"/>
      <c r="K19" s="566"/>
      <c r="L19" s="574">
        <v>53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149</v>
      </c>
      <c r="AZ19" s="478"/>
      <c r="BA19" s="478"/>
      <c r="BB19" s="478"/>
      <c r="BC19" s="478"/>
      <c r="BD19" s="478"/>
      <c r="BE19" s="478"/>
      <c r="BF19" s="478"/>
      <c r="BG19" s="478"/>
      <c r="BH19" s="478"/>
      <c r="BI19" s="478"/>
      <c r="BJ19" s="478"/>
      <c r="BK19" s="478"/>
      <c r="BL19" s="478"/>
      <c r="BM19" s="479"/>
      <c r="BN19" s="443">
        <v>18338437</v>
      </c>
      <c r="BO19" s="444"/>
      <c r="BP19" s="444"/>
      <c r="BQ19" s="444"/>
      <c r="BR19" s="444"/>
      <c r="BS19" s="444"/>
      <c r="BT19" s="444"/>
      <c r="BU19" s="445"/>
      <c r="BV19" s="443">
        <v>17970815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150</v>
      </c>
      <c r="C20" s="486"/>
      <c r="D20" s="486"/>
      <c r="E20" s="566"/>
      <c r="F20" s="566"/>
      <c r="G20" s="566"/>
      <c r="H20" s="566"/>
      <c r="I20" s="566"/>
      <c r="J20" s="566"/>
      <c r="K20" s="566"/>
      <c r="L20" s="574">
        <v>12886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152</v>
      </c>
      <c r="C22" s="587"/>
      <c r="D22" s="588"/>
      <c r="E22" s="455" t="s">
        <v>1</v>
      </c>
      <c r="F22" s="460"/>
      <c r="G22" s="460"/>
      <c r="H22" s="460"/>
      <c r="I22" s="460"/>
      <c r="J22" s="460"/>
      <c r="K22" s="450"/>
      <c r="L22" s="455" t="s">
        <v>153</v>
      </c>
      <c r="M22" s="460"/>
      <c r="N22" s="460"/>
      <c r="O22" s="460"/>
      <c r="P22" s="450"/>
      <c r="Q22" s="618" t="s">
        <v>154</v>
      </c>
      <c r="R22" s="619"/>
      <c r="S22" s="619"/>
      <c r="T22" s="619"/>
      <c r="U22" s="619"/>
      <c r="V22" s="620"/>
      <c r="W22" s="586" t="s">
        <v>155</v>
      </c>
      <c r="X22" s="587"/>
      <c r="Y22" s="588"/>
      <c r="Z22" s="455" t="s">
        <v>1</v>
      </c>
      <c r="AA22" s="460"/>
      <c r="AB22" s="460"/>
      <c r="AC22" s="460"/>
      <c r="AD22" s="460"/>
      <c r="AE22" s="460"/>
      <c r="AF22" s="460"/>
      <c r="AG22" s="450"/>
      <c r="AH22" s="624" t="s">
        <v>156</v>
      </c>
      <c r="AI22" s="460"/>
      <c r="AJ22" s="460"/>
      <c r="AK22" s="460"/>
      <c r="AL22" s="450"/>
      <c r="AM22" s="624" t="s">
        <v>157</v>
      </c>
      <c r="AN22" s="625"/>
      <c r="AO22" s="625"/>
      <c r="AP22" s="625"/>
      <c r="AQ22" s="625"/>
      <c r="AR22" s="626"/>
      <c r="AS22" s="618" t="s">
        <v>154</v>
      </c>
      <c r="AT22" s="619"/>
      <c r="AU22" s="619"/>
      <c r="AV22" s="619"/>
      <c r="AW22" s="619"/>
      <c r="AX22" s="630"/>
      <c r="AY22" s="403" t="s">
        <v>158</v>
      </c>
      <c r="AZ22" s="404"/>
      <c r="BA22" s="404"/>
      <c r="BB22" s="404"/>
      <c r="BC22" s="404"/>
      <c r="BD22" s="404"/>
      <c r="BE22" s="404"/>
      <c r="BF22" s="404"/>
      <c r="BG22" s="404"/>
      <c r="BH22" s="404"/>
      <c r="BI22" s="404"/>
      <c r="BJ22" s="404"/>
      <c r="BK22" s="404"/>
      <c r="BL22" s="404"/>
      <c r="BM22" s="405"/>
      <c r="BN22" s="406">
        <v>30951323</v>
      </c>
      <c r="BO22" s="407"/>
      <c r="BP22" s="407"/>
      <c r="BQ22" s="407"/>
      <c r="BR22" s="407"/>
      <c r="BS22" s="407"/>
      <c r="BT22" s="407"/>
      <c r="BU22" s="408"/>
      <c r="BV22" s="406">
        <v>31327157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159</v>
      </c>
      <c r="AZ23" s="478"/>
      <c r="BA23" s="478"/>
      <c r="BB23" s="478"/>
      <c r="BC23" s="478"/>
      <c r="BD23" s="478"/>
      <c r="BE23" s="478"/>
      <c r="BF23" s="478"/>
      <c r="BG23" s="478"/>
      <c r="BH23" s="478"/>
      <c r="BI23" s="478"/>
      <c r="BJ23" s="478"/>
      <c r="BK23" s="478"/>
      <c r="BL23" s="478"/>
      <c r="BM23" s="479"/>
      <c r="BN23" s="443">
        <v>24016565</v>
      </c>
      <c r="BO23" s="444"/>
      <c r="BP23" s="444"/>
      <c r="BQ23" s="444"/>
      <c r="BR23" s="444"/>
      <c r="BS23" s="444"/>
      <c r="BT23" s="444"/>
      <c r="BU23" s="445"/>
      <c r="BV23" s="443">
        <v>24802450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160</v>
      </c>
      <c r="F24" s="473"/>
      <c r="G24" s="473"/>
      <c r="H24" s="473"/>
      <c r="I24" s="473"/>
      <c r="J24" s="473"/>
      <c r="K24" s="474"/>
      <c r="L24" s="494">
        <v>1</v>
      </c>
      <c r="M24" s="495"/>
      <c r="N24" s="495"/>
      <c r="O24" s="495"/>
      <c r="P24" s="537"/>
      <c r="Q24" s="494">
        <v>8300</v>
      </c>
      <c r="R24" s="495"/>
      <c r="S24" s="495"/>
      <c r="T24" s="495"/>
      <c r="U24" s="495"/>
      <c r="V24" s="537"/>
      <c r="W24" s="589"/>
      <c r="X24" s="590"/>
      <c r="Y24" s="591"/>
      <c r="Z24" s="493" t="s">
        <v>161</v>
      </c>
      <c r="AA24" s="473"/>
      <c r="AB24" s="473"/>
      <c r="AC24" s="473"/>
      <c r="AD24" s="473"/>
      <c r="AE24" s="473"/>
      <c r="AF24" s="473"/>
      <c r="AG24" s="474"/>
      <c r="AH24" s="494">
        <v>402</v>
      </c>
      <c r="AI24" s="495"/>
      <c r="AJ24" s="495"/>
      <c r="AK24" s="495"/>
      <c r="AL24" s="537"/>
      <c r="AM24" s="494">
        <v>1255848</v>
      </c>
      <c r="AN24" s="495"/>
      <c r="AO24" s="495"/>
      <c r="AP24" s="495"/>
      <c r="AQ24" s="495"/>
      <c r="AR24" s="537"/>
      <c r="AS24" s="494">
        <v>3124</v>
      </c>
      <c r="AT24" s="495"/>
      <c r="AU24" s="495"/>
      <c r="AV24" s="495"/>
      <c r="AW24" s="495"/>
      <c r="AX24" s="496"/>
      <c r="AY24" s="559" t="s">
        <v>162</v>
      </c>
      <c r="AZ24" s="560"/>
      <c r="BA24" s="560"/>
      <c r="BB24" s="560"/>
      <c r="BC24" s="560"/>
      <c r="BD24" s="560"/>
      <c r="BE24" s="560"/>
      <c r="BF24" s="560"/>
      <c r="BG24" s="560"/>
      <c r="BH24" s="560"/>
      <c r="BI24" s="560"/>
      <c r="BJ24" s="560"/>
      <c r="BK24" s="560"/>
      <c r="BL24" s="560"/>
      <c r="BM24" s="561"/>
      <c r="BN24" s="443">
        <v>24077582</v>
      </c>
      <c r="BO24" s="444"/>
      <c r="BP24" s="444"/>
      <c r="BQ24" s="444"/>
      <c r="BR24" s="444"/>
      <c r="BS24" s="444"/>
      <c r="BT24" s="444"/>
      <c r="BU24" s="445"/>
      <c r="BV24" s="443">
        <v>23710453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163</v>
      </c>
      <c r="F25" s="473"/>
      <c r="G25" s="473"/>
      <c r="H25" s="473"/>
      <c r="I25" s="473"/>
      <c r="J25" s="473"/>
      <c r="K25" s="474"/>
      <c r="L25" s="494">
        <v>1</v>
      </c>
      <c r="M25" s="495"/>
      <c r="N25" s="495"/>
      <c r="O25" s="495"/>
      <c r="P25" s="537"/>
      <c r="Q25" s="494">
        <v>6700</v>
      </c>
      <c r="R25" s="495"/>
      <c r="S25" s="495"/>
      <c r="T25" s="495"/>
      <c r="U25" s="495"/>
      <c r="V25" s="537"/>
      <c r="W25" s="589"/>
      <c r="X25" s="590"/>
      <c r="Y25" s="591"/>
      <c r="Z25" s="493" t="s">
        <v>164</v>
      </c>
      <c r="AA25" s="473"/>
      <c r="AB25" s="473"/>
      <c r="AC25" s="473"/>
      <c r="AD25" s="473"/>
      <c r="AE25" s="473"/>
      <c r="AF25" s="473"/>
      <c r="AG25" s="474"/>
      <c r="AH25" s="494">
        <v>67</v>
      </c>
      <c r="AI25" s="495"/>
      <c r="AJ25" s="495"/>
      <c r="AK25" s="495"/>
      <c r="AL25" s="537"/>
      <c r="AM25" s="494">
        <v>190816</v>
      </c>
      <c r="AN25" s="495"/>
      <c r="AO25" s="495"/>
      <c r="AP25" s="495"/>
      <c r="AQ25" s="495"/>
      <c r="AR25" s="537"/>
      <c r="AS25" s="494">
        <v>2848</v>
      </c>
      <c r="AT25" s="495"/>
      <c r="AU25" s="495"/>
      <c r="AV25" s="495"/>
      <c r="AW25" s="495"/>
      <c r="AX25" s="496"/>
      <c r="AY25" s="403" t="s">
        <v>165</v>
      </c>
      <c r="AZ25" s="404"/>
      <c r="BA25" s="404"/>
      <c r="BB25" s="404"/>
      <c r="BC25" s="404"/>
      <c r="BD25" s="404"/>
      <c r="BE25" s="404"/>
      <c r="BF25" s="404"/>
      <c r="BG25" s="404"/>
      <c r="BH25" s="404"/>
      <c r="BI25" s="404"/>
      <c r="BJ25" s="404"/>
      <c r="BK25" s="404"/>
      <c r="BL25" s="404"/>
      <c r="BM25" s="405"/>
      <c r="BN25" s="406">
        <v>1298744</v>
      </c>
      <c r="BO25" s="407"/>
      <c r="BP25" s="407"/>
      <c r="BQ25" s="407"/>
      <c r="BR25" s="407"/>
      <c r="BS25" s="407"/>
      <c r="BT25" s="407"/>
      <c r="BU25" s="408"/>
      <c r="BV25" s="406">
        <v>1426574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166</v>
      </c>
      <c r="F26" s="473"/>
      <c r="G26" s="473"/>
      <c r="H26" s="473"/>
      <c r="I26" s="473"/>
      <c r="J26" s="473"/>
      <c r="K26" s="474"/>
      <c r="L26" s="494">
        <v>1</v>
      </c>
      <c r="M26" s="495"/>
      <c r="N26" s="495"/>
      <c r="O26" s="495"/>
      <c r="P26" s="537"/>
      <c r="Q26" s="494">
        <v>6276</v>
      </c>
      <c r="R26" s="495"/>
      <c r="S26" s="495"/>
      <c r="T26" s="495"/>
      <c r="U26" s="495"/>
      <c r="V26" s="537"/>
      <c r="W26" s="589"/>
      <c r="X26" s="590"/>
      <c r="Y26" s="591"/>
      <c r="Z26" s="493" t="s">
        <v>167</v>
      </c>
      <c r="AA26" s="595"/>
      <c r="AB26" s="595"/>
      <c r="AC26" s="595"/>
      <c r="AD26" s="595"/>
      <c r="AE26" s="595"/>
      <c r="AF26" s="595"/>
      <c r="AG26" s="596"/>
      <c r="AH26" s="494">
        <v>21</v>
      </c>
      <c r="AI26" s="495"/>
      <c r="AJ26" s="495"/>
      <c r="AK26" s="495"/>
      <c r="AL26" s="537"/>
      <c r="AM26" s="494">
        <v>72597</v>
      </c>
      <c r="AN26" s="495"/>
      <c r="AO26" s="495"/>
      <c r="AP26" s="495"/>
      <c r="AQ26" s="495"/>
      <c r="AR26" s="537"/>
      <c r="AS26" s="494">
        <v>3457</v>
      </c>
      <c r="AT26" s="495"/>
      <c r="AU26" s="495"/>
      <c r="AV26" s="495"/>
      <c r="AW26" s="495"/>
      <c r="AX26" s="496"/>
      <c r="AY26" s="446" t="s">
        <v>168</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169</v>
      </c>
      <c r="F27" s="473"/>
      <c r="G27" s="473"/>
      <c r="H27" s="473"/>
      <c r="I27" s="473"/>
      <c r="J27" s="473"/>
      <c r="K27" s="474"/>
      <c r="L27" s="494">
        <v>1</v>
      </c>
      <c r="M27" s="495"/>
      <c r="N27" s="495"/>
      <c r="O27" s="495"/>
      <c r="P27" s="537"/>
      <c r="Q27" s="494">
        <v>4250</v>
      </c>
      <c r="R27" s="495"/>
      <c r="S27" s="495"/>
      <c r="T27" s="495"/>
      <c r="U27" s="495"/>
      <c r="V27" s="537"/>
      <c r="W27" s="589"/>
      <c r="X27" s="590"/>
      <c r="Y27" s="591"/>
      <c r="Z27" s="493" t="s">
        <v>170</v>
      </c>
      <c r="AA27" s="473"/>
      <c r="AB27" s="473"/>
      <c r="AC27" s="473"/>
      <c r="AD27" s="473"/>
      <c r="AE27" s="473"/>
      <c r="AF27" s="473"/>
      <c r="AG27" s="474"/>
      <c r="AH27" s="494">
        <v>56</v>
      </c>
      <c r="AI27" s="495"/>
      <c r="AJ27" s="495"/>
      <c r="AK27" s="495"/>
      <c r="AL27" s="537"/>
      <c r="AM27" s="494">
        <v>160014</v>
      </c>
      <c r="AN27" s="495"/>
      <c r="AO27" s="495"/>
      <c r="AP27" s="495"/>
      <c r="AQ27" s="495"/>
      <c r="AR27" s="537"/>
      <c r="AS27" s="494">
        <v>2857</v>
      </c>
      <c r="AT27" s="495"/>
      <c r="AU27" s="495"/>
      <c r="AV27" s="495"/>
      <c r="AW27" s="495"/>
      <c r="AX27" s="496"/>
      <c r="AY27" s="538" t="s">
        <v>171</v>
      </c>
      <c r="AZ27" s="539"/>
      <c r="BA27" s="539"/>
      <c r="BB27" s="539"/>
      <c r="BC27" s="539"/>
      <c r="BD27" s="539"/>
      <c r="BE27" s="539"/>
      <c r="BF27" s="539"/>
      <c r="BG27" s="539"/>
      <c r="BH27" s="539"/>
      <c r="BI27" s="539"/>
      <c r="BJ27" s="539"/>
      <c r="BK27" s="539"/>
      <c r="BL27" s="539"/>
      <c r="BM27" s="540"/>
      <c r="BN27" s="562">
        <v>373487</v>
      </c>
      <c r="BO27" s="563"/>
      <c r="BP27" s="563"/>
      <c r="BQ27" s="563"/>
      <c r="BR27" s="563"/>
      <c r="BS27" s="563"/>
      <c r="BT27" s="563"/>
      <c r="BU27" s="564"/>
      <c r="BV27" s="562">
        <v>373349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172</v>
      </c>
      <c r="F28" s="473"/>
      <c r="G28" s="473"/>
      <c r="H28" s="473"/>
      <c r="I28" s="473"/>
      <c r="J28" s="473"/>
      <c r="K28" s="474"/>
      <c r="L28" s="494">
        <v>1</v>
      </c>
      <c r="M28" s="495"/>
      <c r="N28" s="495"/>
      <c r="O28" s="495"/>
      <c r="P28" s="537"/>
      <c r="Q28" s="494">
        <v>3570</v>
      </c>
      <c r="R28" s="495"/>
      <c r="S28" s="495"/>
      <c r="T28" s="495"/>
      <c r="U28" s="495"/>
      <c r="V28" s="537"/>
      <c r="W28" s="589"/>
      <c r="X28" s="590"/>
      <c r="Y28" s="591"/>
      <c r="Z28" s="493" t="s">
        <v>173</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174</v>
      </c>
      <c r="AZ28" s="598"/>
      <c r="BA28" s="598"/>
      <c r="BB28" s="599"/>
      <c r="BC28" s="403" t="s">
        <v>46</v>
      </c>
      <c r="BD28" s="404"/>
      <c r="BE28" s="404"/>
      <c r="BF28" s="404"/>
      <c r="BG28" s="404"/>
      <c r="BH28" s="404"/>
      <c r="BI28" s="404"/>
      <c r="BJ28" s="404"/>
      <c r="BK28" s="404"/>
      <c r="BL28" s="404"/>
      <c r="BM28" s="405"/>
      <c r="BN28" s="406">
        <v>1818250</v>
      </c>
      <c r="BO28" s="407"/>
      <c r="BP28" s="407"/>
      <c r="BQ28" s="407"/>
      <c r="BR28" s="407"/>
      <c r="BS28" s="407"/>
      <c r="BT28" s="407"/>
      <c r="BU28" s="408"/>
      <c r="BV28" s="406">
        <v>1721341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175</v>
      </c>
      <c r="F29" s="473"/>
      <c r="G29" s="473"/>
      <c r="H29" s="473"/>
      <c r="I29" s="473"/>
      <c r="J29" s="473"/>
      <c r="K29" s="474"/>
      <c r="L29" s="494">
        <v>16</v>
      </c>
      <c r="M29" s="495"/>
      <c r="N29" s="495"/>
      <c r="O29" s="495"/>
      <c r="P29" s="537"/>
      <c r="Q29" s="494">
        <v>3420</v>
      </c>
      <c r="R29" s="495"/>
      <c r="S29" s="495"/>
      <c r="T29" s="495"/>
      <c r="U29" s="495"/>
      <c r="V29" s="537"/>
      <c r="W29" s="592"/>
      <c r="X29" s="593"/>
      <c r="Y29" s="594"/>
      <c r="Z29" s="493" t="s">
        <v>176</v>
      </c>
      <c r="AA29" s="473"/>
      <c r="AB29" s="473"/>
      <c r="AC29" s="473"/>
      <c r="AD29" s="473"/>
      <c r="AE29" s="473"/>
      <c r="AF29" s="473"/>
      <c r="AG29" s="474"/>
      <c r="AH29" s="494">
        <v>458</v>
      </c>
      <c r="AI29" s="495"/>
      <c r="AJ29" s="495"/>
      <c r="AK29" s="495"/>
      <c r="AL29" s="537"/>
      <c r="AM29" s="494">
        <v>1415862</v>
      </c>
      <c r="AN29" s="495"/>
      <c r="AO29" s="495"/>
      <c r="AP29" s="495"/>
      <c r="AQ29" s="495"/>
      <c r="AR29" s="537"/>
      <c r="AS29" s="494">
        <v>3091</v>
      </c>
      <c r="AT29" s="495"/>
      <c r="AU29" s="495"/>
      <c r="AV29" s="495"/>
      <c r="AW29" s="495"/>
      <c r="AX29" s="496"/>
      <c r="AY29" s="600"/>
      <c r="AZ29" s="601"/>
      <c r="BA29" s="601"/>
      <c r="BB29" s="602"/>
      <c r="BC29" s="477" t="s">
        <v>177</v>
      </c>
      <c r="BD29" s="478"/>
      <c r="BE29" s="478"/>
      <c r="BF29" s="478"/>
      <c r="BG29" s="478"/>
      <c r="BH29" s="478"/>
      <c r="BI29" s="478"/>
      <c r="BJ29" s="478"/>
      <c r="BK29" s="478"/>
      <c r="BL29" s="478"/>
      <c r="BM29" s="479"/>
      <c r="BN29" s="443">
        <v>1356632</v>
      </c>
      <c r="BO29" s="444"/>
      <c r="BP29" s="444"/>
      <c r="BQ29" s="444"/>
      <c r="BR29" s="444"/>
      <c r="BS29" s="444"/>
      <c r="BT29" s="444"/>
      <c r="BU29" s="445"/>
      <c r="BV29" s="443">
        <v>1636955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178</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4300248</v>
      </c>
      <c r="BO30" s="563"/>
      <c r="BP30" s="563"/>
      <c r="BQ30" s="563"/>
      <c r="BR30" s="563"/>
      <c r="BS30" s="563"/>
      <c r="BT30" s="563"/>
      <c r="BU30" s="564"/>
      <c r="BV30" s="562">
        <v>4808554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179</v>
      </c>
      <c r="D32" s="606"/>
      <c r="E32" s="606"/>
      <c r="F32" s="606"/>
      <c r="G32" s="606"/>
      <c r="H32" s="606"/>
      <c r="I32" s="606"/>
      <c r="J32" s="606"/>
      <c r="K32" s="606"/>
      <c r="L32" s="606"/>
      <c r="M32" s="606"/>
      <c r="N32" s="606"/>
      <c r="O32" s="606"/>
      <c r="P32" s="606"/>
      <c r="Q32" s="606"/>
      <c r="R32" s="606"/>
      <c r="S32" s="606"/>
      <c r="U32" s="447" t="s">
        <v>180</v>
      </c>
      <c r="V32" s="447"/>
      <c r="W32" s="447"/>
      <c r="X32" s="447"/>
      <c r="Y32" s="447"/>
      <c r="Z32" s="447"/>
      <c r="AA32" s="447"/>
      <c r="AB32" s="447"/>
      <c r="AC32" s="447"/>
      <c r="AD32" s="447"/>
      <c r="AE32" s="447"/>
      <c r="AF32" s="447"/>
      <c r="AG32" s="447"/>
      <c r="AH32" s="447"/>
      <c r="AI32" s="447"/>
      <c r="AJ32" s="447"/>
      <c r="AK32" s="447"/>
      <c r="AM32" s="447" t="s">
        <v>181</v>
      </c>
      <c r="AN32" s="447"/>
      <c r="AO32" s="447"/>
      <c r="AP32" s="447"/>
      <c r="AQ32" s="447"/>
      <c r="AR32" s="447"/>
      <c r="AS32" s="447"/>
      <c r="AT32" s="447"/>
      <c r="AU32" s="447"/>
      <c r="AV32" s="447"/>
      <c r="AW32" s="447"/>
      <c r="AX32" s="447"/>
      <c r="AY32" s="447"/>
      <c r="AZ32" s="447"/>
      <c r="BA32" s="447"/>
      <c r="BB32" s="447"/>
      <c r="BC32" s="447"/>
      <c r="BE32" s="447" t="s">
        <v>182</v>
      </c>
      <c r="BF32" s="447"/>
      <c r="BG32" s="447"/>
      <c r="BH32" s="447"/>
      <c r="BI32" s="447"/>
      <c r="BJ32" s="447"/>
      <c r="BK32" s="447"/>
      <c r="BL32" s="447"/>
      <c r="BM32" s="447"/>
      <c r="BN32" s="447"/>
      <c r="BO32" s="447"/>
      <c r="BP32" s="447"/>
      <c r="BQ32" s="447"/>
      <c r="BR32" s="447"/>
      <c r="BS32" s="447"/>
      <c r="BT32" s="447"/>
      <c r="BU32" s="447"/>
      <c r="BW32" s="447" t="s">
        <v>183</v>
      </c>
      <c r="BX32" s="447"/>
      <c r="BY32" s="447"/>
      <c r="BZ32" s="447"/>
      <c r="CA32" s="447"/>
      <c r="CB32" s="447"/>
      <c r="CC32" s="447"/>
      <c r="CD32" s="447"/>
      <c r="CE32" s="447"/>
      <c r="CF32" s="447"/>
      <c r="CG32" s="447"/>
      <c r="CH32" s="447"/>
      <c r="CI32" s="447"/>
      <c r="CJ32" s="447"/>
      <c r="CK32" s="447"/>
      <c r="CL32" s="447"/>
      <c r="CM32" s="447"/>
      <c r="CO32" s="447" t="s">
        <v>184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185</v>
      </c>
      <c r="D33" s="467"/>
      <c r="E33" s="432" t="s">
        <v>186</v>
      </c>
      <c r="F33" s="432"/>
      <c r="G33" s="432"/>
      <c r="H33" s="432"/>
      <c r="I33" s="432"/>
      <c r="J33" s="432"/>
      <c r="K33" s="432"/>
      <c r="L33" s="432"/>
      <c r="M33" s="432"/>
      <c r="N33" s="432"/>
      <c r="O33" s="432"/>
      <c r="P33" s="432"/>
      <c r="Q33" s="432"/>
      <c r="R33" s="432"/>
      <c r="S33" s="432"/>
      <c r="T33" s="206"/>
      <c r="U33" s="467" t="s">
        <v>185</v>
      </c>
      <c r="V33" s="467"/>
      <c r="W33" s="432" t="s">
        <v>186</v>
      </c>
      <c r="X33" s="432"/>
      <c r="Y33" s="432"/>
      <c r="Z33" s="432"/>
      <c r="AA33" s="432"/>
      <c r="AB33" s="432"/>
      <c r="AC33" s="432"/>
      <c r="AD33" s="432"/>
      <c r="AE33" s="432"/>
      <c r="AF33" s="432"/>
      <c r="AG33" s="432"/>
      <c r="AH33" s="432"/>
      <c r="AI33" s="432"/>
      <c r="AJ33" s="432"/>
      <c r="AK33" s="432"/>
      <c r="AL33" s="206"/>
      <c r="AM33" s="467" t="s">
        <v>185</v>
      </c>
      <c r="AN33" s="467"/>
      <c r="AO33" s="432" t="s">
        <v>186</v>
      </c>
      <c r="AP33" s="432"/>
      <c r="AQ33" s="432"/>
      <c r="AR33" s="432"/>
      <c r="AS33" s="432"/>
      <c r="AT33" s="432"/>
      <c r="AU33" s="432"/>
      <c r="AV33" s="432"/>
      <c r="AW33" s="432"/>
      <c r="AX33" s="432"/>
      <c r="AY33" s="432"/>
      <c r="AZ33" s="432"/>
      <c r="BA33" s="432"/>
      <c r="BB33" s="432"/>
      <c r="BC33" s="432"/>
      <c r="BD33" s="207"/>
      <c r="BE33" s="432" t="s">
        <v>187</v>
      </c>
      <c r="BF33" s="432"/>
      <c r="BG33" s="432" t="s">
        <v>188</v>
      </c>
      <c r="BH33" s="432"/>
      <c r="BI33" s="432"/>
      <c r="BJ33" s="432"/>
      <c r="BK33" s="432"/>
      <c r="BL33" s="432"/>
      <c r="BM33" s="432"/>
      <c r="BN33" s="432"/>
      <c r="BO33" s="432"/>
      <c r="BP33" s="432"/>
      <c r="BQ33" s="432"/>
      <c r="BR33" s="432"/>
      <c r="BS33" s="432"/>
      <c r="BT33" s="432"/>
      <c r="BU33" s="432"/>
      <c r="BV33" s="207"/>
      <c r="BW33" s="467" t="s">
        <v>187</v>
      </c>
      <c r="BX33" s="467"/>
      <c r="BY33" s="432" t="s">
        <v>189</v>
      </c>
      <c r="BZ33" s="432"/>
      <c r="CA33" s="432"/>
      <c r="CB33" s="432"/>
      <c r="CC33" s="432"/>
      <c r="CD33" s="432"/>
      <c r="CE33" s="432"/>
      <c r="CF33" s="432"/>
      <c r="CG33" s="432"/>
      <c r="CH33" s="432"/>
      <c r="CI33" s="432"/>
      <c r="CJ33" s="432"/>
      <c r="CK33" s="432"/>
      <c r="CL33" s="432"/>
      <c r="CM33" s="432"/>
      <c r="CN33" s="206"/>
      <c r="CO33" s="467" t="s">
        <v>185</v>
      </c>
      <c r="CP33" s="467"/>
      <c r="CQ33" s="432" t="s">
        <v>190</v>
      </c>
      <c r="CR33" s="432"/>
      <c r="CS33" s="432"/>
      <c r="CT33" s="432"/>
      <c r="CU33" s="432"/>
      <c r="CV33" s="432"/>
      <c r="CW33" s="432"/>
      <c r="CX33" s="432"/>
      <c r="CY33" s="432"/>
      <c r="CZ33" s="432"/>
      <c r="DA33" s="432"/>
      <c r="DB33" s="432"/>
      <c r="DC33" s="432"/>
      <c r="DD33" s="432"/>
      <c r="DE33" s="432"/>
      <c r="DF33" s="206"/>
      <c r="DG33" s="632" t="s">
        <v>191</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高梁市国民健康保険特別会計</v>
      </c>
      <c r="X34" s="634"/>
      <c r="Y34" s="634"/>
      <c r="Z34" s="634"/>
      <c r="AA34" s="634"/>
      <c r="AB34" s="634"/>
      <c r="AC34" s="634"/>
      <c r="AD34" s="634"/>
      <c r="AE34" s="634"/>
      <c r="AF34" s="634"/>
      <c r="AG34" s="634"/>
      <c r="AH34" s="634"/>
      <c r="AI34" s="634"/>
      <c r="AJ34" s="634"/>
      <c r="AK34" s="634"/>
      <c r="AL34" s="181"/>
      <c r="AM34" s="633">
        <f>IF(AO34="","",MAX(C34:D43,U34:V43)+1)</f>
        <v>9</v>
      </c>
      <c r="AN34" s="633"/>
      <c r="AO34" s="634" t="str">
        <f>IF('各会計、関係団体の財政状況及び健全化判断比率'!B32="","",'各会計、関係団体の財政状況及び健全化判断比率'!B32)</f>
        <v>高梁市水道事業特別会計</v>
      </c>
      <c r="AP34" s="634"/>
      <c r="AQ34" s="634"/>
      <c r="AR34" s="634"/>
      <c r="AS34" s="634"/>
      <c r="AT34" s="634"/>
      <c r="AU34" s="634"/>
      <c r="AV34" s="634"/>
      <c r="AW34" s="634"/>
      <c r="AX34" s="634"/>
      <c r="AY34" s="634"/>
      <c r="AZ34" s="634"/>
      <c r="BA34" s="634"/>
      <c r="BB34" s="634"/>
      <c r="BC34" s="634"/>
      <c r="BD34" s="181"/>
      <c r="BE34" s="633">
        <f>IF(BG34="","",MAX(C34:D43,U34:V43,AM34:AN43)+1)</f>
        <v>12</v>
      </c>
      <c r="BF34" s="633"/>
      <c r="BG34" s="634" t="str">
        <f>IF('各会計、関係団体の財政状況及び健全化判断比率'!B35="","",'各会計、関係団体の財政状況及び健全化判断比率'!B35)</f>
        <v>高梁市地域開発事業特別会計</v>
      </c>
      <c r="BH34" s="634"/>
      <c r="BI34" s="634"/>
      <c r="BJ34" s="634"/>
      <c r="BK34" s="634"/>
      <c r="BL34" s="634"/>
      <c r="BM34" s="634"/>
      <c r="BN34" s="634"/>
      <c r="BO34" s="634"/>
      <c r="BP34" s="634"/>
      <c r="BQ34" s="634"/>
      <c r="BR34" s="634"/>
      <c r="BS34" s="634"/>
      <c r="BT34" s="634"/>
      <c r="BU34" s="634"/>
      <c r="BV34" s="181"/>
      <c r="BW34" s="633">
        <f>IF(BY34="","",MAX(C34:D43,U34:V43,AM34:AN43,BE34:BF43)+1)</f>
        <v>13</v>
      </c>
      <c r="BX34" s="633"/>
      <c r="BY34" s="634" t="str">
        <f>IF('各会計、関係団体の財政状況及び健全化判断比率'!B68="","",'各会計、関係団体の財政状況及び健全化判断比率'!B68)</f>
        <v>高梁地域事務組合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成羽町美術振興財団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高梁市へき地診療所特別会計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高梁市後期高齢者医療特別会計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10</v>
      </c>
      <c r="AN35" s="633"/>
      <c r="AO35" s="634" t="str">
        <f>IF('各会計、関係団体の財政状況及び健全化判断比率'!B33="","",'各会計、関係団体の財政状況及び健全化判断比率'!B33)</f>
        <v>高梁市国民健康保険成羽病院事業会計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14</v>
      </c>
      <c r="BX35" s="633"/>
      <c r="BY35" s="634" t="str">
        <f>IF('各会計、関係団体の財政状況及び健全化判断比率'!B69="","",'各会計、関係団体の財政状況及び健全化判断比率'!B69)</f>
        <v>岡山県広域水道企業団</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高梁市養護老人ホーム特別会計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高梁市介護保険特別会計</v>
      </c>
      <c r="X36" s="634"/>
      <c r="Y36" s="634"/>
      <c r="Z36" s="634"/>
      <c r="AA36" s="634"/>
      <c r="AB36" s="634"/>
      <c r="AC36" s="634"/>
      <c r="AD36" s="634"/>
      <c r="AE36" s="634"/>
      <c r="AF36" s="634"/>
      <c r="AG36" s="634"/>
      <c r="AH36" s="634"/>
      <c r="AI36" s="634"/>
      <c r="AJ36" s="634"/>
      <c r="AK36" s="634"/>
      <c r="AL36" s="181"/>
      <c r="AM36" s="633">
        <f t="shared" si="0"/>
        <v>11</v>
      </c>
      <c r="AN36" s="633"/>
      <c r="AO36" s="634" t="str">
        <f>IF('各会計、関係団体の財政状況及び健全化判断比率'!B34="","",'各会計、関係団体の財政状況及び健全化判断比率'!B34)</f>
        <v>高梁市下水道事業特別会計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15</v>
      </c>
      <c r="BX36" s="633"/>
      <c r="BY36" s="634" t="str">
        <f>IF('各会計、関係団体の財政状況及び健全化判断比率'!B70="","",'各会計、関係団体の財政状況及び健全化判断比率'!B70)</f>
        <v>岡山県後期高齢者医療広域連合一般会計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高梁市畑地かんがい事業特別会計</v>
      </c>
      <c r="F37" s="634"/>
      <c r="G37" s="634"/>
      <c r="H37" s="634"/>
      <c r="I37" s="634"/>
      <c r="J37" s="634"/>
      <c r="K37" s="634"/>
      <c r="L37" s="634"/>
      <c r="M37" s="634"/>
      <c r="N37" s="634"/>
      <c r="O37" s="634"/>
      <c r="P37" s="634"/>
      <c r="Q37" s="634"/>
      <c r="R37" s="634"/>
      <c r="S37" s="634"/>
      <c r="T37" s="181"/>
      <c r="U37" s="633">
        <f t="shared" si="4"/>
        <v>8</v>
      </c>
      <c r="V37" s="633"/>
      <c r="W37" s="634" t="str">
        <f>IF('各会計、関係団体の財政状況及び健全化判断比率'!B31="","",'各会計、関係団体の財政状況及び健全化判断比率'!B31)</f>
        <v>高梁市特別養護老人ホーム特別会計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16</v>
      </c>
      <c r="BX37" s="633"/>
      <c r="BY37" s="634" t="str">
        <f>IF('各会計、関係団体の財政状況及び健全化判断比率'!B71="","",'各会計、関係団体の財政状況及び健全化判断比率'!B71)</f>
        <v>岡山県後期高齢者医療広域連合特別会計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17</v>
      </c>
      <c r="BX38" s="633"/>
      <c r="BY38" s="634" t="str">
        <f>IF('各会計、関係団体の財政状況及び健全化判断比率'!B72="","",'各会計、関係団体の財政状況及び健全化判断比率'!B72)</f>
        <v>岡山県市町村総合事務組合一般会計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18</v>
      </c>
      <c r="BX39" s="633"/>
      <c r="BY39" s="634" t="str">
        <f>IF('各会計、関係団体の財政状況及び健全化判断比率'!B73="","",'各会計、関係団体の財政状況及び健全化判断比率'!B73)</f>
        <v>岡山県市町村総合事務組合貸付金特別会計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19</v>
      </c>
      <c r="BX40" s="633"/>
      <c r="BY40" s="634" t="str">
        <f>IF('各会計、関係団体の財政状況及び健全化判断比率'!B74="","",'各会計、関係団体の財政状況及び健全化判断比率'!B74)</f>
        <v>岡山県市町村総合事務組合拠出金事業特別会計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20</v>
      </c>
      <c r="BX41" s="633"/>
      <c r="BY41" s="634" t="str">
        <f>IF('各会計、関係団体の財政状況及び健全化判断比率'!B75="","",'各会計、関係団体の財政状況及び健全化判断比率'!B75)</f>
        <v>岡山県市町村税整理組合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36" t="s">
        <v>193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199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6ccsSBfTmY019uTuKn/04ZWFulYJagOxM+mrxUI5abYA5PHdc6m/4r4iIuD328A+wbwxhwptYrxXzPfhcg1rqQ==" saltValue="vehuju0+UVqJzLQoEKBJ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201</v>
      </c>
      <c r="DI1" s="639"/>
      <c r="DJ1" s="639"/>
      <c r="DK1" s="639"/>
      <c r="DL1" s="639"/>
      <c r="DM1" s="639"/>
      <c r="DN1" s="640"/>
      <c r="DO1" s="214"/>
      <c r="DP1" s="638" t="s">
        <v>202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207</v>
      </c>
      <c r="S4" s="642"/>
      <c r="T4" s="642"/>
      <c r="U4" s="642"/>
      <c r="V4" s="642"/>
      <c r="W4" s="642"/>
      <c r="X4" s="642"/>
      <c r="Y4" s="643"/>
      <c r="Z4" s="641" t="s">
        <v>208</v>
      </c>
      <c r="AA4" s="642"/>
      <c r="AB4" s="642"/>
      <c r="AC4" s="643"/>
      <c r="AD4" s="641" t="s">
        <v>209</v>
      </c>
      <c r="AE4" s="642"/>
      <c r="AF4" s="642"/>
      <c r="AG4" s="642"/>
      <c r="AH4" s="642"/>
      <c r="AI4" s="642"/>
      <c r="AJ4" s="642"/>
      <c r="AK4" s="643"/>
      <c r="AL4" s="641" t="s">
        <v>208</v>
      </c>
      <c r="AM4" s="642"/>
      <c r="AN4" s="642"/>
      <c r="AO4" s="643"/>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214</v>
      </c>
      <c r="C5" s="646"/>
      <c r="D5" s="646"/>
      <c r="E5" s="646"/>
      <c r="F5" s="646"/>
      <c r="G5" s="646"/>
      <c r="H5" s="646"/>
      <c r="I5" s="646"/>
      <c r="J5" s="646"/>
      <c r="K5" s="646"/>
      <c r="L5" s="646"/>
      <c r="M5" s="646"/>
      <c r="N5" s="646"/>
      <c r="O5" s="646"/>
      <c r="P5" s="646"/>
      <c r="Q5" s="647"/>
      <c r="R5" s="648">
        <v>3797020</v>
      </c>
      <c r="S5" s="649"/>
      <c r="T5" s="649"/>
      <c r="U5" s="649"/>
      <c r="V5" s="649"/>
      <c r="W5" s="649"/>
      <c r="X5" s="649"/>
      <c r="Y5" s="650"/>
      <c r="Z5" s="651">
        <v>13.9</v>
      </c>
      <c r="AA5" s="651"/>
      <c r="AB5" s="651"/>
      <c r="AC5" s="651"/>
      <c r="AD5" s="652">
        <v>3687290</v>
      </c>
      <c r="AE5" s="652"/>
      <c r="AF5" s="652"/>
      <c r="AG5" s="652"/>
      <c r="AH5" s="652"/>
      <c r="AI5" s="652"/>
      <c r="AJ5" s="652"/>
      <c r="AK5" s="652"/>
      <c r="AL5" s="653">
        <v>26.4</v>
      </c>
      <c r="AM5" s="654"/>
      <c r="AN5" s="654"/>
      <c r="AO5" s="655"/>
      <c r="AP5" s="645" t="s">
        <v>215</v>
      </c>
      <c r="AQ5" s="646"/>
      <c r="AR5" s="646"/>
      <c r="AS5" s="646"/>
      <c r="AT5" s="646"/>
      <c r="AU5" s="646"/>
      <c r="AV5" s="646"/>
      <c r="AW5" s="646"/>
      <c r="AX5" s="646"/>
      <c r="AY5" s="646"/>
      <c r="AZ5" s="646"/>
      <c r="BA5" s="646"/>
      <c r="BB5" s="646"/>
      <c r="BC5" s="646"/>
      <c r="BD5" s="646"/>
      <c r="BE5" s="646"/>
      <c r="BF5" s="647"/>
      <c r="BG5" s="659">
        <v>3687290</v>
      </c>
      <c r="BH5" s="660"/>
      <c r="BI5" s="660"/>
      <c r="BJ5" s="660"/>
      <c r="BK5" s="660"/>
      <c r="BL5" s="660"/>
      <c r="BM5" s="660"/>
      <c r="BN5" s="661"/>
      <c r="BO5" s="662">
        <v>97.1</v>
      </c>
      <c r="BP5" s="662"/>
      <c r="BQ5" s="662"/>
      <c r="BR5" s="662"/>
      <c r="BS5" s="663">
        <v>34670</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x14ac:dyDescent="0.2">
      <c r="B6" s="656" t="s">
        <v>219</v>
      </c>
      <c r="C6" s="657"/>
      <c r="D6" s="657"/>
      <c r="E6" s="657"/>
      <c r="F6" s="657"/>
      <c r="G6" s="657"/>
      <c r="H6" s="657"/>
      <c r="I6" s="657"/>
      <c r="J6" s="657"/>
      <c r="K6" s="657"/>
      <c r="L6" s="657"/>
      <c r="M6" s="657"/>
      <c r="N6" s="657"/>
      <c r="O6" s="657"/>
      <c r="P6" s="657"/>
      <c r="Q6" s="658"/>
      <c r="R6" s="659">
        <v>349964</v>
      </c>
      <c r="S6" s="660"/>
      <c r="T6" s="660"/>
      <c r="U6" s="660"/>
      <c r="V6" s="660"/>
      <c r="W6" s="660"/>
      <c r="X6" s="660"/>
      <c r="Y6" s="661"/>
      <c r="Z6" s="662">
        <v>1.3</v>
      </c>
      <c r="AA6" s="662"/>
      <c r="AB6" s="662"/>
      <c r="AC6" s="662"/>
      <c r="AD6" s="663">
        <v>349964</v>
      </c>
      <c r="AE6" s="663"/>
      <c r="AF6" s="663"/>
      <c r="AG6" s="663"/>
      <c r="AH6" s="663"/>
      <c r="AI6" s="663"/>
      <c r="AJ6" s="663"/>
      <c r="AK6" s="663"/>
      <c r="AL6" s="664">
        <v>2.5</v>
      </c>
      <c r="AM6" s="665"/>
      <c r="AN6" s="665"/>
      <c r="AO6" s="666"/>
      <c r="AP6" s="656" t="s">
        <v>220</v>
      </c>
      <c r="AQ6" s="657"/>
      <c r="AR6" s="657"/>
      <c r="AS6" s="657"/>
      <c r="AT6" s="657"/>
      <c r="AU6" s="657"/>
      <c r="AV6" s="657"/>
      <c r="AW6" s="657"/>
      <c r="AX6" s="657"/>
      <c r="AY6" s="657"/>
      <c r="AZ6" s="657"/>
      <c r="BA6" s="657"/>
      <c r="BB6" s="657"/>
      <c r="BC6" s="657"/>
      <c r="BD6" s="657"/>
      <c r="BE6" s="657"/>
      <c r="BF6" s="658"/>
      <c r="BG6" s="659">
        <v>3687290</v>
      </c>
      <c r="BH6" s="660"/>
      <c r="BI6" s="660"/>
      <c r="BJ6" s="660"/>
      <c r="BK6" s="660"/>
      <c r="BL6" s="660"/>
      <c r="BM6" s="660"/>
      <c r="BN6" s="661"/>
      <c r="BO6" s="662">
        <v>97.1</v>
      </c>
      <c r="BP6" s="662"/>
      <c r="BQ6" s="662"/>
      <c r="BR6" s="662"/>
      <c r="BS6" s="663">
        <v>34670</v>
      </c>
      <c r="BT6" s="663"/>
      <c r="BU6" s="663"/>
      <c r="BV6" s="663"/>
      <c r="BW6" s="663"/>
      <c r="BX6" s="663"/>
      <c r="BY6" s="663"/>
      <c r="BZ6" s="663"/>
      <c r="CA6" s="663"/>
      <c r="CB6" s="667"/>
      <c r="CD6" s="645" t="s">
        <v>221</v>
      </c>
      <c r="CE6" s="646"/>
      <c r="CF6" s="646"/>
      <c r="CG6" s="646"/>
      <c r="CH6" s="646"/>
      <c r="CI6" s="646"/>
      <c r="CJ6" s="646"/>
      <c r="CK6" s="646"/>
      <c r="CL6" s="646"/>
      <c r="CM6" s="646"/>
      <c r="CN6" s="646"/>
      <c r="CO6" s="646"/>
      <c r="CP6" s="646"/>
      <c r="CQ6" s="647"/>
      <c r="CR6" s="659">
        <v>164148</v>
      </c>
      <c r="CS6" s="660"/>
      <c r="CT6" s="660"/>
      <c r="CU6" s="660"/>
      <c r="CV6" s="660"/>
      <c r="CW6" s="660"/>
      <c r="CX6" s="660"/>
      <c r="CY6" s="661"/>
      <c r="CZ6" s="653">
        <v>0.6</v>
      </c>
      <c r="DA6" s="654"/>
      <c r="DB6" s="654"/>
      <c r="DC6" s="670"/>
      <c r="DD6" s="668" t="s">
        <v>122</v>
      </c>
      <c r="DE6" s="660"/>
      <c r="DF6" s="660"/>
      <c r="DG6" s="660"/>
      <c r="DH6" s="660"/>
      <c r="DI6" s="660"/>
      <c r="DJ6" s="660"/>
      <c r="DK6" s="660"/>
      <c r="DL6" s="660"/>
      <c r="DM6" s="660"/>
      <c r="DN6" s="660"/>
      <c r="DO6" s="660"/>
      <c r="DP6" s="661"/>
      <c r="DQ6" s="668">
        <v>164147</v>
      </c>
      <c r="DR6" s="660"/>
      <c r="DS6" s="660"/>
      <c r="DT6" s="660"/>
      <c r="DU6" s="660"/>
      <c r="DV6" s="660"/>
      <c r="DW6" s="660"/>
      <c r="DX6" s="660"/>
      <c r="DY6" s="660"/>
      <c r="DZ6" s="660"/>
      <c r="EA6" s="660"/>
      <c r="EB6" s="660"/>
      <c r="EC6" s="669"/>
    </row>
    <row r="7" spans="2:143" ht="11.25" customHeight="1" x14ac:dyDescent="0.2">
      <c r="B7" s="656" t="s">
        <v>222</v>
      </c>
      <c r="C7" s="657"/>
      <c r="D7" s="657"/>
      <c r="E7" s="657"/>
      <c r="F7" s="657"/>
      <c r="G7" s="657"/>
      <c r="H7" s="657"/>
      <c r="I7" s="657"/>
      <c r="J7" s="657"/>
      <c r="K7" s="657"/>
      <c r="L7" s="657"/>
      <c r="M7" s="657"/>
      <c r="N7" s="657"/>
      <c r="O7" s="657"/>
      <c r="P7" s="657"/>
      <c r="Q7" s="658"/>
      <c r="R7" s="659">
        <v>1330</v>
      </c>
      <c r="S7" s="660"/>
      <c r="T7" s="660"/>
      <c r="U7" s="660"/>
      <c r="V7" s="660"/>
      <c r="W7" s="660"/>
      <c r="X7" s="660"/>
      <c r="Y7" s="661"/>
      <c r="Z7" s="662">
        <v>0</v>
      </c>
      <c r="AA7" s="662"/>
      <c r="AB7" s="662"/>
      <c r="AC7" s="662"/>
      <c r="AD7" s="663">
        <v>1330</v>
      </c>
      <c r="AE7" s="663"/>
      <c r="AF7" s="663"/>
      <c r="AG7" s="663"/>
      <c r="AH7" s="663"/>
      <c r="AI7" s="663"/>
      <c r="AJ7" s="663"/>
      <c r="AK7" s="663"/>
      <c r="AL7" s="664">
        <v>0</v>
      </c>
      <c r="AM7" s="665"/>
      <c r="AN7" s="665"/>
      <c r="AO7" s="666"/>
      <c r="AP7" s="656" t="s">
        <v>223</v>
      </c>
      <c r="AQ7" s="657"/>
      <c r="AR7" s="657"/>
      <c r="AS7" s="657"/>
      <c r="AT7" s="657"/>
      <c r="AU7" s="657"/>
      <c r="AV7" s="657"/>
      <c r="AW7" s="657"/>
      <c r="AX7" s="657"/>
      <c r="AY7" s="657"/>
      <c r="AZ7" s="657"/>
      <c r="BA7" s="657"/>
      <c r="BB7" s="657"/>
      <c r="BC7" s="657"/>
      <c r="BD7" s="657"/>
      <c r="BE7" s="657"/>
      <c r="BF7" s="658"/>
      <c r="BG7" s="659">
        <v>1326885</v>
      </c>
      <c r="BH7" s="660"/>
      <c r="BI7" s="660"/>
      <c r="BJ7" s="660"/>
      <c r="BK7" s="660"/>
      <c r="BL7" s="660"/>
      <c r="BM7" s="660"/>
      <c r="BN7" s="661"/>
      <c r="BO7" s="662">
        <v>34.9</v>
      </c>
      <c r="BP7" s="662"/>
      <c r="BQ7" s="662"/>
      <c r="BR7" s="662"/>
      <c r="BS7" s="663">
        <v>34670</v>
      </c>
      <c r="BT7" s="663"/>
      <c r="BU7" s="663"/>
      <c r="BV7" s="663"/>
      <c r="BW7" s="663"/>
      <c r="BX7" s="663"/>
      <c r="BY7" s="663"/>
      <c r="BZ7" s="663"/>
      <c r="CA7" s="663"/>
      <c r="CB7" s="667"/>
      <c r="CD7" s="656" t="s">
        <v>224</v>
      </c>
      <c r="CE7" s="657"/>
      <c r="CF7" s="657"/>
      <c r="CG7" s="657"/>
      <c r="CH7" s="657"/>
      <c r="CI7" s="657"/>
      <c r="CJ7" s="657"/>
      <c r="CK7" s="657"/>
      <c r="CL7" s="657"/>
      <c r="CM7" s="657"/>
      <c r="CN7" s="657"/>
      <c r="CO7" s="657"/>
      <c r="CP7" s="657"/>
      <c r="CQ7" s="658"/>
      <c r="CR7" s="659">
        <v>3661677</v>
      </c>
      <c r="CS7" s="660"/>
      <c r="CT7" s="660"/>
      <c r="CU7" s="660"/>
      <c r="CV7" s="660"/>
      <c r="CW7" s="660"/>
      <c r="CX7" s="660"/>
      <c r="CY7" s="661"/>
      <c r="CZ7" s="662">
        <v>14</v>
      </c>
      <c r="DA7" s="662"/>
      <c r="DB7" s="662"/>
      <c r="DC7" s="662"/>
      <c r="DD7" s="668">
        <v>279040</v>
      </c>
      <c r="DE7" s="660"/>
      <c r="DF7" s="660"/>
      <c r="DG7" s="660"/>
      <c r="DH7" s="660"/>
      <c r="DI7" s="660"/>
      <c r="DJ7" s="660"/>
      <c r="DK7" s="660"/>
      <c r="DL7" s="660"/>
      <c r="DM7" s="660"/>
      <c r="DN7" s="660"/>
      <c r="DO7" s="660"/>
      <c r="DP7" s="661"/>
      <c r="DQ7" s="668">
        <v>2636263</v>
      </c>
      <c r="DR7" s="660"/>
      <c r="DS7" s="660"/>
      <c r="DT7" s="660"/>
      <c r="DU7" s="660"/>
      <c r="DV7" s="660"/>
      <c r="DW7" s="660"/>
      <c r="DX7" s="660"/>
      <c r="DY7" s="660"/>
      <c r="DZ7" s="660"/>
      <c r="EA7" s="660"/>
      <c r="EB7" s="660"/>
      <c r="EC7" s="669"/>
    </row>
    <row r="8" spans="2:143" ht="11.25" customHeight="1" x14ac:dyDescent="0.2">
      <c r="B8" s="656" t="s">
        <v>225</v>
      </c>
      <c r="C8" s="657"/>
      <c r="D8" s="657"/>
      <c r="E8" s="657"/>
      <c r="F8" s="657"/>
      <c r="G8" s="657"/>
      <c r="H8" s="657"/>
      <c r="I8" s="657"/>
      <c r="J8" s="657"/>
      <c r="K8" s="657"/>
      <c r="L8" s="657"/>
      <c r="M8" s="657"/>
      <c r="N8" s="657"/>
      <c r="O8" s="657"/>
      <c r="P8" s="657"/>
      <c r="Q8" s="658"/>
      <c r="R8" s="659">
        <v>21884</v>
      </c>
      <c r="S8" s="660"/>
      <c r="T8" s="660"/>
      <c r="U8" s="660"/>
      <c r="V8" s="660"/>
      <c r="W8" s="660"/>
      <c r="X8" s="660"/>
      <c r="Y8" s="661"/>
      <c r="Z8" s="662">
        <v>0.1</v>
      </c>
      <c r="AA8" s="662"/>
      <c r="AB8" s="662"/>
      <c r="AC8" s="662"/>
      <c r="AD8" s="663">
        <v>21884</v>
      </c>
      <c r="AE8" s="663"/>
      <c r="AF8" s="663"/>
      <c r="AG8" s="663"/>
      <c r="AH8" s="663"/>
      <c r="AI8" s="663"/>
      <c r="AJ8" s="663"/>
      <c r="AK8" s="663"/>
      <c r="AL8" s="664">
        <v>0.2</v>
      </c>
      <c r="AM8" s="665"/>
      <c r="AN8" s="665"/>
      <c r="AO8" s="666"/>
      <c r="AP8" s="656" t="s">
        <v>226</v>
      </c>
      <c r="AQ8" s="657"/>
      <c r="AR8" s="657"/>
      <c r="AS8" s="657"/>
      <c r="AT8" s="657"/>
      <c r="AU8" s="657"/>
      <c r="AV8" s="657"/>
      <c r="AW8" s="657"/>
      <c r="AX8" s="657"/>
      <c r="AY8" s="657"/>
      <c r="AZ8" s="657"/>
      <c r="BA8" s="657"/>
      <c r="BB8" s="657"/>
      <c r="BC8" s="657"/>
      <c r="BD8" s="657"/>
      <c r="BE8" s="657"/>
      <c r="BF8" s="658"/>
      <c r="BG8" s="659">
        <v>47982</v>
      </c>
      <c r="BH8" s="660"/>
      <c r="BI8" s="660"/>
      <c r="BJ8" s="660"/>
      <c r="BK8" s="660"/>
      <c r="BL8" s="660"/>
      <c r="BM8" s="660"/>
      <c r="BN8" s="661"/>
      <c r="BO8" s="662">
        <v>1.3</v>
      </c>
      <c r="BP8" s="662"/>
      <c r="BQ8" s="662"/>
      <c r="BR8" s="662"/>
      <c r="BS8" s="663" t="s">
        <v>122</v>
      </c>
      <c r="BT8" s="663"/>
      <c r="BU8" s="663"/>
      <c r="BV8" s="663"/>
      <c r="BW8" s="663"/>
      <c r="BX8" s="663"/>
      <c r="BY8" s="663"/>
      <c r="BZ8" s="663"/>
      <c r="CA8" s="663"/>
      <c r="CB8" s="667"/>
      <c r="CD8" s="656" t="s">
        <v>227</v>
      </c>
      <c r="CE8" s="657"/>
      <c r="CF8" s="657"/>
      <c r="CG8" s="657"/>
      <c r="CH8" s="657"/>
      <c r="CI8" s="657"/>
      <c r="CJ8" s="657"/>
      <c r="CK8" s="657"/>
      <c r="CL8" s="657"/>
      <c r="CM8" s="657"/>
      <c r="CN8" s="657"/>
      <c r="CO8" s="657"/>
      <c r="CP8" s="657"/>
      <c r="CQ8" s="658"/>
      <c r="CR8" s="659">
        <v>6935485</v>
      </c>
      <c r="CS8" s="660"/>
      <c r="CT8" s="660"/>
      <c r="CU8" s="660"/>
      <c r="CV8" s="660"/>
      <c r="CW8" s="660"/>
      <c r="CX8" s="660"/>
      <c r="CY8" s="661"/>
      <c r="CZ8" s="662">
        <v>26.6</v>
      </c>
      <c r="DA8" s="662"/>
      <c r="DB8" s="662"/>
      <c r="DC8" s="662"/>
      <c r="DD8" s="668">
        <v>895445</v>
      </c>
      <c r="DE8" s="660"/>
      <c r="DF8" s="660"/>
      <c r="DG8" s="660"/>
      <c r="DH8" s="660"/>
      <c r="DI8" s="660"/>
      <c r="DJ8" s="660"/>
      <c r="DK8" s="660"/>
      <c r="DL8" s="660"/>
      <c r="DM8" s="660"/>
      <c r="DN8" s="660"/>
      <c r="DO8" s="660"/>
      <c r="DP8" s="661"/>
      <c r="DQ8" s="668">
        <v>3806397</v>
      </c>
      <c r="DR8" s="660"/>
      <c r="DS8" s="660"/>
      <c r="DT8" s="660"/>
      <c r="DU8" s="660"/>
      <c r="DV8" s="660"/>
      <c r="DW8" s="660"/>
      <c r="DX8" s="660"/>
      <c r="DY8" s="660"/>
      <c r="DZ8" s="660"/>
      <c r="EA8" s="660"/>
      <c r="EB8" s="660"/>
      <c r="EC8" s="669"/>
    </row>
    <row r="9" spans="2:143" ht="11.25" customHeight="1" x14ac:dyDescent="0.2">
      <c r="B9" s="656" t="s">
        <v>228</v>
      </c>
      <c r="C9" s="657"/>
      <c r="D9" s="657"/>
      <c r="E9" s="657"/>
      <c r="F9" s="657"/>
      <c r="G9" s="657"/>
      <c r="H9" s="657"/>
      <c r="I9" s="657"/>
      <c r="J9" s="657"/>
      <c r="K9" s="657"/>
      <c r="L9" s="657"/>
      <c r="M9" s="657"/>
      <c r="N9" s="657"/>
      <c r="O9" s="657"/>
      <c r="P9" s="657"/>
      <c r="Q9" s="658"/>
      <c r="R9" s="659">
        <v>23926</v>
      </c>
      <c r="S9" s="660"/>
      <c r="T9" s="660"/>
      <c r="U9" s="660"/>
      <c r="V9" s="660"/>
      <c r="W9" s="660"/>
      <c r="X9" s="660"/>
      <c r="Y9" s="661"/>
      <c r="Z9" s="662">
        <v>0.1</v>
      </c>
      <c r="AA9" s="662"/>
      <c r="AB9" s="662"/>
      <c r="AC9" s="662"/>
      <c r="AD9" s="663">
        <v>23926</v>
      </c>
      <c r="AE9" s="663"/>
      <c r="AF9" s="663"/>
      <c r="AG9" s="663"/>
      <c r="AH9" s="663"/>
      <c r="AI9" s="663"/>
      <c r="AJ9" s="663"/>
      <c r="AK9" s="663"/>
      <c r="AL9" s="664">
        <v>0.2</v>
      </c>
      <c r="AM9" s="665"/>
      <c r="AN9" s="665"/>
      <c r="AO9" s="666"/>
      <c r="AP9" s="656" t="s">
        <v>229</v>
      </c>
      <c r="AQ9" s="657"/>
      <c r="AR9" s="657"/>
      <c r="AS9" s="657"/>
      <c r="AT9" s="657"/>
      <c r="AU9" s="657"/>
      <c r="AV9" s="657"/>
      <c r="AW9" s="657"/>
      <c r="AX9" s="657"/>
      <c r="AY9" s="657"/>
      <c r="AZ9" s="657"/>
      <c r="BA9" s="657"/>
      <c r="BB9" s="657"/>
      <c r="BC9" s="657"/>
      <c r="BD9" s="657"/>
      <c r="BE9" s="657"/>
      <c r="BF9" s="658"/>
      <c r="BG9" s="659">
        <v>1079828</v>
      </c>
      <c r="BH9" s="660"/>
      <c r="BI9" s="660"/>
      <c r="BJ9" s="660"/>
      <c r="BK9" s="660"/>
      <c r="BL9" s="660"/>
      <c r="BM9" s="660"/>
      <c r="BN9" s="661"/>
      <c r="BO9" s="662">
        <v>28.4</v>
      </c>
      <c r="BP9" s="662"/>
      <c r="BQ9" s="662"/>
      <c r="BR9" s="662"/>
      <c r="BS9" s="663" t="s">
        <v>122</v>
      </c>
      <c r="BT9" s="663"/>
      <c r="BU9" s="663"/>
      <c r="BV9" s="663"/>
      <c r="BW9" s="663"/>
      <c r="BX9" s="663"/>
      <c r="BY9" s="663"/>
      <c r="BZ9" s="663"/>
      <c r="CA9" s="663"/>
      <c r="CB9" s="667"/>
      <c r="CD9" s="656" t="s">
        <v>230</v>
      </c>
      <c r="CE9" s="657"/>
      <c r="CF9" s="657"/>
      <c r="CG9" s="657"/>
      <c r="CH9" s="657"/>
      <c r="CI9" s="657"/>
      <c r="CJ9" s="657"/>
      <c r="CK9" s="657"/>
      <c r="CL9" s="657"/>
      <c r="CM9" s="657"/>
      <c r="CN9" s="657"/>
      <c r="CO9" s="657"/>
      <c r="CP9" s="657"/>
      <c r="CQ9" s="658"/>
      <c r="CR9" s="659">
        <v>2340195</v>
      </c>
      <c r="CS9" s="660"/>
      <c r="CT9" s="660"/>
      <c r="CU9" s="660"/>
      <c r="CV9" s="660"/>
      <c r="CW9" s="660"/>
      <c r="CX9" s="660"/>
      <c r="CY9" s="661"/>
      <c r="CZ9" s="662">
        <v>9</v>
      </c>
      <c r="DA9" s="662"/>
      <c r="DB9" s="662"/>
      <c r="DC9" s="662"/>
      <c r="DD9" s="668">
        <v>42851</v>
      </c>
      <c r="DE9" s="660"/>
      <c r="DF9" s="660"/>
      <c r="DG9" s="660"/>
      <c r="DH9" s="660"/>
      <c r="DI9" s="660"/>
      <c r="DJ9" s="660"/>
      <c r="DK9" s="660"/>
      <c r="DL9" s="660"/>
      <c r="DM9" s="660"/>
      <c r="DN9" s="660"/>
      <c r="DO9" s="660"/>
      <c r="DP9" s="661"/>
      <c r="DQ9" s="668">
        <v>1956140</v>
      </c>
      <c r="DR9" s="660"/>
      <c r="DS9" s="660"/>
      <c r="DT9" s="660"/>
      <c r="DU9" s="660"/>
      <c r="DV9" s="660"/>
      <c r="DW9" s="660"/>
      <c r="DX9" s="660"/>
      <c r="DY9" s="660"/>
      <c r="DZ9" s="660"/>
      <c r="EA9" s="660"/>
      <c r="EB9" s="660"/>
      <c r="EC9" s="669"/>
    </row>
    <row r="10" spans="2:143" ht="11.25" customHeight="1" x14ac:dyDescent="0.2">
      <c r="B10" s="656" t="s">
        <v>231</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232</v>
      </c>
      <c r="AQ10" s="657"/>
      <c r="AR10" s="657"/>
      <c r="AS10" s="657"/>
      <c r="AT10" s="657"/>
      <c r="AU10" s="657"/>
      <c r="AV10" s="657"/>
      <c r="AW10" s="657"/>
      <c r="AX10" s="657"/>
      <c r="AY10" s="657"/>
      <c r="AZ10" s="657"/>
      <c r="BA10" s="657"/>
      <c r="BB10" s="657"/>
      <c r="BC10" s="657"/>
      <c r="BD10" s="657"/>
      <c r="BE10" s="657"/>
      <c r="BF10" s="658"/>
      <c r="BG10" s="659">
        <v>80411</v>
      </c>
      <c r="BH10" s="660"/>
      <c r="BI10" s="660"/>
      <c r="BJ10" s="660"/>
      <c r="BK10" s="660"/>
      <c r="BL10" s="660"/>
      <c r="BM10" s="660"/>
      <c r="BN10" s="661"/>
      <c r="BO10" s="662">
        <v>2.1</v>
      </c>
      <c r="BP10" s="662"/>
      <c r="BQ10" s="662"/>
      <c r="BR10" s="662"/>
      <c r="BS10" s="663" t="s">
        <v>122</v>
      </c>
      <c r="BT10" s="663"/>
      <c r="BU10" s="663"/>
      <c r="BV10" s="663"/>
      <c r="BW10" s="663"/>
      <c r="BX10" s="663"/>
      <c r="BY10" s="663"/>
      <c r="BZ10" s="663"/>
      <c r="CA10" s="663"/>
      <c r="CB10" s="667"/>
      <c r="CD10" s="656" t="s">
        <v>233</v>
      </c>
      <c r="CE10" s="657"/>
      <c r="CF10" s="657"/>
      <c r="CG10" s="657"/>
      <c r="CH10" s="657"/>
      <c r="CI10" s="657"/>
      <c r="CJ10" s="657"/>
      <c r="CK10" s="657"/>
      <c r="CL10" s="657"/>
      <c r="CM10" s="657"/>
      <c r="CN10" s="657"/>
      <c r="CO10" s="657"/>
      <c r="CP10" s="657"/>
      <c r="CQ10" s="658"/>
      <c r="CR10" s="659">
        <v>44104</v>
      </c>
      <c r="CS10" s="660"/>
      <c r="CT10" s="660"/>
      <c r="CU10" s="660"/>
      <c r="CV10" s="660"/>
      <c r="CW10" s="660"/>
      <c r="CX10" s="660"/>
      <c r="CY10" s="661"/>
      <c r="CZ10" s="662">
        <v>0.2</v>
      </c>
      <c r="DA10" s="662"/>
      <c r="DB10" s="662"/>
      <c r="DC10" s="662"/>
      <c r="DD10" s="668" t="s">
        <v>122</v>
      </c>
      <c r="DE10" s="660"/>
      <c r="DF10" s="660"/>
      <c r="DG10" s="660"/>
      <c r="DH10" s="660"/>
      <c r="DI10" s="660"/>
      <c r="DJ10" s="660"/>
      <c r="DK10" s="660"/>
      <c r="DL10" s="660"/>
      <c r="DM10" s="660"/>
      <c r="DN10" s="660"/>
      <c r="DO10" s="660"/>
      <c r="DP10" s="661"/>
      <c r="DQ10" s="668">
        <v>8504</v>
      </c>
      <c r="DR10" s="660"/>
      <c r="DS10" s="660"/>
      <c r="DT10" s="660"/>
      <c r="DU10" s="660"/>
      <c r="DV10" s="660"/>
      <c r="DW10" s="660"/>
      <c r="DX10" s="660"/>
      <c r="DY10" s="660"/>
      <c r="DZ10" s="660"/>
      <c r="EA10" s="660"/>
      <c r="EB10" s="660"/>
      <c r="EC10" s="669"/>
    </row>
    <row r="11" spans="2:143" ht="11.25" customHeight="1" x14ac:dyDescent="0.2">
      <c r="B11" s="656" t="s">
        <v>234</v>
      </c>
      <c r="C11" s="657"/>
      <c r="D11" s="657"/>
      <c r="E11" s="657"/>
      <c r="F11" s="657"/>
      <c r="G11" s="657"/>
      <c r="H11" s="657"/>
      <c r="I11" s="657"/>
      <c r="J11" s="657"/>
      <c r="K11" s="657"/>
      <c r="L11" s="657"/>
      <c r="M11" s="657"/>
      <c r="N11" s="657"/>
      <c r="O11" s="657"/>
      <c r="P11" s="657"/>
      <c r="Q11" s="658"/>
      <c r="R11" s="659">
        <v>721201</v>
      </c>
      <c r="S11" s="660"/>
      <c r="T11" s="660"/>
      <c r="U11" s="660"/>
      <c r="V11" s="660"/>
      <c r="W11" s="660"/>
      <c r="X11" s="660"/>
      <c r="Y11" s="661"/>
      <c r="Z11" s="664">
        <v>2.6</v>
      </c>
      <c r="AA11" s="665"/>
      <c r="AB11" s="665"/>
      <c r="AC11" s="671"/>
      <c r="AD11" s="668">
        <v>721201</v>
      </c>
      <c r="AE11" s="660"/>
      <c r="AF11" s="660"/>
      <c r="AG11" s="660"/>
      <c r="AH11" s="660"/>
      <c r="AI11" s="660"/>
      <c r="AJ11" s="660"/>
      <c r="AK11" s="661"/>
      <c r="AL11" s="664">
        <v>5.2</v>
      </c>
      <c r="AM11" s="665"/>
      <c r="AN11" s="665"/>
      <c r="AO11" s="666"/>
      <c r="AP11" s="656" t="s">
        <v>235</v>
      </c>
      <c r="AQ11" s="657"/>
      <c r="AR11" s="657"/>
      <c r="AS11" s="657"/>
      <c r="AT11" s="657"/>
      <c r="AU11" s="657"/>
      <c r="AV11" s="657"/>
      <c r="AW11" s="657"/>
      <c r="AX11" s="657"/>
      <c r="AY11" s="657"/>
      <c r="AZ11" s="657"/>
      <c r="BA11" s="657"/>
      <c r="BB11" s="657"/>
      <c r="BC11" s="657"/>
      <c r="BD11" s="657"/>
      <c r="BE11" s="657"/>
      <c r="BF11" s="658"/>
      <c r="BG11" s="659">
        <v>118664</v>
      </c>
      <c r="BH11" s="660"/>
      <c r="BI11" s="660"/>
      <c r="BJ11" s="660"/>
      <c r="BK11" s="660"/>
      <c r="BL11" s="660"/>
      <c r="BM11" s="660"/>
      <c r="BN11" s="661"/>
      <c r="BO11" s="662">
        <v>3.1</v>
      </c>
      <c r="BP11" s="662"/>
      <c r="BQ11" s="662"/>
      <c r="BR11" s="662"/>
      <c r="BS11" s="663">
        <v>34670</v>
      </c>
      <c r="BT11" s="663"/>
      <c r="BU11" s="663"/>
      <c r="BV11" s="663"/>
      <c r="BW11" s="663"/>
      <c r="BX11" s="663"/>
      <c r="BY11" s="663"/>
      <c r="BZ11" s="663"/>
      <c r="CA11" s="663"/>
      <c r="CB11" s="667"/>
      <c r="CD11" s="656" t="s">
        <v>236</v>
      </c>
      <c r="CE11" s="657"/>
      <c r="CF11" s="657"/>
      <c r="CG11" s="657"/>
      <c r="CH11" s="657"/>
      <c r="CI11" s="657"/>
      <c r="CJ11" s="657"/>
      <c r="CK11" s="657"/>
      <c r="CL11" s="657"/>
      <c r="CM11" s="657"/>
      <c r="CN11" s="657"/>
      <c r="CO11" s="657"/>
      <c r="CP11" s="657"/>
      <c r="CQ11" s="658"/>
      <c r="CR11" s="659">
        <v>933548</v>
      </c>
      <c r="CS11" s="660"/>
      <c r="CT11" s="660"/>
      <c r="CU11" s="660"/>
      <c r="CV11" s="660"/>
      <c r="CW11" s="660"/>
      <c r="CX11" s="660"/>
      <c r="CY11" s="661"/>
      <c r="CZ11" s="662">
        <v>3.6</v>
      </c>
      <c r="DA11" s="662"/>
      <c r="DB11" s="662"/>
      <c r="DC11" s="662"/>
      <c r="DD11" s="668">
        <v>195024</v>
      </c>
      <c r="DE11" s="660"/>
      <c r="DF11" s="660"/>
      <c r="DG11" s="660"/>
      <c r="DH11" s="660"/>
      <c r="DI11" s="660"/>
      <c r="DJ11" s="660"/>
      <c r="DK11" s="660"/>
      <c r="DL11" s="660"/>
      <c r="DM11" s="660"/>
      <c r="DN11" s="660"/>
      <c r="DO11" s="660"/>
      <c r="DP11" s="661"/>
      <c r="DQ11" s="668">
        <v>478154</v>
      </c>
      <c r="DR11" s="660"/>
      <c r="DS11" s="660"/>
      <c r="DT11" s="660"/>
      <c r="DU11" s="660"/>
      <c r="DV11" s="660"/>
      <c r="DW11" s="660"/>
      <c r="DX11" s="660"/>
      <c r="DY11" s="660"/>
      <c r="DZ11" s="660"/>
      <c r="EA11" s="660"/>
      <c r="EB11" s="660"/>
      <c r="EC11" s="669"/>
    </row>
    <row r="12" spans="2:143" ht="11.25" customHeight="1" x14ac:dyDescent="0.2">
      <c r="B12" s="656" t="s">
        <v>237</v>
      </c>
      <c r="C12" s="657"/>
      <c r="D12" s="657"/>
      <c r="E12" s="657"/>
      <c r="F12" s="657"/>
      <c r="G12" s="657"/>
      <c r="H12" s="657"/>
      <c r="I12" s="657"/>
      <c r="J12" s="657"/>
      <c r="K12" s="657"/>
      <c r="L12" s="657"/>
      <c r="M12" s="657"/>
      <c r="N12" s="657"/>
      <c r="O12" s="657"/>
      <c r="P12" s="657"/>
      <c r="Q12" s="658"/>
      <c r="R12" s="659">
        <v>8436</v>
      </c>
      <c r="S12" s="660"/>
      <c r="T12" s="660"/>
      <c r="U12" s="660"/>
      <c r="V12" s="660"/>
      <c r="W12" s="660"/>
      <c r="X12" s="660"/>
      <c r="Y12" s="661"/>
      <c r="Z12" s="662">
        <v>0</v>
      </c>
      <c r="AA12" s="662"/>
      <c r="AB12" s="662"/>
      <c r="AC12" s="662"/>
      <c r="AD12" s="663">
        <v>8436</v>
      </c>
      <c r="AE12" s="663"/>
      <c r="AF12" s="663"/>
      <c r="AG12" s="663"/>
      <c r="AH12" s="663"/>
      <c r="AI12" s="663"/>
      <c r="AJ12" s="663"/>
      <c r="AK12" s="663"/>
      <c r="AL12" s="664">
        <v>0.1</v>
      </c>
      <c r="AM12" s="665"/>
      <c r="AN12" s="665"/>
      <c r="AO12" s="666"/>
      <c r="AP12" s="656" t="s">
        <v>238</v>
      </c>
      <c r="AQ12" s="657"/>
      <c r="AR12" s="657"/>
      <c r="AS12" s="657"/>
      <c r="AT12" s="657"/>
      <c r="AU12" s="657"/>
      <c r="AV12" s="657"/>
      <c r="AW12" s="657"/>
      <c r="AX12" s="657"/>
      <c r="AY12" s="657"/>
      <c r="AZ12" s="657"/>
      <c r="BA12" s="657"/>
      <c r="BB12" s="657"/>
      <c r="BC12" s="657"/>
      <c r="BD12" s="657"/>
      <c r="BE12" s="657"/>
      <c r="BF12" s="658"/>
      <c r="BG12" s="659">
        <v>2051356</v>
      </c>
      <c r="BH12" s="660"/>
      <c r="BI12" s="660"/>
      <c r="BJ12" s="660"/>
      <c r="BK12" s="660"/>
      <c r="BL12" s="660"/>
      <c r="BM12" s="660"/>
      <c r="BN12" s="661"/>
      <c r="BO12" s="662">
        <v>54</v>
      </c>
      <c r="BP12" s="662"/>
      <c r="BQ12" s="662"/>
      <c r="BR12" s="662"/>
      <c r="BS12" s="663" t="s">
        <v>122</v>
      </c>
      <c r="BT12" s="663"/>
      <c r="BU12" s="663"/>
      <c r="BV12" s="663"/>
      <c r="BW12" s="663"/>
      <c r="BX12" s="663"/>
      <c r="BY12" s="663"/>
      <c r="BZ12" s="663"/>
      <c r="CA12" s="663"/>
      <c r="CB12" s="667"/>
      <c r="CD12" s="656" t="s">
        <v>239</v>
      </c>
      <c r="CE12" s="657"/>
      <c r="CF12" s="657"/>
      <c r="CG12" s="657"/>
      <c r="CH12" s="657"/>
      <c r="CI12" s="657"/>
      <c r="CJ12" s="657"/>
      <c r="CK12" s="657"/>
      <c r="CL12" s="657"/>
      <c r="CM12" s="657"/>
      <c r="CN12" s="657"/>
      <c r="CO12" s="657"/>
      <c r="CP12" s="657"/>
      <c r="CQ12" s="658"/>
      <c r="CR12" s="659">
        <v>601452</v>
      </c>
      <c r="CS12" s="660"/>
      <c r="CT12" s="660"/>
      <c r="CU12" s="660"/>
      <c r="CV12" s="660"/>
      <c r="CW12" s="660"/>
      <c r="CX12" s="660"/>
      <c r="CY12" s="661"/>
      <c r="CZ12" s="662">
        <v>2.2999999999999998</v>
      </c>
      <c r="DA12" s="662"/>
      <c r="DB12" s="662"/>
      <c r="DC12" s="662"/>
      <c r="DD12" s="668">
        <v>42533</v>
      </c>
      <c r="DE12" s="660"/>
      <c r="DF12" s="660"/>
      <c r="DG12" s="660"/>
      <c r="DH12" s="660"/>
      <c r="DI12" s="660"/>
      <c r="DJ12" s="660"/>
      <c r="DK12" s="660"/>
      <c r="DL12" s="660"/>
      <c r="DM12" s="660"/>
      <c r="DN12" s="660"/>
      <c r="DO12" s="660"/>
      <c r="DP12" s="661"/>
      <c r="DQ12" s="668">
        <v>489024</v>
      </c>
      <c r="DR12" s="660"/>
      <c r="DS12" s="660"/>
      <c r="DT12" s="660"/>
      <c r="DU12" s="660"/>
      <c r="DV12" s="660"/>
      <c r="DW12" s="660"/>
      <c r="DX12" s="660"/>
      <c r="DY12" s="660"/>
      <c r="DZ12" s="660"/>
      <c r="EA12" s="660"/>
      <c r="EB12" s="660"/>
      <c r="EC12" s="669"/>
    </row>
    <row r="13" spans="2:143" ht="11.25" customHeight="1" x14ac:dyDescent="0.2">
      <c r="B13" s="656" t="s">
        <v>240</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241</v>
      </c>
      <c r="AQ13" s="657"/>
      <c r="AR13" s="657"/>
      <c r="AS13" s="657"/>
      <c r="AT13" s="657"/>
      <c r="AU13" s="657"/>
      <c r="AV13" s="657"/>
      <c r="AW13" s="657"/>
      <c r="AX13" s="657"/>
      <c r="AY13" s="657"/>
      <c r="AZ13" s="657"/>
      <c r="BA13" s="657"/>
      <c r="BB13" s="657"/>
      <c r="BC13" s="657"/>
      <c r="BD13" s="657"/>
      <c r="BE13" s="657"/>
      <c r="BF13" s="658"/>
      <c r="BG13" s="659">
        <v>2042934</v>
      </c>
      <c r="BH13" s="660"/>
      <c r="BI13" s="660"/>
      <c r="BJ13" s="660"/>
      <c r="BK13" s="660"/>
      <c r="BL13" s="660"/>
      <c r="BM13" s="660"/>
      <c r="BN13" s="661"/>
      <c r="BO13" s="662">
        <v>53.8</v>
      </c>
      <c r="BP13" s="662"/>
      <c r="BQ13" s="662"/>
      <c r="BR13" s="662"/>
      <c r="BS13" s="663" t="s">
        <v>122</v>
      </c>
      <c r="BT13" s="663"/>
      <c r="BU13" s="663"/>
      <c r="BV13" s="663"/>
      <c r="BW13" s="663"/>
      <c r="BX13" s="663"/>
      <c r="BY13" s="663"/>
      <c r="BZ13" s="663"/>
      <c r="CA13" s="663"/>
      <c r="CB13" s="667"/>
      <c r="CD13" s="656" t="s">
        <v>242</v>
      </c>
      <c r="CE13" s="657"/>
      <c r="CF13" s="657"/>
      <c r="CG13" s="657"/>
      <c r="CH13" s="657"/>
      <c r="CI13" s="657"/>
      <c r="CJ13" s="657"/>
      <c r="CK13" s="657"/>
      <c r="CL13" s="657"/>
      <c r="CM13" s="657"/>
      <c r="CN13" s="657"/>
      <c r="CO13" s="657"/>
      <c r="CP13" s="657"/>
      <c r="CQ13" s="658"/>
      <c r="CR13" s="659">
        <v>2669920</v>
      </c>
      <c r="CS13" s="660"/>
      <c r="CT13" s="660"/>
      <c r="CU13" s="660"/>
      <c r="CV13" s="660"/>
      <c r="CW13" s="660"/>
      <c r="CX13" s="660"/>
      <c r="CY13" s="661"/>
      <c r="CZ13" s="662">
        <v>10.199999999999999</v>
      </c>
      <c r="DA13" s="662"/>
      <c r="DB13" s="662"/>
      <c r="DC13" s="662"/>
      <c r="DD13" s="668">
        <v>1722862</v>
      </c>
      <c r="DE13" s="660"/>
      <c r="DF13" s="660"/>
      <c r="DG13" s="660"/>
      <c r="DH13" s="660"/>
      <c r="DI13" s="660"/>
      <c r="DJ13" s="660"/>
      <c r="DK13" s="660"/>
      <c r="DL13" s="660"/>
      <c r="DM13" s="660"/>
      <c r="DN13" s="660"/>
      <c r="DO13" s="660"/>
      <c r="DP13" s="661"/>
      <c r="DQ13" s="668">
        <v>1060612</v>
      </c>
      <c r="DR13" s="660"/>
      <c r="DS13" s="660"/>
      <c r="DT13" s="660"/>
      <c r="DU13" s="660"/>
      <c r="DV13" s="660"/>
      <c r="DW13" s="660"/>
      <c r="DX13" s="660"/>
      <c r="DY13" s="660"/>
      <c r="DZ13" s="660"/>
      <c r="EA13" s="660"/>
      <c r="EB13" s="660"/>
      <c r="EC13" s="669"/>
    </row>
    <row r="14" spans="2:143" ht="11.25" customHeight="1" x14ac:dyDescent="0.2">
      <c r="B14" s="656" t="s">
        <v>243</v>
      </c>
      <c r="C14" s="657"/>
      <c r="D14" s="657"/>
      <c r="E14" s="657"/>
      <c r="F14" s="657"/>
      <c r="G14" s="657"/>
      <c r="H14" s="657"/>
      <c r="I14" s="657"/>
      <c r="J14" s="657"/>
      <c r="K14" s="657"/>
      <c r="L14" s="657"/>
      <c r="M14" s="657"/>
      <c r="N14" s="657"/>
      <c r="O14" s="657"/>
      <c r="P14" s="657"/>
      <c r="Q14" s="658"/>
      <c r="R14" s="659">
        <v>2814</v>
      </c>
      <c r="S14" s="660"/>
      <c r="T14" s="660"/>
      <c r="U14" s="660"/>
      <c r="V14" s="660"/>
      <c r="W14" s="660"/>
      <c r="X14" s="660"/>
      <c r="Y14" s="661"/>
      <c r="Z14" s="662">
        <v>0</v>
      </c>
      <c r="AA14" s="662"/>
      <c r="AB14" s="662"/>
      <c r="AC14" s="662"/>
      <c r="AD14" s="663">
        <v>2814</v>
      </c>
      <c r="AE14" s="663"/>
      <c r="AF14" s="663"/>
      <c r="AG14" s="663"/>
      <c r="AH14" s="663"/>
      <c r="AI14" s="663"/>
      <c r="AJ14" s="663"/>
      <c r="AK14" s="663"/>
      <c r="AL14" s="664">
        <v>0</v>
      </c>
      <c r="AM14" s="665"/>
      <c r="AN14" s="665"/>
      <c r="AO14" s="666"/>
      <c r="AP14" s="656" t="s">
        <v>244</v>
      </c>
      <c r="AQ14" s="657"/>
      <c r="AR14" s="657"/>
      <c r="AS14" s="657"/>
      <c r="AT14" s="657"/>
      <c r="AU14" s="657"/>
      <c r="AV14" s="657"/>
      <c r="AW14" s="657"/>
      <c r="AX14" s="657"/>
      <c r="AY14" s="657"/>
      <c r="AZ14" s="657"/>
      <c r="BA14" s="657"/>
      <c r="BB14" s="657"/>
      <c r="BC14" s="657"/>
      <c r="BD14" s="657"/>
      <c r="BE14" s="657"/>
      <c r="BF14" s="658"/>
      <c r="BG14" s="659">
        <v>134658</v>
      </c>
      <c r="BH14" s="660"/>
      <c r="BI14" s="660"/>
      <c r="BJ14" s="660"/>
      <c r="BK14" s="660"/>
      <c r="BL14" s="660"/>
      <c r="BM14" s="660"/>
      <c r="BN14" s="661"/>
      <c r="BO14" s="662">
        <v>3.5</v>
      </c>
      <c r="BP14" s="662"/>
      <c r="BQ14" s="662"/>
      <c r="BR14" s="662"/>
      <c r="BS14" s="663" t="s">
        <v>122</v>
      </c>
      <c r="BT14" s="663"/>
      <c r="BU14" s="663"/>
      <c r="BV14" s="663"/>
      <c r="BW14" s="663"/>
      <c r="BX14" s="663"/>
      <c r="BY14" s="663"/>
      <c r="BZ14" s="663"/>
      <c r="CA14" s="663"/>
      <c r="CB14" s="667"/>
      <c r="CD14" s="656" t="s">
        <v>245</v>
      </c>
      <c r="CE14" s="657"/>
      <c r="CF14" s="657"/>
      <c r="CG14" s="657"/>
      <c r="CH14" s="657"/>
      <c r="CI14" s="657"/>
      <c r="CJ14" s="657"/>
      <c r="CK14" s="657"/>
      <c r="CL14" s="657"/>
      <c r="CM14" s="657"/>
      <c r="CN14" s="657"/>
      <c r="CO14" s="657"/>
      <c r="CP14" s="657"/>
      <c r="CQ14" s="658"/>
      <c r="CR14" s="659">
        <v>1136375</v>
      </c>
      <c r="CS14" s="660"/>
      <c r="CT14" s="660"/>
      <c r="CU14" s="660"/>
      <c r="CV14" s="660"/>
      <c r="CW14" s="660"/>
      <c r="CX14" s="660"/>
      <c r="CY14" s="661"/>
      <c r="CZ14" s="662">
        <v>4.4000000000000004</v>
      </c>
      <c r="DA14" s="662"/>
      <c r="DB14" s="662"/>
      <c r="DC14" s="662"/>
      <c r="DD14" s="668">
        <v>527901</v>
      </c>
      <c r="DE14" s="660"/>
      <c r="DF14" s="660"/>
      <c r="DG14" s="660"/>
      <c r="DH14" s="660"/>
      <c r="DI14" s="660"/>
      <c r="DJ14" s="660"/>
      <c r="DK14" s="660"/>
      <c r="DL14" s="660"/>
      <c r="DM14" s="660"/>
      <c r="DN14" s="660"/>
      <c r="DO14" s="660"/>
      <c r="DP14" s="661"/>
      <c r="DQ14" s="668">
        <v>608061</v>
      </c>
      <c r="DR14" s="660"/>
      <c r="DS14" s="660"/>
      <c r="DT14" s="660"/>
      <c r="DU14" s="660"/>
      <c r="DV14" s="660"/>
      <c r="DW14" s="660"/>
      <c r="DX14" s="660"/>
      <c r="DY14" s="660"/>
      <c r="DZ14" s="660"/>
      <c r="EA14" s="660"/>
      <c r="EB14" s="660"/>
      <c r="EC14" s="669"/>
    </row>
    <row r="15" spans="2:143" ht="11.25" customHeight="1" x14ac:dyDescent="0.2">
      <c r="B15" s="656" t="s">
        <v>246</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247</v>
      </c>
      <c r="AQ15" s="657"/>
      <c r="AR15" s="657"/>
      <c r="AS15" s="657"/>
      <c r="AT15" s="657"/>
      <c r="AU15" s="657"/>
      <c r="AV15" s="657"/>
      <c r="AW15" s="657"/>
      <c r="AX15" s="657"/>
      <c r="AY15" s="657"/>
      <c r="AZ15" s="657"/>
      <c r="BA15" s="657"/>
      <c r="BB15" s="657"/>
      <c r="BC15" s="657"/>
      <c r="BD15" s="657"/>
      <c r="BE15" s="657"/>
      <c r="BF15" s="658"/>
      <c r="BG15" s="659">
        <v>174289</v>
      </c>
      <c r="BH15" s="660"/>
      <c r="BI15" s="660"/>
      <c r="BJ15" s="660"/>
      <c r="BK15" s="660"/>
      <c r="BL15" s="660"/>
      <c r="BM15" s="660"/>
      <c r="BN15" s="661"/>
      <c r="BO15" s="662">
        <v>4.5999999999999996</v>
      </c>
      <c r="BP15" s="662"/>
      <c r="BQ15" s="662"/>
      <c r="BR15" s="662"/>
      <c r="BS15" s="663" t="s">
        <v>122</v>
      </c>
      <c r="BT15" s="663"/>
      <c r="BU15" s="663"/>
      <c r="BV15" s="663"/>
      <c r="BW15" s="663"/>
      <c r="BX15" s="663"/>
      <c r="BY15" s="663"/>
      <c r="BZ15" s="663"/>
      <c r="CA15" s="663"/>
      <c r="CB15" s="667"/>
      <c r="CD15" s="656" t="s">
        <v>248</v>
      </c>
      <c r="CE15" s="657"/>
      <c r="CF15" s="657"/>
      <c r="CG15" s="657"/>
      <c r="CH15" s="657"/>
      <c r="CI15" s="657"/>
      <c r="CJ15" s="657"/>
      <c r="CK15" s="657"/>
      <c r="CL15" s="657"/>
      <c r="CM15" s="657"/>
      <c r="CN15" s="657"/>
      <c r="CO15" s="657"/>
      <c r="CP15" s="657"/>
      <c r="CQ15" s="658"/>
      <c r="CR15" s="659">
        <v>2885741</v>
      </c>
      <c r="CS15" s="660"/>
      <c r="CT15" s="660"/>
      <c r="CU15" s="660"/>
      <c r="CV15" s="660"/>
      <c r="CW15" s="660"/>
      <c r="CX15" s="660"/>
      <c r="CY15" s="661"/>
      <c r="CZ15" s="662">
        <v>11.1</v>
      </c>
      <c r="DA15" s="662"/>
      <c r="DB15" s="662"/>
      <c r="DC15" s="662"/>
      <c r="DD15" s="668">
        <v>683496</v>
      </c>
      <c r="DE15" s="660"/>
      <c r="DF15" s="660"/>
      <c r="DG15" s="660"/>
      <c r="DH15" s="660"/>
      <c r="DI15" s="660"/>
      <c r="DJ15" s="660"/>
      <c r="DK15" s="660"/>
      <c r="DL15" s="660"/>
      <c r="DM15" s="660"/>
      <c r="DN15" s="660"/>
      <c r="DO15" s="660"/>
      <c r="DP15" s="661"/>
      <c r="DQ15" s="668">
        <v>1902382</v>
      </c>
      <c r="DR15" s="660"/>
      <c r="DS15" s="660"/>
      <c r="DT15" s="660"/>
      <c r="DU15" s="660"/>
      <c r="DV15" s="660"/>
      <c r="DW15" s="660"/>
      <c r="DX15" s="660"/>
      <c r="DY15" s="660"/>
      <c r="DZ15" s="660"/>
      <c r="EA15" s="660"/>
      <c r="EB15" s="660"/>
      <c r="EC15" s="669"/>
    </row>
    <row r="16" spans="2:143" ht="11.25" customHeight="1" x14ac:dyDescent="0.2">
      <c r="B16" s="656" t="s">
        <v>249</v>
      </c>
      <c r="C16" s="657"/>
      <c r="D16" s="657"/>
      <c r="E16" s="657"/>
      <c r="F16" s="657"/>
      <c r="G16" s="657"/>
      <c r="H16" s="657"/>
      <c r="I16" s="657"/>
      <c r="J16" s="657"/>
      <c r="K16" s="657"/>
      <c r="L16" s="657"/>
      <c r="M16" s="657"/>
      <c r="N16" s="657"/>
      <c r="O16" s="657"/>
      <c r="P16" s="657"/>
      <c r="Q16" s="658"/>
      <c r="R16" s="659">
        <v>34588</v>
      </c>
      <c r="S16" s="660"/>
      <c r="T16" s="660"/>
      <c r="U16" s="660"/>
      <c r="V16" s="660"/>
      <c r="W16" s="660"/>
      <c r="X16" s="660"/>
      <c r="Y16" s="661"/>
      <c r="Z16" s="662">
        <v>0.1</v>
      </c>
      <c r="AA16" s="662"/>
      <c r="AB16" s="662"/>
      <c r="AC16" s="662"/>
      <c r="AD16" s="663">
        <v>34588</v>
      </c>
      <c r="AE16" s="663"/>
      <c r="AF16" s="663"/>
      <c r="AG16" s="663"/>
      <c r="AH16" s="663"/>
      <c r="AI16" s="663"/>
      <c r="AJ16" s="663"/>
      <c r="AK16" s="663"/>
      <c r="AL16" s="664">
        <v>0.2</v>
      </c>
      <c r="AM16" s="665"/>
      <c r="AN16" s="665"/>
      <c r="AO16" s="666"/>
      <c r="AP16" s="656" t="s">
        <v>250</v>
      </c>
      <c r="AQ16" s="657"/>
      <c r="AR16" s="657"/>
      <c r="AS16" s="657"/>
      <c r="AT16" s="657"/>
      <c r="AU16" s="657"/>
      <c r="AV16" s="657"/>
      <c r="AW16" s="657"/>
      <c r="AX16" s="657"/>
      <c r="AY16" s="657"/>
      <c r="AZ16" s="657"/>
      <c r="BA16" s="657"/>
      <c r="BB16" s="657"/>
      <c r="BC16" s="657"/>
      <c r="BD16" s="657"/>
      <c r="BE16" s="657"/>
      <c r="BF16" s="658"/>
      <c r="BG16" s="659">
        <v>102</v>
      </c>
      <c r="BH16" s="660"/>
      <c r="BI16" s="660"/>
      <c r="BJ16" s="660"/>
      <c r="BK16" s="660"/>
      <c r="BL16" s="660"/>
      <c r="BM16" s="660"/>
      <c r="BN16" s="661"/>
      <c r="BO16" s="662">
        <v>0</v>
      </c>
      <c r="BP16" s="662"/>
      <c r="BQ16" s="662"/>
      <c r="BR16" s="662"/>
      <c r="BS16" s="663" t="s">
        <v>122</v>
      </c>
      <c r="BT16" s="663"/>
      <c r="BU16" s="663"/>
      <c r="BV16" s="663"/>
      <c r="BW16" s="663"/>
      <c r="BX16" s="663"/>
      <c r="BY16" s="663"/>
      <c r="BZ16" s="663"/>
      <c r="CA16" s="663"/>
      <c r="CB16" s="667"/>
      <c r="CD16" s="656" t="s">
        <v>251</v>
      </c>
      <c r="CE16" s="657"/>
      <c r="CF16" s="657"/>
      <c r="CG16" s="657"/>
      <c r="CH16" s="657"/>
      <c r="CI16" s="657"/>
      <c r="CJ16" s="657"/>
      <c r="CK16" s="657"/>
      <c r="CL16" s="657"/>
      <c r="CM16" s="657"/>
      <c r="CN16" s="657"/>
      <c r="CO16" s="657"/>
      <c r="CP16" s="657"/>
      <c r="CQ16" s="658"/>
      <c r="CR16" s="659">
        <v>828200</v>
      </c>
      <c r="CS16" s="660"/>
      <c r="CT16" s="660"/>
      <c r="CU16" s="660"/>
      <c r="CV16" s="660"/>
      <c r="CW16" s="660"/>
      <c r="CX16" s="660"/>
      <c r="CY16" s="661"/>
      <c r="CZ16" s="662">
        <v>3.2</v>
      </c>
      <c r="DA16" s="662"/>
      <c r="DB16" s="662"/>
      <c r="DC16" s="662"/>
      <c r="DD16" s="668" t="s">
        <v>122</v>
      </c>
      <c r="DE16" s="660"/>
      <c r="DF16" s="660"/>
      <c r="DG16" s="660"/>
      <c r="DH16" s="660"/>
      <c r="DI16" s="660"/>
      <c r="DJ16" s="660"/>
      <c r="DK16" s="660"/>
      <c r="DL16" s="660"/>
      <c r="DM16" s="660"/>
      <c r="DN16" s="660"/>
      <c r="DO16" s="660"/>
      <c r="DP16" s="661"/>
      <c r="DQ16" s="668">
        <v>289172</v>
      </c>
      <c r="DR16" s="660"/>
      <c r="DS16" s="660"/>
      <c r="DT16" s="660"/>
      <c r="DU16" s="660"/>
      <c r="DV16" s="660"/>
      <c r="DW16" s="660"/>
      <c r="DX16" s="660"/>
      <c r="DY16" s="660"/>
      <c r="DZ16" s="660"/>
      <c r="EA16" s="660"/>
      <c r="EB16" s="660"/>
      <c r="EC16" s="669"/>
    </row>
    <row r="17" spans="2:133" ht="11.25" customHeight="1" x14ac:dyDescent="0.2">
      <c r="B17" s="656" t="s">
        <v>252</v>
      </c>
      <c r="C17" s="657"/>
      <c r="D17" s="657"/>
      <c r="E17" s="657"/>
      <c r="F17" s="657"/>
      <c r="G17" s="657"/>
      <c r="H17" s="657"/>
      <c r="I17" s="657"/>
      <c r="J17" s="657"/>
      <c r="K17" s="657"/>
      <c r="L17" s="657"/>
      <c r="M17" s="657"/>
      <c r="N17" s="657"/>
      <c r="O17" s="657"/>
      <c r="P17" s="657"/>
      <c r="Q17" s="658"/>
      <c r="R17" s="659">
        <v>69099</v>
      </c>
      <c r="S17" s="660"/>
      <c r="T17" s="660"/>
      <c r="U17" s="660"/>
      <c r="V17" s="660"/>
      <c r="W17" s="660"/>
      <c r="X17" s="660"/>
      <c r="Y17" s="661"/>
      <c r="Z17" s="662">
        <v>0.3</v>
      </c>
      <c r="AA17" s="662"/>
      <c r="AB17" s="662"/>
      <c r="AC17" s="662"/>
      <c r="AD17" s="663">
        <v>69099</v>
      </c>
      <c r="AE17" s="663"/>
      <c r="AF17" s="663"/>
      <c r="AG17" s="663"/>
      <c r="AH17" s="663"/>
      <c r="AI17" s="663"/>
      <c r="AJ17" s="663"/>
      <c r="AK17" s="663"/>
      <c r="AL17" s="664">
        <v>0.5</v>
      </c>
      <c r="AM17" s="665"/>
      <c r="AN17" s="665"/>
      <c r="AO17" s="666"/>
      <c r="AP17" s="656" t="s">
        <v>253</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254</v>
      </c>
      <c r="CE17" s="657"/>
      <c r="CF17" s="657"/>
      <c r="CG17" s="657"/>
      <c r="CH17" s="657"/>
      <c r="CI17" s="657"/>
      <c r="CJ17" s="657"/>
      <c r="CK17" s="657"/>
      <c r="CL17" s="657"/>
      <c r="CM17" s="657"/>
      <c r="CN17" s="657"/>
      <c r="CO17" s="657"/>
      <c r="CP17" s="657"/>
      <c r="CQ17" s="658"/>
      <c r="CR17" s="659">
        <v>3870973</v>
      </c>
      <c r="CS17" s="660"/>
      <c r="CT17" s="660"/>
      <c r="CU17" s="660"/>
      <c r="CV17" s="660"/>
      <c r="CW17" s="660"/>
      <c r="CX17" s="660"/>
      <c r="CY17" s="661"/>
      <c r="CZ17" s="662">
        <v>14.8</v>
      </c>
      <c r="DA17" s="662"/>
      <c r="DB17" s="662"/>
      <c r="DC17" s="662"/>
      <c r="DD17" s="668" t="s">
        <v>122</v>
      </c>
      <c r="DE17" s="660"/>
      <c r="DF17" s="660"/>
      <c r="DG17" s="660"/>
      <c r="DH17" s="660"/>
      <c r="DI17" s="660"/>
      <c r="DJ17" s="660"/>
      <c r="DK17" s="660"/>
      <c r="DL17" s="660"/>
      <c r="DM17" s="660"/>
      <c r="DN17" s="660"/>
      <c r="DO17" s="660"/>
      <c r="DP17" s="661"/>
      <c r="DQ17" s="668">
        <v>3738847</v>
      </c>
      <c r="DR17" s="660"/>
      <c r="DS17" s="660"/>
      <c r="DT17" s="660"/>
      <c r="DU17" s="660"/>
      <c r="DV17" s="660"/>
      <c r="DW17" s="660"/>
      <c r="DX17" s="660"/>
      <c r="DY17" s="660"/>
      <c r="DZ17" s="660"/>
      <c r="EA17" s="660"/>
      <c r="EB17" s="660"/>
      <c r="EC17" s="669"/>
    </row>
    <row r="18" spans="2:133" ht="11.25" customHeight="1" x14ac:dyDescent="0.2">
      <c r="B18" s="656" t="s">
        <v>255</v>
      </c>
      <c r="C18" s="657"/>
      <c r="D18" s="657"/>
      <c r="E18" s="657"/>
      <c r="F18" s="657"/>
      <c r="G18" s="657"/>
      <c r="H18" s="657"/>
      <c r="I18" s="657"/>
      <c r="J18" s="657"/>
      <c r="K18" s="657"/>
      <c r="L18" s="657"/>
      <c r="M18" s="657"/>
      <c r="N18" s="657"/>
      <c r="O18" s="657"/>
      <c r="P18" s="657"/>
      <c r="Q18" s="658"/>
      <c r="R18" s="659">
        <v>16682</v>
      </c>
      <c r="S18" s="660"/>
      <c r="T18" s="660"/>
      <c r="U18" s="660"/>
      <c r="V18" s="660"/>
      <c r="W18" s="660"/>
      <c r="X18" s="660"/>
      <c r="Y18" s="661"/>
      <c r="Z18" s="662">
        <v>0.1</v>
      </c>
      <c r="AA18" s="662"/>
      <c r="AB18" s="662"/>
      <c r="AC18" s="662"/>
      <c r="AD18" s="663">
        <v>16682</v>
      </c>
      <c r="AE18" s="663"/>
      <c r="AF18" s="663"/>
      <c r="AG18" s="663"/>
      <c r="AH18" s="663"/>
      <c r="AI18" s="663"/>
      <c r="AJ18" s="663"/>
      <c r="AK18" s="663"/>
      <c r="AL18" s="664">
        <v>0.1</v>
      </c>
      <c r="AM18" s="665"/>
      <c r="AN18" s="665"/>
      <c r="AO18" s="666"/>
      <c r="AP18" s="656" t="s">
        <v>256</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257</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258</v>
      </c>
      <c r="C19" s="657"/>
      <c r="D19" s="657"/>
      <c r="E19" s="657"/>
      <c r="F19" s="657"/>
      <c r="G19" s="657"/>
      <c r="H19" s="657"/>
      <c r="I19" s="657"/>
      <c r="J19" s="657"/>
      <c r="K19" s="657"/>
      <c r="L19" s="657"/>
      <c r="M19" s="657"/>
      <c r="N19" s="657"/>
      <c r="O19" s="657"/>
      <c r="P19" s="657"/>
      <c r="Q19" s="658"/>
      <c r="R19" s="659">
        <v>13788</v>
      </c>
      <c r="S19" s="660"/>
      <c r="T19" s="660"/>
      <c r="U19" s="660"/>
      <c r="V19" s="660"/>
      <c r="W19" s="660"/>
      <c r="X19" s="660"/>
      <c r="Y19" s="661"/>
      <c r="Z19" s="662">
        <v>0.1</v>
      </c>
      <c r="AA19" s="662"/>
      <c r="AB19" s="662"/>
      <c r="AC19" s="662"/>
      <c r="AD19" s="663">
        <v>13788</v>
      </c>
      <c r="AE19" s="663"/>
      <c r="AF19" s="663"/>
      <c r="AG19" s="663"/>
      <c r="AH19" s="663"/>
      <c r="AI19" s="663"/>
      <c r="AJ19" s="663"/>
      <c r="AK19" s="663"/>
      <c r="AL19" s="664">
        <v>0.1</v>
      </c>
      <c r="AM19" s="665"/>
      <c r="AN19" s="665"/>
      <c r="AO19" s="666"/>
      <c r="AP19" s="656" t="s">
        <v>259</v>
      </c>
      <c r="AQ19" s="657"/>
      <c r="AR19" s="657"/>
      <c r="AS19" s="657"/>
      <c r="AT19" s="657"/>
      <c r="AU19" s="657"/>
      <c r="AV19" s="657"/>
      <c r="AW19" s="657"/>
      <c r="AX19" s="657"/>
      <c r="AY19" s="657"/>
      <c r="AZ19" s="657"/>
      <c r="BA19" s="657"/>
      <c r="BB19" s="657"/>
      <c r="BC19" s="657"/>
      <c r="BD19" s="657"/>
      <c r="BE19" s="657"/>
      <c r="BF19" s="658"/>
      <c r="BG19" s="659">
        <v>109730</v>
      </c>
      <c r="BH19" s="660"/>
      <c r="BI19" s="660"/>
      <c r="BJ19" s="660"/>
      <c r="BK19" s="660"/>
      <c r="BL19" s="660"/>
      <c r="BM19" s="660"/>
      <c r="BN19" s="661"/>
      <c r="BO19" s="662">
        <v>2.9</v>
      </c>
      <c r="BP19" s="662"/>
      <c r="BQ19" s="662"/>
      <c r="BR19" s="662"/>
      <c r="BS19" s="663" t="s">
        <v>122</v>
      </c>
      <c r="BT19" s="663"/>
      <c r="BU19" s="663"/>
      <c r="BV19" s="663"/>
      <c r="BW19" s="663"/>
      <c r="BX19" s="663"/>
      <c r="BY19" s="663"/>
      <c r="BZ19" s="663"/>
      <c r="CA19" s="663"/>
      <c r="CB19" s="667"/>
      <c r="CD19" s="656" t="s">
        <v>260</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261</v>
      </c>
      <c r="C20" s="673"/>
      <c r="D20" s="673"/>
      <c r="E20" s="673"/>
      <c r="F20" s="673"/>
      <c r="G20" s="673"/>
      <c r="H20" s="673"/>
      <c r="I20" s="673"/>
      <c r="J20" s="673"/>
      <c r="K20" s="673"/>
      <c r="L20" s="673"/>
      <c r="M20" s="673"/>
      <c r="N20" s="673"/>
      <c r="O20" s="673"/>
      <c r="P20" s="673"/>
      <c r="Q20" s="674"/>
      <c r="R20" s="659">
        <v>2894</v>
      </c>
      <c r="S20" s="660"/>
      <c r="T20" s="660"/>
      <c r="U20" s="660"/>
      <c r="V20" s="660"/>
      <c r="W20" s="660"/>
      <c r="X20" s="660"/>
      <c r="Y20" s="661"/>
      <c r="Z20" s="662">
        <v>0</v>
      </c>
      <c r="AA20" s="662"/>
      <c r="AB20" s="662"/>
      <c r="AC20" s="662"/>
      <c r="AD20" s="663">
        <v>2894</v>
      </c>
      <c r="AE20" s="663"/>
      <c r="AF20" s="663"/>
      <c r="AG20" s="663"/>
      <c r="AH20" s="663"/>
      <c r="AI20" s="663"/>
      <c r="AJ20" s="663"/>
      <c r="AK20" s="663"/>
      <c r="AL20" s="664">
        <v>0</v>
      </c>
      <c r="AM20" s="665"/>
      <c r="AN20" s="665"/>
      <c r="AO20" s="666"/>
      <c r="AP20" s="656" t="s">
        <v>262</v>
      </c>
      <c r="AQ20" s="657"/>
      <c r="AR20" s="657"/>
      <c r="AS20" s="657"/>
      <c r="AT20" s="657"/>
      <c r="AU20" s="657"/>
      <c r="AV20" s="657"/>
      <c r="AW20" s="657"/>
      <c r="AX20" s="657"/>
      <c r="AY20" s="657"/>
      <c r="AZ20" s="657"/>
      <c r="BA20" s="657"/>
      <c r="BB20" s="657"/>
      <c r="BC20" s="657"/>
      <c r="BD20" s="657"/>
      <c r="BE20" s="657"/>
      <c r="BF20" s="658"/>
      <c r="BG20" s="659">
        <v>109730</v>
      </c>
      <c r="BH20" s="660"/>
      <c r="BI20" s="660"/>
      <c r="BJ20" s="660"/>
      <c r="BK20" s="660"/>
      <c r="BL20" s="660"/>
      <c r="BM20" s="660"/>
      <c r="BN20" s="661"/>
      <c r="BO20" s="662">
        <v>2.9</v>
      </c>
      <c r="BP20" s="662"/>
      <c r="BQ20" s="662"/>
      <c r="BR20" s="662"/>
      <c r="BS20" s="663" t="s">
        <v>122</v>
      </c>
      <c r="BT20" s="663"/>
      <c r="BU20" s="663"/>
      <c r="BV20" s="663"/>
      <c r="BW20" s="663"/>
      <c r="BX20" s="663"/>
      <c r="BY20" s="663"/>
      <c r="BZ20" s="663"/>
      <c r="CA20" s="663"/>
      <c r="CB20" s="667"/>
      <c r="CD20" s="656" t="s">
        <v>263</v>
      </c>
      <c r="CE20" s="657"/>
      <c r="CF20" s="657"/>
      <c r="CG20" s="657"/>
      <c r="CH20" s="657"/>
      <c r="CI20" s="657"/>
      <c r="CJ20" s="657"/>
      <c r="CK20" s="657"/>
      <c r="CL20" s="657"/>
      <c r="CM20" s="657"/>
      <c r="CN20" s="657"/>
      <c r="CO20" s="657"/>
      <c r="CP20" s="657"/>
      <c r="CQ20" s="658"/>
      <c r="CR20" s="659">
        <v>26071818</v>
      </c>
      <c r="CS20" s="660"/>
      <c r="CT20" s="660"/>
      <c r="CU20" s="660"/>
      <c r="CV20" s="660"/>
      <c r="CW20" s="660"/>
      <c r="CX20" s="660"/>
      <c r="CY20" s="661"/>
      <c r="CZ20" s="662">
        <v>100</v>
      </c>
      <c r="DA20" s="662"/>
      <c r="DB20" s="662"/>
      <c r="DC20" s="662"/>
      <c r="DD20" s="668">
        <v>4389152</v>
      </c>
      <c r="DE20" s="660"/>
      <c r="DF20" s="660"/>
      <c r="DG20" s="660"/>
      <c r="DH20" s="660"/>
      <c r="DI20" s="660"/>
      <c r="DJ20" s="660"/>
      <c r="DK20" s="660"/>
      <c r="DL20" s="660"/>
      <c r="DM20" s="660"/>
      <c r="DN20" s="660"/>
      <c r="DO20" s="660"/>
      <c r="DP20" s="661"/>
      <c r="DQ20" s="668">
        <v>17137703</v>
      </c>
      <c r="DR20" s="660"/>
      <c r="DS20" s="660"/>
      <c r="DT20" s="660"/>
      <c r="DU20" s="660"/>
      <c r="DV20" s="660"/>
      <c r="DW20" s="660"/>
      <c r="DX20" s="660"/>
      <c r="DY20" s="660"/>
      <c r="DZ20" s="660"/>
      <c r="EA20" s="660"/>
      <c r="EB20" s="660"/>
      <c r="EC20" s="669"/>
    </row>
    <row r="21" spans="2:133" ht="11.25" customHeight="1" x14ac:dyDescent="0.2">
      <c r="B21" s="656" t="s">
        <v>264</v>
      </c>
      <c r="C21" s="657"/>
      <c r="D21" s="657"/>
      <c r="E21" s="657"/>
      <c r="F21" s="657"/>
      <c r="G21" s="657"/>
      <c r="H21" s="657"/>
      <c r="I21" s="657"/>
      <c r="J21" s="657"/>
      <c r="K21" s="657"/>
      <c r="L21" s="657"/>
      <c r="M21" s="657"/>
      <c r="N21" s="657"/>
      <c r="O21" s="657"/>
      <c r="P21" s="657"/>
      <c r="Q21" s="658"/>
      <c r="R21" s="659">
        <v>10653226</v>
      </c>
      <c r="S21" s="660"/>
      <c r="T21" s="660"/>
      <c r="U21" s="660"/>
      <c r="V21" s="660"/>
      <c r="W21" s="660"/>
      <c r="X21" s="660"/>
      <c r="Y21" s="661"/>
      <c r="Z21" s="662">
        <v>39.1</v>
      </c>
      <c r="AA21" s="662"/>
      <c r="AB21" s="662"/>
      <c r="AC21" s="662"/>
      <c r="AD21" s="663">
        <v>9015933</v>
      </c>
      <c r="AE21" s="663"/>
      <c r="AF21" s="663"/>
      <c r="AG21" s="663"/>
      <c r="AH21" s="663"/>
      <c r="AI21" s="663"/>
      <c r="AJ21" s="663"/>
      <c r="AK21" s="663"/>
      <c r="AL21" s="664">
        <v>64.5</v>
      </c>
      <c r="AM21" s="665"/>
      <c r="AN21" s="665"/>
      <c r="AO21" s="666"/>
      <c r="AP21" s="656" t="s">
        <v>265</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266</v>
      </c>
      <c r="C22" s="657"/>
      <c r="D22" s="657"/>
      <c r="E22" s="657"/>
      <c r="F22" s="657"/>
      <c r="G22" s="657"/>
      <c r="H22" s="657"/>
      <c r="I22" s="657"/>
      <c r="J22" s="657"/>
      <c r="K22" s="657"/>
      <c r="L22" s="657"/>
      <c r="M22" s="657"/>
      <c r="N22" s="657"/>
      <c r="O22" s="657"/>
      <c r="P22" s="657"/>
      <c r="Q22" s="658"/>
      <c r="R22" s="659">
        <v>9015933</v>
      </c>
      <c r="S22" s="660"/>
      <c r="T22" s="660"/>
      <c r="U22" s="660"/>
      <c r="V22" s="660"/>
      <c r="W22" s="660"/>
      <c r="X22" s="660"/>
      <c r="Y22" s="661"/>
      <c r="Z22" s="662">
        <v>33.1</v>
      </c>
      <c r="AA22" s="662"/>
      <c r="AB22" s="662"/>
      <c r="AC22" s="662"/>
      <c r="AD22" s="663">
        <v>9015933</v>
      </c>
      <c r="AE22" s="663"/>
      <c r="AF22" s="663"/>
      <c r="AG22" s="663"/>
      <c r="AH22" s="663"/>
      <c r="AI22" s="663"/>
      <c r="AJ22" s="663"/>
      <c r="AK22" s="663"/>
      <c r="AL22" s="664">
        <v>64.5</v>
      </c>
      <c r="AM22" s="665"/>
      <c r="AN22" s="665"/>
      <c r="AO22" s="666"/>
      <c r="AP22" s="656" t="s">
        <v>267</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269</v>
      </c>
      <c r="C23" s="657"/>
      <c r="D23" s="657"/>
      <c r="E23" s="657"/>
      <c r="F23" s="657"/>
      <c r="G23" s="657"/>
      <c r="H23" s="657"/>
      <c r="I23" s="657"/>
      <c r="J23" s="657"/>
      <c r="K23" s="657"/>
      <c r="L23" s="657"/>
      <c r="M23" s="657"/>
      <c r="N23" s="657"/>
      <c r="O23" s="657"/>
      <c r="P23" s="657"/>
      <c r="Q23" s="658"/>
      <c r="R23" s="659">
        <v>1637293</v>
      </c>
      <c r="S23" s="660"/>
      <c r="T23" s="660"/>
      <c r="U23" s="660"/>
      <c r="V23" s="660"/>
      <c r="W23" s="660"/>
      <c r="X23" s="660"/>
      <c r="Y23" s="661"/>
      <c r="Z23" s="662">
        <v>6</v>
      </c>
      <c r="AA23" s="662"/>
      <c r="AB23" s="662"/>
      <c r="AC23" s="662"/>
      <c r="AD23" s="663" t="s">
        <v>122</v>
      </c>
      <c r="AE23" s="663"/>
      <c r="AF23" s="663"/>
      <c r="AG23" s="663"/>
      <c r="AH23" s="663"/>
      <c r="AI23" s="663"/>
      <c r="AJ23" s="663"/>
      <c r="AK23" s="663"/>
      <c r="AL23" s="664" t="s">
        <v>122</v>
      </c>
      <c r="AM23" s="665"/>
      <c r="AN23" s="665"/>
      <c r="AO23" s="666"/>
      <c r="AP23" s="656" t="s">
        <v>270</v>
      </c>
      <c r="AQ23" s="675"/>
      <c r="AR23" s="675"/>
      <c r="AS23" s="675"/>
      <c r="AT23" s="675"/>
      <c r="AU23" s="675"/>
      <c r="AV23" s="675"/>
      <c r="AW23" s="675"/>
      <c r="AX23" s="675"/>
      <c r="AY23" s="675"/>
      <c r="AZ23" s="675"/>
      <c r="BA23" s="675"/>
      <c r="BB23" s="675"/>
      <c r="BC23" s="675"/>
      <c r="BD23" s="675"/>
      <c r="BE23" s="675"/>
      <c r="BF23" s="676"/>
      <c r="BG23" s="659">
        <v>109730</v>
      </c>
      <c r="BH23" s="660"/>
      <c r="BI23" s="660"/>
      <c r="BJ23" s="660"/>
      <c r="BK23" s="660"/>
      <c r="BL23" s="660"/>
      <c r="BM23" s="660"/>
      <c r="BN23" s="661"/>
      <c r="BO23" s="662">
        <v>2.9</v>
      </c>
      <c r="BP23" s="662"/>
      <c r="BQ23" s="662"/>
      <c r="BR23" s="662"/>
      <c r="BS23" s="663" t="s">
        <v>122</v>
      </c>
      <c r="BT23" s="663"/>
      <c r="BU23" s="663"/>
      <c r="BV23" s="663"/>
      <c r="BW23" s="663"/>
      <c r="BX23" s="663"/>
      <c r="BY23" s="663"/>
      <c r="BZ23" s="663"/>
      <c r="CA23" s="663"/>
      <c r="CB23" s="667"/>
      <c r="CD23" s="641" t="s">
        <v>210</v>
      </c>
      <c r="CE23" s="642"/>
      <c r="CF23" s="642"/>
      <c r="CG23" s="642"/>
      <c r="CH23" s="642"/>
      <c r="CI23" s="642"/>
      <c r="CJ23" s="642"/>
      <c r="CK23" s="642"/>
      <c r="CL23" s="642"/>
      <c r="CM23" s="642"/>
      <c r="CN23" s="642"/>
      <c r="CO23" s="642"/>
      <c r="CP23" s="642"/>
      <c r="CQ23" s="643"/>
      <c r="CR23" s="641" t="s">
        <v>271</v>
      </c>
      <c r="CS23" s="642"/>
      <c r="CT23" s="642"/>
      <c r="CU23" s="642"/>
      <c r="CV23" s="642"/>
      <c r="CW23" s="642"/>
      <c r="CX23" s="642"/>
      <c r="CY23" s="643"/>
      <c r="CZ23" s="641" t="s">
        <v>272</v>
      </c>
      <c r="DA23" s="642"/>
      <c r="DB23" s="642"/>
      <c r="DC23" s="643"/>
      <c r="DD23" s="641" t="s">
        <v>273</v>
      </c>
      <c r="DE23" s="642"/>
      <c r="DF23" s="642"/>
      <c r="DG23" s="642"/>
      <c r="DH23" s="642"/>
      <c r="DI23" s="642"/>
      <c r="DJ23" s="642"/>
      <c r="DK23" s="643"/>
      <c r="DL23" s="686" t="s">
        <v>274</v>
      </c>
      <c r="DM23" s="687"/>
      <c r="DN23" s="687"/>
      <c r="DO23" s="687"/>
      <c r="DP23" s="687"/>
      <c r="DQ23" s="687"/>
      <c r="DR23" s="687"/>
      <c r="DS23" s="687"/>
      <c r="DT23" s="687"/>
      <c r="DU23" s="687"/>
      <c r="DV23" s="688"/>
      <c r="DW23" s="641" t="s">
        <v>275</v>
      </c>
      <c r="DX23" s="642"/>
      <c r="DY23" s="642"/>
      <c r="DZ23" s="642"/>
      <c r="EA23" s="642"/>
      <c r="EB23" s="642"/>
      <c r="EC23" s="643"/>
    </row>
    <row r="24" spans="2:133" ht="11.25" customHeight="1" x14ac:dyDescent="0.2">
      <c r="B24" s="656" t="s">
        <v>276</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277</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278</v>
      </c>
      <c r="CE24" s="646"/>
      <c r="CF24" s="646"/>
      <c r="CG24" s="646"/>
      <c r="CH24" s="646"/>
      <c r="CI24" s="646"/>
      <c r="CJ24" s="646"/>
      <c r="CK24" s="646"/>
      <c r="CL24" s="646"/>
      <c r="CM24" s="646"/>
      <c r="CN24" s="646"/>
      <c r="CO24" s="646"/>
      <c r="CP24" s="646"/>
      <c r="CQ24" s="647"/>
      <c r="CR24" s="648">
        <v>11152662</v>
      </c>
      <c r="CS24" s="649"/>
      <c r="CT24" s="649"/>
      <c r="CU24" s="649"/>
      <c r="CV24" s="649"/>
      <c r="CW24" s="649"/>
      <c r="CX24" s="649"/>
      <c r="CY24" s="650"/>
      <c r="CZ24" s="653">
        <v>42.8</v>
      </c>
      <c r="DA24" s="654"/>
      <c r="DB24" s="654"/>
      <c r="DC24" s="670"/>
      <c r="DD24" s="694">
        <v>8975800</v>
      </c>
      <c r="DE24" s="649"/>
      <c r="DF24" s="649"/>
      <c r="DG24" s="649"/>
      <c r="DH24" s="649"/>
      <c r="DI24" s="649"/>
      <c r="DJ24" s="649"/>
      <c r="DK24" s="650"/>
      <c r="DL24" s="694">
        <v>8344366</v>
      </c>
      <c r="DM24" s="649"/>
      <c r="DN24" s="649"/>
      <c r="DO24" s="649"/>
      <c r="DP24" s="649"/>
      <c r="DQ24" s="649"/>
      <c r="DR24" s="649"/>
      <c r="DS24" s="649"/>
      <c r="DT24" s="649"/>
      <c r="DU24" s="649"/>
      <c r="DV24" s="650"/>
      <c r="DW24" s="653">
        <v>59.4</v>
      </c>
      <c r="DX24" s="654"/>
      <c r="DY24" s="654"/>
      <c r="DZ24" s="654"/>
      <c r="EA24" s="654"/>
      <c r="EB24" s="654"/>
      <c r="EC24" s="655"/>
    </row>
    <row r="25" spans="2:133" ht="11.25" customHeight="1" x14ac:dyDescent="0.2">
      <c r="B25" s="656" t="s">
        <v>279</v>
      </c>
      <c r="C25" s="657"/>
      <c r="D25" s="657"/>
      <c r="E25" s="657"/>
      <c r="F25" s="657"/>
      <c r="G25" s="657"/>
      <c r="H25" s="657"/>
      <c r="I25" s="657"/>
      <c r="J25" s="657"/>
      <c r="K25" s="657"/>
      <c r="L25" s="657"/>
      <c r="M25" s="657"/>
      <c r="N25" s="657"/>
      <c r="O25" s="657"/>
      <c r="P25" s="657"/>
      <c r="Q25" s="658"/>
      <c r="R25" s="659">
        <v>15700170</v>
      </c>
      <c r="S25" s="660"/>
      <c r="T25" s="660"/>
      <c r="U25" s="660"/>
      <c r="V25" s="660"/>
      <c r="W25" s="660"/>
      <c r="X25" s="660"/>
      <c r="Y25" s="661"/>
      <c r="Z25" s="662">
        <v>57.6</v>
      </c>
      <c r="AA25" s="662"/>
      <c r="AB25" s="662"/>
      <c r="AC25" s="662"/>
      <c r="AD25" s="663">
        <v>13953147</v>
      </c>
      <c r="AE25" s="663"/>
      <c r="AF25" s="663"/>
      <c r="AG25" s="663"/>
      <c r="AH25" s="663"/>
      <c r="AI25" s="663"/>
      <c r="AJ25" s="663"/>
      <c r="AK25" s="663"/>
      <c r="AL25" s="664">
        <v>99.9</v>
      </c>
      <c r="AM25" s="665"/>
      <c r="AN25" s="665"/>
      <c r="AO25" s="666"/>
      <c r="AP25" s="656" t="s">
        <v>280</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281</v>
      </c>
      <c r="CE25" s="657"/>
      <c r="CF25" s="657"/>
      <c r="CG25" s="657"/>
      <c r="CH25" s="657"/>
      <c r="CI25" s="657"/>
      <c r="CJ25" s="657"/>
      <c r="CK25" s="657"/>
      <c r="CL25" s="657"/>
      <c r="CM25" s="657"/>
      <c r="CN25" s="657"/>
      <c r="CO25" s="657"/>
      <c r="CP25" s="657"/>
      <c r="CQ25" s="658"/>
      <c r="CR25" s="659">
        <v>4525419</v>
      </c>
      <c r="CS25" s="691"/>
      <c r="CT25" s="691"/>
      <c r="CU25" s="691"/>
      <c r="CV25" s="691"/>
      <c r="CW25" s="691"/>
      <c r="CX25" s="691"/>
      <c r="CY25" s="692"/>
      <c r="CZ25" s="664">
        <v>17.399999999999999</v>
      </c>
      <c r="DA25" s="689"/>
      <c r="DB25" s="689"/>
      <c r="DC25" s="693"/>
      <c r="DD25" s="668">
        <v>4151230</v>
      </c>
      <c r="DE25" s="691"/>
      <c r="DF25" s="691"/>
      <c r="DG25" s="691"/>
      <c r="DH25" s="691"/>
      <c r="DI25" s="691"/>
      <c r="DJ25" s="691"/>
      <c r="DK25" s="692"/>
      <c r="DL25" s="668">
        <v>3934287</v>
      </c>
      <c r="DM25" s="691"/>
      <c r="DN25" s="691"/>
      <c r="DO25" s="691"/>
      <c r="DP25" s="691"/>
      <c r="DQ25" s="691"/>
      <c r="DR25" s="691"/>
      <c r="DS25" s="691"/>
      <c r="DT25" s="691"/>
      <c r="DU25" s="691"/>
      <c r="DV25" s="692"/>
      <c r="DW25" s="664">
        <v>28</v>
      </c>
      <c r="DX25" s="689"/>
      <c r="DY25" s="689"/>
      <c r="DZ25" s="689"/>
      <c r="EA25" s="689"/>
      <c r="EB25" s="689"/>
      <c r="EC25" s="690"/>
    </row>
    <row r="26" spans="2:133" ht="11.25" customHeight="1" x14ac:dyDescent="0.2">
      <c r="B26" s="656" t="s">
        <v>282</v>
      </c>
      <c r="C26" s="657"/>
      <c r="D26" s="657"/>
      <c r="E26" s="657"/>
      <c r="F26" s="657"/>
      <c r="G26" s="657"/>
      <c r="H26" s="657"/>
      <c r="I26" s="657"/>
      <c r="J26" s="657"/>
      <c r="K26" s="657"/>
      <c r="L26" s="657"/>
      <c r="M26" s="657"/>
      <c r="N26" s="657"/>
      <c r="O26" s="657"/>
      <c r="P26" s="657"/>
      <c r="Q26" s="658"/>
      <c r="R26" s="659">
        <v>2577</v>
      </c>
      <c r="S26" s="660"/>
      <c r="T26" s="660"/>
      <c r="U26" s="660"/>
      <c r="V26" s="660"/>
      <c r="W26" s="660"/>
      <c r="X26" s="660"/>
      <c r="Y26" s="661"/>
      <c r="Z26" s="662">
        <v>0</v>
      </c>
      <c r="AA26" s="662"/>
      <c r="AB26" s="662"/>
      <c r="AC26" s="662"/>
      <c r="AD26" s="663">
        <v>2577</v>
      </c>
      <c r="AE26" s="663"/>
      <c r="AF26" s="663"/>
      <c r="AG26" s="663"/>
      <c r="AH26" s="663"/>
      <c r="AI26" s="663"/>
      <c r="AJ26" s="663"/>
      <c r="AK26" s="663"/>
      <c r="AL26" s="664">
        <v>0</v>
      </c>
      <c r="AM26" s="665"/>
      <c r="AN26" s="665"/>
      <c r="AO26" s="666"/>
      <c r="AP26" s="656" t="s">
        <v>283</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284</v>
      </c>
      <c r="CE26" s="657"/>
      <c r="CF26" s="657"/>
      <c r="CG26" s="657"/>
      <c r="CH26" s="657"/>
      <c r="CI26" s="657"/>
      <c r="CJ26" s="657"/>
      <c r="CK26" s="657"/>
      <c r="CL26" s="657"/>
      <c r="CM26" s="657"/>
      <c r="CN26" s="657"/>
      <c r="CO26" s="657"/>
      <c r="CP26" s="657"/>
      <c r="CQ26" s="658"/>
      <c r="CR26" s="659">
        <v>2551908</v>
      </c>
      <c r="CS26" s="660"/>
      <c r="CT26" s="660"/>
      <c r="CU26" s="660"/>
      <c r="CV26" s="660"/>
      <c r="CW26" s="660"/>
      <c r="CX26" s="660"/>
      <c r="CY26" s="661"/>
      <c r="CZ26" s="664">
        <v>9.8000000000000007</v>
      </c>
      <c r="DA26" s="689"/>
      <c r="DB26" s="689"/>
      <c r="DC26" s="693"/>
      <c r="DD26" s="668">
        <v>2358084</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285</v>
      </c>
      <c r="C27" s="657"/>
      <c r="D27" s="657"/>
      <c r="E27" s="657"/>
      <c r="F27" s="657"/>
      <c r="G27" s="657"/>
      <c r="H27" s="657"/>
      <c r="I27" s="657"/>
      <c r="J27" s="657"/>
      <c r="K27" s="657"/>
      <c r="L27" s="657"/>
      <c r="M27" s="657"/>
      <c r="N27" s="657"/>
      <c r="O27" s="657"/>
      <c r="P27" s="657"/>
      <c r="Q27" s="658"/>
      <c r="R27" s="659">
        <v>106413</v>
      </c>
      <c r="S27" s="660"/>
      <c r="T27" s="660"/>
      <c r="U27" s="660"/>
      <c r="V27" s="660"/>
      <c r="W27" s="660"/>
      <c r="X27" s="660"/>
      <c r="Y27" s="661"/>
      <c r="Z27" s="662">
        <v>0.4</v>
      </c>
      <c r="AA27" s="662"/>
      <c r="AB27" s="662"/>
      <c r="AC27" s="662"/>
      <c r="AD27" s="663" t="s">
        <v>122</v>
      </c>
      <c r="AE27" s="663"/>
      <c r="AF27" s="663"/>
      <c r="AG27" s="663"/>
      <c r="AH27" s="663"/>
      <c r="AI27" s="663"/>
      <c r="AJ27" s="663"/>
      <c r="AK27" s="663"/>
      <c r="AL27" s="664" t="s">
        <v>122</v>
      </c>
      <c r="AM27" s="665"/>
      <c r="AN27" s="665"/>
      <c r="AO27" s="666"/>
      <c r="AP27" s="656" t="s">
        <v>286</v>
      </c>
      <c r="AQ27" s="657"/>
      <c r="AR27" s="657"/>
      <c r="AS27" s="657"/>
      <c r="AT27" s="657"/>
      <c r="AU27" s="657"/>
      <c r="AV27" s="657"/>
      <c r="AW27" s="657"/>
      <c r="AX27" s="657"/>
      <c r="AY27" s="657"/>
      <c r="AZ27" s="657"/>
      <c r="BA27" s="657"/>
      <c r="BB27" s="657"/>
      <c r="BC27" s="657"/>
      <c r="BD27" s="657"/>
      <c r="BE27" s="657"/>
      <c r="BF27" s="658"/>
      <c r="BG27" s="659">
        <v>3797020</v>
      </c>
      <c r="BH27" s="660"/>
      <c r="BI27" s="660"/>
      <c r="BJ27" s="660"/>
      <c r="BK27" s="660"/>
      <c r="BL27" s="660"/>
      <c r="BM27" s="660"/>
      <c r="BN27" s="661"/>
      <c r="BO27" s="662">
        <v>100</v>
      </c>
      <c r="BP27" s="662"/>
      <c r="BQ27" s="662"/>
      <c r="BR27" s="662"/>
      <c r="BS27" s="663">
        <v>34670</v>
      </c>
      <c r="BT27" s="663"/>
      <c r="BU27" s="663"/>
      <c r="BV27" s="663"/>
      <c r="BW27" s="663"/>
      <c r="BX27" s="663"/>
      <c r="BY27" s="663"/>
      <c r="BZ27" s="663"/>
      <c r="CA27" s="663"/>
      <c r="CB27" s="667"/>
      <c r="CD27" s="656" t="s">
        <v>287</v>
      </c>
      <c r="CE27" s="657"/>
      <c r="CF27" s="657"/>
      <c r="CG27" s="657"/>
      <c r="CH27" s="657"/>
      <c r="CI27" s="657"/>
      <c r="CJ27" s="657"/>
      <c r="CK27" s="657"/>
      <c r="CL27" s="657"/>
      <c r="CM27" s="657"/>
      <c r="CN27" s="657"/>
      <c r="CO27" s="657"/>
      <c r="CP27" s="657"/>
      <c r="CQ27" s="658"/>
      <c r="CR27" s="659">
        <v>2756270</v>
      </c>
      <c r="CS27" s="691"/>
      <c r="CT27" s="691"/>
      <c r="CU27" s="691"/>
      <c r="CV27" s="691"/>
      <c r="CW27" s="691"/>
      <c r="CX27" s="691"/>
      <c r="CY27" s="692"/>
      <c r="CZ27" s="664">
        <v>10.6</v>
      </c>
      <c r="DA27" s="689"/>
      <c r="DB27" s="689"/>
      <c r="DC27" s="693"/>
      <c r="DD27" s="668">
        <v>1085723</v>
      </c>
      <c r="DE27" s="691"/>
      <c r="DF27" s="691"/>
      <c r="DG27" s="691"/>
      <c r="DH27" s="691"/>
      <c r="DI27" s="691"/>
      <c r="DJ27" s="691"/>
      <c r="DK27" s="692"/>
      <c r="DL27" s="668">
        <v>671232</v>
      </c>
      <c r="DM27" s="691"/>
      <c r="DN27" s="691"/>
      <c r="DO27" s="691"/>
      <c r="DP27" s="691"/>
      <c r="DQ27" s="691"/>
      <c r="DR27" s="691"/>
      <c r="DS27" s="691"/>
      <c r="DT27" s="691"/>
      <c r="DU27" s="691"/>
      <c r="DV27" s="692"/>
      <c r="DW27" s="664">
        <v>4.8</v>
      </c>
      <c r="DX27" s="689"/>
      <c r="DY27" s="689"/>
      <c r="DZ27" s="689"/>
      <c r="EA27" s="689"/>
      <c r="EB27" s="689"/>
      <c r="EC27" s="690"/>
    </row>
    <row r="28" spans="2:133" ht="11.25" customHeight="1" x14ac:dyDescent="0.2">
      <c r="B28" s="656" t="s">
        <v>288</v>
      </c>
      <c r="C28" s="657"/>
      <c r="D28" s="657"/>
      <c r="E28" s="657"/>
      <c r="F28" s="657"/>
      <c r="G28" s="657"/>
      <c r="H28" s="657"/>
      <c r="I28" s="657"/>
      <c r="J28" s="657"/>
      <c r="K28" s="657"/>
      <c r="L28" s="657"/>
      <c r="M28" s="657"/>
      <c r="N28" s="657"/>
      <c r="O28" s="657"/>
      <c r="P28" s="657"/>
      <c r="Q28" s="658"/>
      <c r="R28" s="659">
        <v>330281</v>
      </c>
      <c r="S28" s="660"/>
      <c r="T28" s="660"/>
      <c r="U28" s="660"/>
      <c r="V28" s="660"/>
      <c r="W28" s="660"/>
      <c r="X28" s="660"/>
      <c r="Y28" s="661"/>
      <c r="Z28" s="662">
        <v>1.2</v>
      </c>
      <c r="AA28" s="662"/>
      <c r="AB28" s="662"/>
      <c r="AC28" s="662"/>
      <c r="AD28" s="663">
        <v>11831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289</v>
      </c>
      <c r="CE28" s="657"/>
      <c r="CF28" s="657"/>
      <c r="CG28" s="657"/>
      <c r="CH28" s="657"/>
      <c r="CI28" s="657"/>
      <c r="CJ28" s="657"/>
      <c r="CK28" s="657"/>
      <c r="CL28" s="657"/>
      <c r="CM28" s="657"/>
      <c r="CN28" s="657"/>
      <c r="CO28" s="657"/>
      <c r="CP28" s="657"/>
      <c r="CQ28" s="658"/>
      <c r="CR28" s="659">
        <v>3870973</v>
      </c>
      <c r="CS28" s="660"/>
      <c r="CT28" s="660"/>
      <c r="CU28" s="660"/>
      <c r="CV28" s="660"/>
      <c r="CW28" s="660"/>
      <c r="CX28" s="660"/>
      <c r="CY28" s="661"/>
      <c r="CZ28" s="664">
        <v>14.8</v>
      </c>
      <c r="DA28" s="689"/>
      <c r="DB28" s="689"/>
      <c r="DC28" s="693"/>
      <c r="DD28" s="668">
        <v>3738847</v>
      </c>
      <c r="DE28" s="660"/>
      <c r="DF28" s="660"/>
      <c r="DG28" s="660"/>
      <c r="DH28" s="660"/>
      <c r="DI28" s="660"/>
      <c r="DJ28" s="660"/>
      <c r="DK28" s="661"/>
      <c r="DL28" s="668">
        <v>3738847</v>
      </c>
      <c r="DM28" s="660"/>
      <c r="DN28" s="660"/>
      <c r="DO28" s="660"/>
      <c r="DP28" s="660"/>
      <c r="DQ28" s="660"/>
      <c r="DR28" s="660"/>
      <c r="DS28" s="660"/>
      <c r="DT28" s="660"/>
      <c r="DU28" s="660"/>
      <c r="DV28" s="661"/>
      <c r="DW28" s="664">
        <v>26.6</v>
      </c>
      <c r="DX28" s="689"/>
      <c r="DY28" s="689"/>
      <c r="DZ28" s="689"/>
      <c r="EA28" s="689"/>
      <c r="EB28" s="689"/>
      <c r="EC28" s="690"/>
    </row>
    <row r="29" spans="2:133" ht="11.25" customHeight="1" x14ac:dyDescent="0.2">
      <c r="B29" s="656" t="s">
        <v>290</v>
      </c>
      <c r="C29" s="657"/>
      <c r="D29" s="657"/>
      <c r="E29" s="657"/>
      <c r="F29" s="657"/>
      <c r="G29" s="657"/>
      <c r="H29" s="657"/>
      <c r="I29" s="657"/>
      <c r="J29" s="657"/>
      <c r="K29" s="657"/>
      <c r="L29" s="657"/>
      <c r="M29" s="657"/>
      <c r="N29" s="657"/>
      <c r="O29" s="657"/>
      <c r="P29" s="657"/>
      <c r="Q29" s="658"/>
      <c r="R29" s="659">
        <v>64753</v>
      </c>
      <c r="S29" s="660"/>
      <c r="T29" s="660"/>
      <c r="U29" s="660"/>
      <c r="V29" s="660"/>
      <c r="W29" s="660"/>
      <c r="X29" s="660"/>
      <c r="Y29" s="661"/>
      <c r="Z29" s="662">
        <v>0.2</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291</v>
      </c>
      <c r="CE29" s="696"/>
      <c r="CF29" s="656" t="s">
        <v>66</v>
      </c>
      <c r="CG29" s="657"/>
      <c r="CH29" s="657"/>
      <c r="CI29" s="657"/>
      <c r="CJ29" s="657"/>
      <c r="CK29" s="657"/>
      <c r="CL29" s="657"/>
      <c r="CM29" s="657"/>
      <c r="CN29" s="657"/>
      <c r="CO29" s="657"/>
      <c r="CP29" s="657"/>
      <c r="CQ29" s="658"/>
      <c r="CR29" s="659">
        <v>3870827</v>
      </c>
      <c r="CS29" s="691"/>
      <c r="CT29" s="691"/>
      <c r="CU29" s="691"/>
      <c r="CV29" s="691"/>
      <c r="CW29" s="691"/>
      <c r="CX29" s="691"/>
      <c r="CY29" s="692"/>
      <c r="CZ29" s="664">
        <v>14.8</v>
      </c>
      <c r="DA29" s="689"/>
      <c r="DB29" s="689"/>
      <c r="DC29" s="693"/>
      <c r="DD29" s="668">
        <v>3738701</v>
      </c>
      <c r="DE29" s="691"/>
      <c r="DF29" s="691"/>
      <c r="DG29" s="691"/>
      <c r="DH29" s="691"/>
      <c r="DI29" s="691"/>
      <c r="DJ29" s="691"/>
      <c r="DK29" s="692"/>
      <c r="DL29" s="668">
        <v>3738701</v>
      </c>
      <c r="DM29" s="691"/>
      <c r="DN29" s="691"/>
      <c r="DO29" s="691"/>
      <c r="DP29" s="691"/>
      <c r="DQ29" s="691"/>
      <c r="DR29" s="691"/>
      <c r="DS29" s="691"/>
      <c r="DT29" s="691"/>
      <c r="DU29" s="691"/>
      <c r="DV29" s="692"/>
      <c r="DW29" s="664">
        <v>26.6</v>
      </c>
      <c r="DX29" s="689"/>
      <c r="DY29" s="689"/>
      <c r="DZ29" s="689"/>
      <c r="EA29" s="689"/>
      <c r="EB29" s="689"/>
      <c r="EC29" s="690"/>
    </row>
    <row r="30" spans="2:133" ht="11.25" customHeight="1" x14ac:dyDescent="0.2">
      <c r="B30" s="656" t="s">
        <v>292</v>
      </c>
      <c r="C30" s="657"/>
      <c r="D30" s="657"/>
      <c r="E30" s="657"/>
      <c r="F30" s="657"/>
      <c r="G30" s="657"/>
      <c r="H30" s="657"/>
      <c r="I30" s="657"/>
      <c r="J30" s="657"/>
      <c r="K30" s="657"/>
      <c r="L30" s="657"/>
      <c r="M30" s="657"/>
      <c r="N30" s="657"/>
      <c r="O30" s="657"/>
      <c r="P30" s="657"/>
      <c r="Q30" s="658"/>
      <c r="R30" s="659">
        <v>3306140</v>
      </c>
      <c r="S30" s="660"/>
      <c r="T30" s="660"/>
      <c r="U30" s="660"/>
      <c r="V30" s="660"/>
      <c r="W30" s="660"/>
      <c r="X30" s="660"/>
      <c r="Y30" s="661"/>
      <c r="Z30" s="662">
        <v>12.1</v>
      </c>
      <c r="AA30" s="662"/>
      <c r="AB30" s="662"/>
      <c r="AC30" s="662"/>
      <c r="AD30" s="663" t="s">
        <v>122</v>
      </c>
      <c r="AE30" s="663"/>
      <c r="AF30" s="663"/>
      <c r="AG30" s="663"/>
      <c r="AH30" s="663"/>
      <c r="AI30" s="663"/>
      <c r="AJ30" s="663"/>
      <c r="AK30" s="663"/>
      <c r="AL30" s="664" t="s">
        <v>122</v>
      </c>
      <c r="AM30" s="665"/>
      <c r="AN30" s="665"/>
      <c r="AO30" s="666"/>
      <c r="AP30" s="641" t="s">
        <v>210</v>
      </c>
      <c r="AQ30" s="642"/>
      <c r="AR30" s="642"/>
      <c r="AS30" s="642"/>
      <c r="AT30" s="642"/>
      <c r="AU30" s="642"/>
      <c r="AV30" s="642"/>
      <c r="AW30" s="642"/>
      <c r="AX30" s="642"/>
      <c r="AY30" s="642"/>
      <c r="AZ30" s="642"/>
      <c r="BA30" s="642"/>
      <c r="BB30" s="642"/>
      <c r="BC30" s="642"/>
      <c r="BD30" s="642"/>
      <c r="BE30" s="642"/>
      <c r="BF30" s="643"/>
      <c r="BG30" s="641" t="s">
        <v>293</v>
      </c>
      <c r="BH30" s="701"/>
      <c r="BI30" s="701"/>
      <c r="BJ30" s="701"/>
      <c r="BK30" s="701"/>
      <c r="BL30" s="701"/>
      <c r="BM30" s="701"/>
      <c r="BN30" s="701"/>
      <c r="BO30" s="701"/>
      <c r="BP30" s="701"/>
      <c r="BQ30" s="702"/>
      <c r="BR30" s="641" t="s">
        <v>294</v>
      </c>
      <c r="BS30" s="701"/>
      <c r="BT30" s="701"/>
      <c r="BU30" s="701"/>
      <c r="BV30" s="701"/>
      <c r="BW30" s="701"/>
      <c r="BX30" s="701"/>
      <c r="BY30" s="701"/>
      <c r="BZ30" s="701"/>
      <c r="CA30" s="701"/>
      <c r="CB30" s="702"/>
      <c r="CD30" s="697"/>
      <c r="CE30" s="698"/>
      <c r="CF30" s="656" t="s">
        <v>295</v>
      </c>
      <c r="CG30" s="657"/>
      <c r="CH30" s="657"/>
      <c r="CI30" s="657"/>
      <c r="CJ30" s="657"/>
      <c r="CK30" s="657"/>
      <c r="CL30" s="657"/>
      <c r="CM30" s="657"/>
      <c r="CN30" s="657"/>
      <c r="CO30" s="657"/>
      <c r="CP30" s="657"/>
      <c r="CQ30" s="658"/>
      <c r="CR30" s="659">
        <v>3775666</v>
      </c>
      <c r="CS30" s="660"/>
      <c r="CT30" s="660"/>
      <c r="CU30" s="660"/>
      <c r="CV30" s="660"/>
      <c r="CW30" s="660"/>
      <c r="CX30" s="660"/>
      <c r="CY30" s="661"/>
      <c r="CZ30" s="664">
        <v>14.5</v>
      </c>
      <c r="DA30" s="689"/>
      <c r="DB30" s="689"/>
      <c r="DC30" s="693"/>
      <c r="DD30" s="668">
        <v>3646522</v>
      </c>
      <c r="DE30" s="660"/>
      <c r="DF30" s="660"/>
      <c r="DG30" s="660"/>
      <c r="DH30" s="660"/>
      <c r="DI30" s="660"/>
      <c r="DJ30" s="660"/>
      <c r="DK30" s="661"/>
      <c r="DL30" s="668">
        <v>3646522</v>
      </c>
      <c r="DM30" s="660"/>
      <c r="DN30" s="660"/>
      <c r="DO30" s="660"/>
      <c r="DP30" s="660"/>
      <c r="DQ30" s="660"/>
      <c r="DR30" s="660"/>
      <c r="DS30" s="660"/>
      <c r="DT30" s="660"/>
      <c r="DU30" s="660"/>
      <c r="DV30" s="661"/>
      <c r="DW30" s="664">
        <v>26</v>
      </c>
      <c r="DX30" s="689"/>
      <c r="DY30" s="689"/>
      <c r="DZ30" s="689"/>
      <c r="EA30" s="689"/>
      <c r="EB30" s="689"/>
      <c r="EC30" s="690"/>
    </row>
    <row r="31" spans="2:133" ht="11.25" customHeight="1" x14ac:dyDescent="0.2">
      <c r="B31" s="672" t="s">
        <v>296</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297</v>
      </c>
      <c r="AQ31" s="706"/>
      <c r="AR31" s="706"/>
      <c r="AS31" s="706"/>
      <c r="AT31" s="711" t="s">
        <v>298</v>
      </c>
      <c r="AU31" s="218"/>
      <c r="AV31" s="218"/>
      <c r="AW31" s="218"/>
      <c r="AX31" s="645" t="s">
        <v>176</v>
      </c>
      <c r="AY31" s="646"/>
      <c r="AZ31" s="646"/>
      <c r="BA31" s="646"/>
      <c r="BB31" s="646"/>
      <c r="BC31" s="646"/>
      <c r="BD31" s="646"/>
      <c r="BE31" s="646"/>
      <c r="BF31" s="647"/>
      <c r="BG31" s="715">
        <v>99.1</v>
      </c>
      <c r="BH31" s="703"/>
      <c r="BI31" s="703"/>
      <c r="BJ31" s="703"/>
      <c r="BK31" s="703"/>
      <c r="BL31" s="703"/>
      <c r="BM31" s="654">
        <v>96.7</v>
      </c>
      <c r="BN31" s="703"/>
      <c r="BO31" s="703"/>
      <c r="BP31" s="703"/>
      <c r="BQ31" s="704"/>
      <c r="BR31" s="715">
        <v>99.1</v>
      </c>
      <c r="BS31" s="703"/>
      <c r="BT31" s="703"/>
      <c r="BU31" s="703"/>
      <c r="BV31" s="703"/>
      <c r="BW31" s="703"/>
      <c r="BX31" s="654">
        <v>96.6</v>
      </c>
      <c r="BY31" s="703"/>
      <c r="BZ31" s="703"/>
      <c r="CA31" s="703"/>
      <c r="CB31" s="704"/>
      <c r="CD31" s="697"/>
      <c r="CE31" s="698"/>
      <c r="CF31" s="656" t="s">
        <v>299</v>
      </c>
      <c r="CG31" s="657"/>
      <c r="CH31" s="657"/>
      <c r="CI31" s="657"/>
      <c r="CJ31" s="657"/>
      <c r="CK31" s="657"/>
      <c r="CL31" s="657"/>
      <c r="CM31" s="657"/>
      <c r="CN31" s="657"/>
      <c r="CO31" s="657"/>
      <c r="CP31" s="657"/>
      <c r="CQ31" s="658"/>
      <c r="CR31" s="659">
        <v>95161</v>
      </c>
      <c r="CS31" s="691"/>
      <c r="CT31" s="691"/>
      <c r="CU31" s="691"/>
      <c r="CV31" s="691"/>
      <c r="CW31" s="691"/>
      <c r="CX31" s="691"/>
      <c r="CY31" s="692"/>
      <c r="CZ31" s="664">
        <v>0.4</v>
      </c>
      <c r="DA31" s="689"/>
      <c r="DB31" s="689"/>
      <c r="DC31" s="693"/>
      <c r="DD31" s="668">
        <v>92179</v>
      </c>
      <c r="DE31" s="691"/>
      <c r="DF31" s="691"/>
      <c r="DG31" s="691"/>
      <c r="DH31" s="691"/>
      <c r="DI31" s="691"/>
      <c r="DJ31" s="691"/>
      <c r="DK31" s="692"/>
      <c r="DL31" s="668">
        <v>92179</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2">
      <c r="B32" s="656" t="s">
        <v>300</v>
      </c>
      <c r="C32" s="657"/>
      <c r="D32" s="657"/>
      <c r="E32" s="657"/>
      <c r="F32" s="657"/>
      <c r="G32" s="657"/>
      <c r="H32" s="657"/>
      <c r="I32" s="657"/>
      <c r="J32" s="657"/>
      <c r="K32" s="657"/>
      <c r="L32" s="657"/>
      <c r="M32" s="657"/>
      <c r="N32" s="657"/>
      <c r="O32" s="657"/>
      <c r="P32" s="657"/>
      <c r="Q32" s="658"/>
      <c r="R32" s="659">
        <v>1216115</v>
      </c>
      <c r="S32" s="660"/>
      <c r="T32" s="660"/>
      <c r="U32" s="660"/>
      <c r="V32" s="660"/>
      <c r="W32" s="660"/>
      <c r="X32" s="660"/>
      <c r="Y32" s="661"/>
      <c r="Z32" s="662">
        <v>4.5</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301</v>
      </c>
      <c r="AX32" s="656" t="s">
        <v>302</v>
      </c>
      <c r="AY32" s="657"/>
      <c r="AZ32" s="657"/>
      <c r="BA32" s="657"/>
      <c r="BB32" s="657"/>
      <c r="BC32" s="657"/>
      <c r="BD32" s="657"/>
      <c r="BE32" s="657"/>
      <c r="BF32" s="658"/>
      <c r="BG32" s="716">
        <v>99</v>
      </c>
      <c r="BH32" s="691"/>
      <c r="BI32" s="691"/>
      <c r="BJ32" s="691"/>
      <c r="BK32" s="691"/>
      <c r="BL32" s="691"/>
      <c r="BM32" s="665">
        <v>97.3</v>
      </c>
      <c r="BN32" s="691"/>
      <c r="BO32" s="691"/>
      <c r="BP32" s="691"/>
      <c r="BQ32" s="714"/>
      <c r="BR32" s="716">
        <v>99</v>
      </c>
      <c r="BS32" s="691"/>
      <c r="BT32" s="691"/>
      <c r="BU32" s="691"/>
      <c r="BV32" s="691"/>
      <c r="BW32" s="691"/>
      <c r="BX32" s="665">
        <v>97.3</v>
      </c>
      <c r="BY32" s="691"/>
      <c r="BZ32" s="691"/>
      <c r="CA32" s="691"/>
      <c r="CB32" s="714"/>
      <c r="CD32" s="699"/>
      <c r="CE32" s="700"/>
      <c r="CF32" s="656" t="s">
        <v>303</v>
      </c>
      <c r="CG32" s="657"/>
      <c r="CH32" s="657"/>
      <c r="CI32" s="657"/>
      <c r="CJ32" s="657"/>
      <c r="CK32" s="657"/>
      <c r="CL32" s="657"/>
      <c r="CM32" s="657"/>
      <c r="CN32" s="657"/>
      <c r="CO32" s="657"/>
      <c r="CP32" s="657"/>
      <c r="CQ32" s="658"/>
      <c r="CR32" s="659">
        <v>146</v>
      </c>
      <c r="CS32" s="660"/>
      <c r="CT32" s="660"/>
      <c r="CU32" s="660"/>
      <c r="CV32" s="660"/>
      <c r="CW32" s="660"/>
      <c r="CX32" s="660"/>
      <c r="CY32" s="661"/>
      <c r="CZ32" s="664">
        <v>0</v>
      </c>
      <c r="DA32" s="689"/>
      <c r="DB32" s="689"/>
      <c r="DC32" s="693"/>
      <c r="DD32" s="668">
        <v>146</v>
      </c>
      <c r="DE32" s="660"/>
      <c r="DF32" s="660"/>
      <c r="DG32" s="660"/>
      <c r="DH32" s="660"/>
      <c r="DI32" s="660"/>
      <c r="DJ32" s="660"/>
      <c r="DK32" s="661"/>
      <c r="DL32" s="668">
        <v>146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304</v>
      </c>
      <c r="C33" s="657"/>
      <c r="D33" s="657"/>
      <c r="E33" s="657"/>
      <c r="F33" s="657"/>
      <c r="G33" s="657"/>
      <c r="H33" s="657"/>
      <c r="I33" s="657"/>
      <c r="J33" s="657"/>
      <c r="K33" s="657"/>
      <c r="L33" s="657"/>
      <c r="M33" s="657"/>
      <c r="N33" s="657"/>
      <c r="O33" s="657"/>
      <c r="P33" s="657"/>
      <c r="Q33" s="658"/>
      <c r="R33" s="659">
        <v>75851</v>
      </c>
      <c r="S33" s="660"/>
      <c r="T33" s="660"/>
      <c r="U33" s="660"/>
      <c r="V33" s="660"/>
      <c r="W33" s="660"/>
      <c r="X33" s="660"/>
      <c r="Y33" s="661"/>
      <c r="Z33" s="662">
        <v>0.3</v>
      </c>
      <c r="AA33" s="662"/>
      <c r="AB33" s="662"/>
      <c r="AC33" s="662"/>
      <c r="AD33" s="663">
        <v>274</v>
      </c>
      <c r="AE33" s="663"/>
      <c r="AF33" s="663"/>
      <c r="AG33" s="663"/>
      <c r="AH33" s="663"/>
      <c r="AI33" s="663"/>
      <c r="AJ33" s="663"/>
      <c r="AK33" s="663"/>
      <c r="AL33" s="664">
        <v>0</v>
      </c>
      <c r="AM33" s="665"/>
      <c r="AN33" s="665"/>
      <c r="AO33" s="666"/>
      <c r="AP33" s="709"/>
      <c r="AQ33" s="710"/>
      <c r="AR33" s="710"/>
      <c r="AS33" s="710"/>
      <c r="AT33" s="713"/>
      <c r="AU33" s="219"/>
      <c r="AV33" s="219"/>
      <c r="AW33" s="219"/>
      <c r="AX33" s="680" t="s">
        <v>305</v>
      </c>
      <c r="AY33" s="681"/>
      <c r="AZ33" s="681"/>
      <c r="BA33" s="681"/>
      <c r="BB33" s="681"/>
      <c r="BC33" s="681"/>
      <c r="BD33" s="681"/>
      <c r="BE33" s="681"/>
      <c r="BF33" s="682"/>
      <c r="BG33" s="717">
        <v>99.1</v>
      </c>
      <c r="BH33" s="718"/>
      <c r="BI33" s="718"/>
      <c r="BJ33" s="718"/>
      <c r="BK33" s="718"/>
      <c r="BL33" s="718"/>
      <c r="BM33" s="719">
        <v>96.2</v>
      </c>
      <c r="BN33" s="718"/>
      <c r="BO33" s="718"/>
      <c r="BP33" s="718"/>
      <c r="BQ33" s="720"/>
      <c r="BR33" s="717">
        <v>99.1</v>
      </c>
      <c r="BS33" s="718"/>
      <c r="BT33" s="718"/>
      <c r="BU33" s="718"/>
      <c r="BV33" s="718"/>
      <c r="BW33" s="718"/>
      <c r="BX33" s="719">
        <v>96.2</v>
      </c>
      <c r="BY33" s="718"/>
      <c r="BZ33" s="718"/>
      <c r="CA33" s="718"/>
      <c r="CB33" s="720"/>
      <c r="CD33" s="656" t="s">
        <v>306</v>
      </c>
      <c r="CE33" s="657"/>
      <c r="CF33" s="657"/>
      <c r="CG33" s="657"/>
      <c r="CH33" s="657"/>
      <c r="CI33" s="657"/>
      <c r="CJ33" s="657"/>
      <c r="CK33" s="657"/>
      <c r="CL33" s="657"/>
      <c r="CM33" s="657"/>
      <c r="CN33" s="657"/>
      <c r="CO33" s="657"/>
      <c r="CP33" s="657"/>
      <c r="CQ33" s="658"/>
      <c r="CR33" s="659">
        <v>9701804</v>
      </c>
      <c r="CS33" s="691"/>
      <c r="CT33" s="691"/>
      <c r="CU33" s="691"/>
      <c r="CV33" s="691"/>
      <c r="CW33" s="691"/>
      <c r="CX33" s="691"/>
      <c r="CY33" s="692"/>
      <c r="CZ33" s="664">
        <v>37.200000000000003</v>
      </c>
      <c r="DA33" s="689"/>
      <c r="DB33" s="689"/>
      <c r="DC33" s="693"/>
      <c r="DD33" s="668">
        <v>7494258</v>
      </c>
      <c r="DE33" s="691"/>
      <c r="DF33" s="691"/>
      <c r="DG33" s="691"/>
      <c r="DH33" s="691"/>
      <c r="DI33" s="691"/>
      <c r="DJ33" s="691"/>
      <c r="DK33" s="692"/>
      <c r="DL33" s="668">
        <v>5126542</v>
      </c>
      <c r="DM33" s="691"/>
      <c r="DN33" s="691"/>
      <c r="DO33" s="691"/>
      <c r="DP33" s="691"/>
      <c r="DQ33" s="691"/>
      <c r="DR33" s="691"/>
      <c r="DS33" s="691"/>
      <c r="DT33" s="691"/>
      <c r="DU33" s="691"/>
      <c r="DV33" s="692"/>
      <c r="DW33" s="664">
        <v>36.5</v>
      </c>
      <c r="DX33" s="689"/>
      <c r="DY33" s="689"/>
      <c r="DZ33" s="689"/>
      <c r="EA33" s="689"/>
      <c r="EB33" s="689"/>
      <c r="EC33" s="690"/>
    </row>
    <row r="34" spans="2:133" ht="11.25" customHeight="1" x14ac:dyDescent="0.2">
      <c r="B34" s="656" t="s">
        <v>307</v>
      </c>
      <c r="C34" s="657"/>
      <c r="D34" s="657"/>
      <c r="E34" s="657"/>
      <c r="F34" s="657"/>
      <c r="G34" s="657"/>
      <c r="H34" s="657"/>
      <c r="I34" s="657"/>
      <c r="J34" s="657"/>
      <c r="K34" s="657"/>
      <c r="L34" s="657"/>
      <c r="M34" s="657"/>
      <c r="N34" s="657"/>
      <c r="O34" s="657"/>
      <c r="P34" s="657"/>
      <c r="Q34" s="658"/>
      <c r="R34" s="659">
        <v>243325</v>
      </c>
      <c r="S34" s="660"/>
      <c r="T34" s="660"/>
      <c r="U34" s="660"/>
      <c r="V34" s="660"/>
      <c r="W34" s="660"/>
      <c r="X34" s="660"/>
      <c r="Y34" s="661"/>
      <c r="Z34" s="662">
        <v>0.9</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308</v>
      </c>
      <c r="CE34" s="657"/>
      <c r="CF34" s="657"/>
      <c r="CG34" s="657"/>
      <c r="CH34" s="657"/>
      <c r="CI34" s="657"/>
      <c r="CJ34" s="657"/>
      <c r="CK34" s="657"/>
      <c r="CL34" s="657"/>
      <c r="CM34" s="657"/>
      <c r="CN34" s="657"/>
      <c r="CO34" s="657"/>
      <c r="CP34" s="657"/>
      <c r="CQ34" s="658"/>
      <c r="CR34" s="659">
        <v>3142011</v>
      </c>
      <c r="CS34" s="660"/>
      <c r="CT34" s="660"/>
      <c r="CU34" s="660"/>
      <c r="CV34" s="660"/>
      <c r="CW34" s="660"/>
      <c r="CX34" s="660"/>
      <c r="CY34" s="661"/>
      <c r="CZ34" s="664">
        <v>12.1</v>
      </c>
      <c r="DA34" s="689"/>
      <c r="DB34" s="689"/>
      <c r="DC34" s="693"/>
      <c r="DD34" s="668">
        <v>2276192</v>
      </c>
      <c r="DE34" s="660"/>
      <c r="DF34" s="660"/>
      <c r="DG34" s="660"/>
      <c r="DH34" s="660"/>
      <c r="DI34" s="660"/>
      <c r="DJ34" s="660"/>
      <c r="DK34" s="661"/>
      <c r="DL34" s="668">
        <v>1914414</v>
      </c>
      <c r="DM34" s="660"/>
      <c r="DN34" s="660"/>
      <c r="DO34" s="660"/>
      <c r="DP34" s="660"/>
      <c r="DQ34" s="660"/>
      <c r="DR34" s="660"/>
      <c r="DS34" s="660"/>
      <c r="DT34" s="660"/>
      <c r="DU34" s="660"/>
      <c r="DV34" s="661"/>
      <c r="DW34" s="664">
        <v>13.6</v>
      </c>
      <c r="DX34" s="689"/>
      <c r="DY34" s="689"/>
      <c r="DZ34" s="689"/>
      <c r="EA34" s="689"/>
      <c r="EB34" s="689"/>
      <c r="EC34" s="690"/>
    </row>
    <row r="35" spans="2:133" ht="11.25" customHeight="1" x14ac:dyDescent="0.2">
      <c r="B35" s="656" t="s">
        <v>309</v>
      </c>
      <c r="C35" s="657"/>
      <c r="D35" s="657"/>
      <c r="E35" s="657"/>
      <c r="F35" s="657"/>
      <c r="G35" s="657"/>
      <c r="H35" s="657"/>
      <c r="I35" s="657"/>
      <c r="J35" s="657"/>
      <c r="K35" s="657"/>
      <c r="L35" s="657"/>
      <c r="M35" s="657"/>
      <c r="N35" s="657"/>
      <c r="O35" s="657"/>
      <c r="P35" s="657"/>
      <c r="Q35" s="658"/>
      <c r="R35" s="659">
        <v>1499929</v>
      </c>
      <c r="S35" s="660"/>
      <c r="T35" s="660"/>
      <c r="U35" s="660"/>
      <c r="V35" s="660"/>
      <c r="W35" s="660"/>
      <c r="X35" s="660"/>
      <c r="Y35" s="661"/>
      <c r="Z35" s="662">
        <v>5.5</v>
      </c>
      <c r="AA35" s="662"/>
      <c r="AB35" s="662"/>
      <c r="AC35" s="662"/>
      <c r="AD35" s="663" t="s">
        <v>122</v>
      </c>
      <c r="AE35" s="663"/>
      <c r="AF35" s="663"/>
      <c r="AG35" s="663"/>
      <c r="AH35" s="663"/>
      <c r="AI35" s="663"/>
      <c r="AJ35" s="663"/>
      <c r="AK35" s="663"/>
      <c r="AL35" s="664" t="s">
        <v>122</v>
      </c>
      <c r="AM35" s="665"/>
      <c r="AN35" s="665"/>
      <c r="AO35" s="666"/>
      <c r="AP35" s="222"/>
      <c r="AQ35" s="641" t="s">
        <v>310</v>
      </c>
      <c r="AR35" s="642"/>
      <c r="AS35" s="642"/>
      <c r="AT35" s="642"/>
      <c r="AU35" s="642"/>
      <c r="AV35" s="642"/>
      <c r="AW35" s="642"/>
      <c r="AX35" s="642"/>
      <c r="AY35" s="642"/>
      <c r="AZ35" s="642"/>
      <c r="BA35" s="642"/>
      <c r="BB35" s="642"/>
      <c r="BC35" s="642"/>
      <c r="BD35" s="642"/>
      <c r="BE35" s="642"/>
      <c r="BF35" s="643"/>
      <c r="BG35" s="641" t="s">
        <v>311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312</v>
      </c>
      <c r="CE35" s="657"/>
      <c r="CF35" s="657"/>
      <c r="CG35" s="657"/>
      <c r="CH35" s="657"/>
      <c r="CI35" s="657"/>
      <c r="CJ35" s="657"/>
      <c r="CK35" s="657"/>
      <c r="CL35" s="657"/>
      <c r="CM35" s="657"/>
      <c r="CN35" s="657"/>
      <c r="CO35" s="657"/>
      <c r="CP35" s="657"/>
      <c r="CQ35" s="658"/>
      <c r="CR35" s="659">
        <v>181555</v>
      </c>
      <c r="CS35" s="691"/>
      <c r="CT35" s="691"/>
      <c r="CU35" s="691"/>
      <c r="CV35" s="691"/>
      <c r="CW35" s="691"/>
      <c r="CX35" s="691"/>
      <c r="CY35" s="692"/>
      <c r="CZ35" s="664">
        <v>0.7</v>
      </c>
      <c r="DA35" s="689"/>
      <c r="DB35" s="689"/>
      <c r="DC35" s="693"/>
      <c r="DD35" s="668">
        <v>142824</v>
      </c>
      <c r="DE35" s="691"/>
      <c r="DF35" s="691"/>
      <c r="DG35" s="691"/>
      <c r="DH35" s="691"/>
      <c r="DI35" s="691"/>
      <c r="DJ35" s="691"/>
      <c r="DK35" s="692"/>
      <c r="DL35" s="668">
        <v>139813</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2">
      <c r="B36" s="656" t="s">
        <v>313</v>
      </c>
      <c r="C36" s="657"/>
      <c r="D36" s="657"/>
      <c r="E36" s="657"/>
      <c r="F36" s="657"/>
      <c r="G36" s="657"/>
      <c r="H36" s="657"/>
      <c r="I36" s="657"/>
      <c r="J36" s="657"/>
      <c r="K36" s="657"/>
      <c r="L36" s="657"/>
      <c r="M36" s="657"/>
      <c r="N36" s="657"/>
      <c r="O36" s="657"/>
      <c r="P36" s="657"/>
      <c r="Q36" s="658"/>
      <c r="R36" s="659">
        <v>915202</v>
      </c>
      <c r="S36" s="660"/>
      <c r="T36" s="660"/>
      <c r="U36" s="660"/>
      <c r="V36" s="660"/>
      <c r="W36" s="660"/>
      <c r="X36" s="660"/>
      <c r="Y36" s="661"/>
      <c r="Z36" s="662">
        <v>3.4</v>
      </c>
      <c r="AA36" s="662"/>
      <c r="AB36" s="662"/>
      <c r="AC36" s="662"/>
      <c r="AD36" s="663" t="s">
        <v>122</v>
      </c>
      <c r="AE36" s="663"/>
      <c r="AF36" s="663"/>
      <c r="AG36" s="663"/>
      <c r="AH36" s="663"/>
      <c r="AI36" s="663"/>
      <c r="AJ36" s="663"/>
      <c r="AK36" s="663"/>
      <c r="AL36" s="664" t="s">
        <v>122</v>
      </c>
      <c r="AM36" s="665"/>
      <c r="AN36" s="665"/>
      <c r="AO36" s="666"/>
      <c r="AP36" s="222"/>
      <c r="AQ36" s="725" t="s">
        <v>314</v>
      </c>
      <c r="AR36" s="726"/>
      <c r="AS36" s="726"/>
      <c r="AT36" s="726"/>
      <c r="AU36" s="726"/>
      <c r="AV36" s="726"/>
      <c r="AW36" s="726"/>
      <c r="AX36" s="726"/>
      <c r="AY36" s="727"/>
      <c r="AZ36" s="648">
        <v>3269826</v>
      </c>
      <c r="BA36" s="649"/>
      <c r="BB36" s="649"/>
      <c r="BC36" s="649"/>
      <c r="BD36" s="649"/>
      <c r="BE36" s="649"/>
      <c r="BF36" s="721"/>
      <c r="BG36" s="645" t="s">
        <v>315</v>
      </c>
      <c r="BH36" s="646"/>
      <c r="BI36" s="646"/>
      <c r="BJ36" s="646"/>
      <c r="BK36" s="646"/>
      <c r="BL36" s="646"/>
      <c r="BM36" s="646"/>
      <c r="BN36" s="646"/>
      <c r="BO36" s="646"/>
      <c r="BP36" s="646"/>
      <c r="BQ36" s="646"/>
      <c r="BR36" s="646"/>
      <c r="BS36" s="646"/>
      <c r="BT36" s="646"/>
      <c r="BU36" s="647"/>
      <c r="BV36" s="648">
        <v>28929</v>
      </c>
      <c r="BW36" s="649"/>
      <c r="BX36" s="649"/>
      <c r="BY36" s="649"/>
      <c r="BZ36" s="649"/>
      <c r="CA36" s="649"/>
      <c r="CB36" s="721"/>
      <c r="CD36" s="656" t="s">
        <v>316</v>
      </c>
      <c r="CE36" s="657"/>
      <c r="CF36" s="657"/>
      <c r="CG36" s="657"/>
      <c r="CH36" s="657"/>
      <c r="CI36" s="657"/>
      <c r="CJ36" s="657"/>
      <c r="CK36" s="657"/>
      <c r="CL36" s="657"/>
      <c r="CM36" s="657"/>
      <c r="CN36" s="657"/>
      <c r="CO36" s="657"/>
      <c r="CP36" s="657"/>
      <c r="CQ36" s="658"/>
      <c r="CR36" s="659">
        <v>3546374</v>
      </c>
      <c r="CS36" s="660"/>
      <c r="CT36" s="660"/>
      <c r="CU36" s="660"/>
      <c r="CV36" s="660"/>
      <c r="CW36" s="660"/>
      <c r="CX36" s="660"/>
      <c r="CY36" s="661"/>
      <c r="CZ36" s="664">
        <v>13.6</v>
      </c>
      <c r="DA36" s="689"/>
      <c r="DB36" s="689"/>
      <c r="DC36" s="693"/>
      <c r="DD36" s="668">
        <v>2799291</v>
      </c>
      <c r="DE36" s="660"/>
      <c r="DF36" s="660"/>
      <c r="DG36" s="660"/>
      <c r="DH36" s="660"/>
      <c r="DI36" s="660"/>
      <c r="DJ36" s="660"/>
      <c r="DK36" s="661"/>
      <c r="DL36" s="668">
        <v>1611952</v>
      </c>
      <c r="DM36" s="660"/>
      <c r="DN36" s="660"/>
      <c r="DO36" s="660"/>
      <c r="DP36" s="660"/>
      <c r="DQ36" s="660"/>
      <c r="DR36" s="660"/>
      <c r="DS36" s="660"/>
      <c r="DT36" s="660"/>
      <c r="DU36" s="660"/>
      <c r="DV36" s="661"/>
      <c r="DW36" s="664">
        <v>11.5</v>
      </c>
      <c r="DX36" s="689"/>
      <c r="DY36" s="689"/>
      <c r="DZ36" s="689"/>
      <c r="EA36" s="689"/>
      <c r="EB36" s="689"/>
      <c r="EC36" s="690"/>
    </row>
    <row r="37" spans="2:133" ht="11.25" customHeight="1" x14ac:dyDescent="0.2">
      <c r="B37" s="656" t="s">
        <v>317</v>
      </c>
      <c r="C37" s="657"/>
      <c r="D37" s="657"/>
      <c r="E37" s="657"/>
      <c r="F37" s="657"/>
      <c r="G37" s="657"/>
      <c r="H37" s="657"/>
      <c r="I37" s="657"/>
      <c r="J37" s="657"/>
      <c r="K37" s="657"/>
      <c r="L37" s="657"/>
      <c r="M37" s="657"/>
      <c r="N37" s="657"/>
      <c r="O37" s="657"/>
      <c r="P37" s="657"/>
      <c r="Q37" s="658"/>
      <c r="R37" s="659">
        <v>418760</v>
      </c>
      <c r="S37" s="660"/>
      <c r="T37" s="660"/>
      <c r="U37" s="660"/>
      <c r="V37" s="660"/>
      <c r="W37" s="660"/>
      <c r="X37" s="660"/>
      <c r="Y37" s="661"/>
      <c r="Z37" s="662">
        <v>1.5</v>
      </c>
      <c r="AA37" s="662"/>
      <c r="AB37" s="662"/>
      <c r="AC37" s="662"/>
      <c r="AD37" s="663">
        <v>1731</v>
      </c>
      <c r="AE37" s="663"/>
      <c r="AF37" s="663"/>
      <c r="AG37" s="663"/>
      <c r="AH37" s="663"/>
      <c r="AI37" s="663"/>
      <c r="AJ37" s="663"/>
      <c r="AK37" s="663"/>
      <c r="AL37" s="664">
        <v>0</v>
      </c>
      <c r="AM37" s="665"/>
      <c r="AN37" s="665"/>
      <c r="AO37" s="666"/>
      <c r="AQ37" s="722" t="s">
        <v>318</v>
      </c>
      <c r="AR37" s="723"/>
      <c r="AS37" s="723"/>
      <c r="AT37" s="723"/>
      <c r="AU37" s="723"/>
      <c r="AV37" s="723"/>
      <c r="AW37" s="723"/>
      <c r="AX37" s="723"/>
      <c r="AY37" s="724"/>
      <c r="AZ37" s="659">
        <v>530000</v>
      </c>
      <c r="BA37" s="660"/>
      <c r="BB37" s="660"/>
      <c r="BC37" s="660"/>
      <c r="BD37" s="691"/>
      <c r="BE37" s="691"/>
      <c r="BF37" s="714"/>
      <c r="BG37" s="656" t="s">
        <v>319</v>
      </c>
      <c r="BH37" s="657"/>
      <c r="BI37" s="657"/>
      <c r="BJ37" s="657"/>
      <c r="BK37" s="657"/>
      <c r="BL37" s="657"/>
      <c r="BM37" s="657"/>
      <c r="BN37" s="657"/>
      <c r="BO37" s="657"/>
      <c r="BP37" s="657"/>
      <c r="BQ37" s="657"/>
      <c r="BR37" s="657"/>
      <c r="BS37" s="657"/>
      <c r="BT37" s="657"/>
      <c r="BU37" s="658"/>
      <c r="BV37" s="659">
        <v>-20705</v>
      </c>
      <c r="BW37" s="660"/>
      <c r="BX37" s="660"/>
      <c r="BY37" s="660"/>
      <c r="BZ37" s="660"/>
      <c r="CA37" s="660"/>
      <c r="CB37" s="669"/>
      <c r="CD37" s="656" t="s">
        <v>320</v>
      </c>
      <c r="CE37" s="657"/>
      <c r="CF37" s="657"/>
      <c r="CG37" s="657"/>
      <c r="CH37" s="657"/>
      <c r="CI37" s="657"/>
      <c r="CJ37" s="657"/>
      <c r="CK37" s="657"/>
      <c r="CL37" s="657"/>
      <c r="CM37" s="657"/>
      <c r="CN37" s="657"/>
      <c r="CO37" s="657"/>
      <c r="CP37" s="657"/>
      <c r="CQ37" s="658"/>
      <c r="CR37" s="659">
        <v>487673</v>
      </c>
      <c r="CS37" s="691"/>
      <c r="CT37" s="691"/>
      <c r="CU37" s="691"/>
      <c r="CV37" s="691"/>
      <c r="CW37" s="691"/>
      <c r="CX37" s="691"/>
      <c r="CY37" s="692"/>
      <c r="CZ37" s="664">
        <v>1.9</v>
      </c>
      <c r="DA37" s="689"/>
      <c r="DB37" s="689"/>
      <c r="DC37" s="693"/>
      <c r="DD37" s="668">
        <v>476673</v>
      </c>
      <c r="DE37" s="691"/>
      <c r="DF37" s="691"/>
      <c r="DG37" s="691"/>
      <c r="DH37" s="691"/>
      <c r="DI37" s="691"/>
      <c r="DJ37" s="691"/>
      <c r="DK37" s="692"/>
      <c r="DL37" s="668">
        <v>476264</v>
      </c>
      <c r="DM37" s="691"/>
      <c r="DN37" s="691"/>
      <c r="DO37" s="691"/>
      <c r="DP37" s="691"/>
      <c r="DQ37" s="691"/>
      <c r="DR37" s="691"/>
      <c r="DS37" s="691"/>
      <c r="DT37" s="691"/>
      <c r="DU37" s="691"/>
      <c r="DV37" s="692"/>
      <c r="DW37" s="664">
        <v>3.4</v>
      </c>
      <c r="DX37" s="689"/>
      <c r="DY37" s="689"/>
      <c r="DZ37" s="689"/>
      <c r="EA37" s="689"/>
      <c r="EB37" s="689"/>
      <c r="EC37" s="690"/>
    </row>
    <row r="38" spans="2:133" ht="11.25" customHeight="1" x14ac:dyDescent="0.2">
      <c r="B38" s="656" t="s">
        <v>321</v>
      </c>
      <c r="C38" s="657"/>
      <c r="D38" s="657"/>
      <c r="E38" s="657"/>
      <c r="F38" s="657"/>
      <c r="G38" s="657"/>
      <c r="H38" s="657"/>
      <c r="I38" s="657"/>
      <c r="J38" s="657"/>
      <c r="K38" s="657"/>
      <c r="L38" s="657"/>
      <c r="M38" s="657"/>
      <c r="N38" s="657"/>
      <c r="O38" s="657"/>
      <c r="P38" s="657"/>
      <c r="Q38" s="658"/>
      <c r="R38" s="659">
        <v>3399832</v>
      </c>
      <c r="S38" s="660"/>
      <c r="T38" s="660"/>
      <c r="U38" s="660"/>
      <c r="V38" s="660"/>
      <c r="W38" s="660"/>
      <c r="X38" s="660"/>
      <c r="Y38" s="661"/>
      <c r="Z38" s="662">
        <v>12.5</v>
      </c>
      <c r="AA38" s="662"/>
      <c r="AB38" s="662"/>
      <c r="AC38" s="662"/>
      <c r="AD38" s="663" t="s">
        <v>122</v>
      </c>
      <c r="AE38" s="663"/>
      <c r="AF38" s="663"/>
      <c r="AG38" s="663"/>
      <c r="AH38" s="663"/>
      <c r="AI38" s="663"/>
      <c r="AJ38" s="663"/>
      <c r="AK38" s="663"/>
      <c r="AL38" s="664" t="s">
        <v>122</v>
      </c>
      <c r="AM38" s="665"/>
      <c r="AN38" s="665"/>
      <c r="AO38" s="666"/>
      <c r="AQ38" s="722" t="s">
        <v>322</v>
      </c>
      <c r="AR38" s="723"/>
      <c r="AS38" s="723"/>
      <c r="AT38" s="723"/>
      <c r="AU38" s="723"/>
      <c r="AV38" s="723"/>
      <c r="AW38" s="723"/>
      <c r="AX38" s="723"/>
      <c r="AY38" s="724"/>
      <c r="AZ38" s="659">
        <v>432421</v>
      </c>
      <c r="BA38" s="660"/>
      <c r="BB38" s="660"/>
      <c r="BC38" s="660"/>
      <c r="BD38" s="691"/>
      <c r="BE38" s="691"/>
      <c r="BF38" s="714"/>
      <c r="BG38" s="656" t="s">
        <v>323</v>
      </c>
      <c r="BH38" s="657"/>
      <c r="BI38" s="657"/>
      <c r="BJ38" s="657"/>
      <c r="BK38" s="657"/>
      <c r="BL38" s="657"/>
      <c r="BM38" s="657"/>
      <c r="BN38" s="657"/>
      <c r="BO38" s="657"/>
      <c r="BP38" s="657"/>
      <c r="BQ38" s="657"/>
      <c r="BR38" s="657"/>
      <c r="BS38" s="657"/>
      <c r="BT38" s="657"/>
      <c r="BU38" s="658"/>
      <c r="BV38" s="659">
        <v>3827</v>
      </c>
      <c r="BW38" s="660"/>
      <c r="BX38" s="660"/>
      <c r="BY38" s="660"/>
      <c r="BZ38" s="660"/>
      <c r="CA38" s="660"/>
      <c r="CB38" s="669"/>
      <c r="CD38" s="656" t="s">
        <v>324</v>
      </c>
      <c r="CE38" s="657"/>
      <c r="CF38" s="657"/>
      <c r="CG38" s="657"/>
      <c r="CH38" s="657"/>
      <c r="CI38" s="657"/>
      <c r="CJ38" s="657"/>
      <c r="CK38" s="657"/>
      <c r="CL38" s="657"/>
      <c r="CM38" s="657"/>
      <c r="CN38" s="657"/>
      <c r="CO38" s="657"/>
      <c r="CP38" s="657"/>
      <c r="CQ38" s="658"/>
      <c r="CR38" s="659">
        <v>1899541</v>
      </c>
      <c r="CS38" s="660"/>
      <c r="CT38" s="660"/>
      <c r="CU38" s="660"/>
      <c r="CV38" s="660"/>
      <c r="CW38" s="660"/>
      <c r="CX38" s="660"/>
      <c r="CY38" s="661"/>
      <c r="CZ38" s="664">
        <v>7.3</v>
      </c>
      <c r="DA38" s="689"/>
      <c r="DB38" s="689"/>
      <c r="DC38" s="693"/>
      <c r="DD38" s="668">
        <v>1624445</v>
      </c>
      <c r="DE38" s="660"/>
      <c r="DF38" s="660"/>
      <c r="DG38" s="660"/>
      <c r="DH38" s="660"/>
      <c r="DI38" s="660"/>
      <c r="DJ38" s="660"/>
      <c r="DK38" s="661"/>
      <c r="DL38" s="668">
        <v>1460363</v>
      </c>
      <c r="DM38" s="660"/>
      <c r="DN38" s="660"/>
      <c r="DO38" s="660"/>
      <c r="DP38" s="660"/>
      <c r="DQ38" s="660"/>
      <c r="DR38" s="660"/>
      <c r="DS38" s="660"/>
      <c r="DT38" s="660"/>
      <c r="DU38" s="660"/>
      <c r="DV38" s="661"/>
      <c r="DW38" s="664">
        <v>10.4</v>
      </c>
      <c r="DX38" s="689"/>
      <c r="DY38" s="689"/>
      <c r="DZ38" s="689"/>
      <c r="EA38" s="689"/>
      <c r="EB38" s="689"/>
      <c r="EC38" s="690"/>
    </row>
    <row r="39" spans="2:133" ht="11.25" customHeight="1" x14ac:dyDescent="0.2">
      <c r="B39" s="656" t="s">
        <v>325</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326</v>
      </c>
      <c r="AR39" s="723"/>
      <c r="AS39" s="723"/>
      <c r="AT39" s="723"/>
      <c r="AU39" s="723"/>
      <c r="AV39" s="723"/>
      <c r="AW39" s="723"/>
      <c r="AX39" s="723"/>
      <c r="AY39" s="724"/>
      <c r="AZ39" s="659">
        <v>407864</v>
      </c>
      <c r="BA39" s="660"/>
      <c r="BB39" s="660"/>
      <c r="BC39" s="660"/>
      <c r="BD39" s="691"/>
      <c r="BE39" s="691"/>
      <c r="BF39" s="714"/>
      <c r="BG39" s="656" t="s">
        <v>327</v>
      </c>
      <c r="BH39" s="657"/>
      <c r="BI39" s="657"/>
      <c r="BJ39" s="657"/>
      <c r="BK39" s="657"/>
      <c r="BL39" s="657"/>
      <c r="BM39" s="657"/>
      <c r="BN39" s="657"/>
      <c r="BO39" s="657"/>
      <c r="BP39" s="657"/>
      <c r="BQ39" s="657"/>
      <c r="BR39" s="657"/>
      <c r="BS39" s="657"/>
      <c r="BT39" s="657"/>
      <c r="BU39" s="658"/>
      <c r="BV39" s="659">
        <v>5339</v>
      </c>
      <c r="BW39" s="660"/>
      <c r="BX39" s="660"/>
      <c r="BY39" s="660"/>
      <c r="BZ39" s="660"/>
      <c r="CA39" s="660"/>
      <c r="CB39" s="669"/>
      <c r="CD39" s="656" t="s">
        <v>328</v>
      </c>
      <c r="CE39" s="657"/>
      <c r="CF39" s="657"/>
      <c r="CG39" s="657"/>
      <c r="CH39" s="657"/>
      <c r="CI39" s="657"/>
      <c r="CJ39" s="657"/>
      <c r="CK39" s="657"/>
      <c r="CL39" s="657"/>
      <c r="CM39" s="657"/>
      <c r="CN39" s="657"/>
      <c r="CO39" s="657"/>
      <c r="CP39" s="657"/>
      <c r="CQ39" s="658"/>
      <c r="CR39" s="659">
        <v>781292</v>
      </c>
      <c r="CS39" s="691"/>
      <c r="CT39" s="691"/>
      <c r="CU39" s="691"/>
      <c r="CV39" s="691"/>
      <c r="CW39" s="691"/>
      <c r="CX39" s="691"/>
      <c r="CY39" s="692"/>
      <c r="CZ39" s="664">
        <v>3</v>
      </c>
      <c r="DA39" s="689"/>
      <c r="DB39" s="689"/>
      <c r="DC39" s="693"/>
      <c r="DD39" s="668">
        <v>544532</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329</v>
      </c>
      <c r="C40" s="657"/>
      <c r="D40" s="657"/>
      <c r="E40" s="657"/>
      <c r="F40" s="657"/>
      <c r="G40" s="657"/>
      <c r="H40" s="657"/>
      <c r="I40" s="657"/>
      <c r="J40" s="657"/>
      <c r="K40" s="657"/>
      <c r="L40" s="657"/>
      <c r="M40" s="657"/>
      <c r="N40" s="657"/>
      <c r="O40" s="657"/>
      <c r="P40" s="657"/>
      <c r="Q40" s="658"/>
      <c r="R40" s="659">
        <v>68232</v>
      </c>
      <c r="S40" s="660"/>
      <c r="T40" s="660"/>
      <c r="U40" s="660"/>
      <c r="V40" s="660"/>
      <c r="W40" s="660"/>
      <c r="X40" s="660"/>
      <c r="Y40" s="661"/>
      <c r="Z40" s="662">
        <v>0.3</v>
      </c>
      <c r="AA40" s="662"/>
      <c r="AB40" s="662"/>
      <c r="AC40" s="662"/>
      <c r="AD40" s="663" t="s">
        <v>122</v>
      </c>
      <c r="AE40" s="663"/>
      <c r="AF40" s="663"/>
      <c r="AG40" s="663"/>
      <c r="AH40" s="663"/>
      <c r="AI40" s="663"/>
      <c r="AJ40" s="663"/>
      <c r="AK40" s="663"/>
      <c r="AL40" s="664" t="s">
        <v>122</v>
      </c>
      <c r="AM40" s="665"/>
      <c r="AN40" s="665"/>
      <c r="AO40" s="666"/>
      <c r="AQ40" s="722" t="s">
        <v>330</v>
      </c>
      <c r="AR40" s="723"/>
      <c r="AS40" s="723"/>
      <c r="AT40" s="723"/>
      <c r="AU40" s="723"/>
      <c r="AV40" s="723"/>
      <c r="AW40" s="723"/>
      <c r="AX40" s="723"/>
      <c r="AY40" s="724"/>
      <c r="AZ40" s="659">
        <v>132025</v>
      </c>
      <c r="BA40" s="660"/>
      <c r="BB40" s="660"/>
      <c r="BC40" s="660"/>
      <c r="BD40" s="691"/>
      <c r="BE40" s="691"/>
      <c r="BF40" s="714"/>
      <c r="BG40" s="707" t="s">
        <v>331</v>
      </c>
      <c r="BH40" s="708"/>
      <c r="BI40" s="708"/>
      <c r="BJ40" s="708"/>
      <c r="BK40" s="708"/>
      <c r="BL40" s="223"/>
      <c r="BM40" s="657" t="s">
        <v>332</v>
      </c>
      <c r="BN40" s="657"/>
      <c r="BO40" s="657"/>
      <c r="BP40" s="657"/>
      <c r="BQ40" s="657"/>
      <c r="BR40" s="657"/>
      <c r="BS40" s="657"/>
      <c r="BT40" s="657"/>
      <c r="BU40" s="658"/>
      <c r="BV40" s="659">
        <v>96</v>
      </c>
      <c r="BW40" s="660"/>
      <c r="BX40" s="660"/>
      <c r="BY40" s="660"/>
      <c r="BZ40" s="660"/>
      <c r="CA40" s="660"/>
      <c r="CB40" s="669"/>
      <c r="CD40" s="656" t="s">
        <v>333</v>
      </c>
      <c r="CE40" s="657"/>
      <c r="CF40" s="657"/>
      <c r="CG40" s="657"/>
      <c r="CH40" s="657"/>
      <c r="CI40" s="657"/>
      <c r="CJ40" s="657"/>
      <c r="CK40" s="657"/>
      <c r="CL40" s="657"/>
      <c r="CM40" s="657"/>
      <c r="CN40" s="657"/>
      <c r="CO40" s="657"/>
      <c r="CP40" s="657"/>
      <c r="CQ40" s="658"/>
      <c r="CR40" s="659">
        <v>151031</v>
      </c>
      <c r="CS40" s="660"/>
      <c r="CT40" s="660"/>
      <c r="CU40" s="660"/>
      <c r="CV40" s="660"/>
      <c r="CW40" s="660"/>
      <c r="CX40" s="660"/>
      <c r="CY40" s="661"/>
      <c r="CZ40" s="664">
        <v>0.6</v>
      </c>
      <c r="DA40" s="689"/>
      <c r="DB40" s="689"/>
      <c r="DC40" s="693"/>
      <c r="DD40" s="668">
        <v>106974</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334</v>
      </c>
      <c r="C41" s="681"/>
      <c r="D41" s="681"/>
      <c r="E41" s="681"/>
      <c r="F41" s="681"/>
      <c r="G41" s="681"/>
      <c r="H41" s="681"/>
      <c r="I41" s="681"/>
      <c r="J41" s="681"/>
      <c r="K41" s="681"/>
      <c r="L41" s="681"/>
      <c r="M41" s="681"/>
      <c r="N41" s="681"/>
      <c r="O41" s="681"/>
      <c r="P41" s="681"/>
      <c r="Q41" s="682"/>
      <c r="R41" s="731">
        <v>27279348</v>
      </c>
      <c r="S41" s="732"/>
      <c r="T41" s="732"/>
      <c r="U41" s="732"/>
      <c r="V41" s="732"/>
      <c r="W41" s="732"/>
      <c r="X41" s="732"/>
      <c r="Y41" s="736"/>
      <c r="Z41" s="737">
        <v>100</v>
      </c>
      <c r="AA41" s="737"/>
      <c r="AB41" s="737"/>
      <c r="AC41" s="737"/>
      <c r="AD41" s="738">
        <v>13969560</v>
      </c>
      <c r="AE41" s="738"/>
      <c r="AF41" s="738"/>
      <c r="AG41" s="738"/>
      <c r="AH41" s="738"/>
      <c r="AI41" s="738"/>
      <c r="AJ41" s="738"/>
      <c r="AK41" s="738"/>
      <c r="AL41" s="739">
        <v>100</v>
      </c>
      <c r="AM41" s="719"/>
      <c r="AN41" s="719"/>
      <c r="AO41" s="740"/>
      <c r="AQ41" s="722" t="s">
        <v>335</v>
      </c>
      <c r="AR41" s="723"/>
      <c r="AS41" s="723"/>
      <c r="AT41" s="723"/>
      <c r="AU41" s="723"/>
      <c r="AV41" s="723"/>
      <c r="AW41" s="723"/>
      <c r="AX41" s="723"/>
      <c r="AY41" s="724"/>
      <c r="AZ41" s="659">
        <v>274388</v>
      </c>
      <c r="BA41" s="660"/>
      <c r="BB41" s="660"/>
      <c r="BC41" s="660"/>
      <c r="BD41" s="691"/>
      <c r="BE41" s="691"/>
      <c r="BF41" s="714"/>
      <c r="BG41" s="707"/>
      <c r="BH41" s="708"/>
      <c r="BI41" s="708"/>
      <c r="BJ41" s="708"/>
      <c r="BK41" s="708"/>
      <c r="BL41" s="223"/>
      <c r="BM41" s="657" t="s">
        <v>336</v>
      </c>
      <c r="BN41" s="657"/>
      <c r="BO41" s="657"/>
      <c r="BP41" s="657"/>
      <c r="BQ41" s="657"/>
      <c r="BR41" s="657"/>
      <c r="BS41" s="657"/>
      <c r="BT41" s="657"/>
      <c r="BU41" s="658"/>
      <c r="BV41" s="659" t="s">
        <v>122</v>
      </c>
      <c r="BW41" s="660"/>
      <c r="BX41" s="660"/>
      <c r="BY41" s="660"/>
      <c r="BZ41" s="660"/>
      <c r="CA41" s="660"/>
      <c r="CB41" s="669"/>
      <c r="CD41" s="656" t="s">
        <v>337</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338</v>
      </c>
      <c r="AR42" s="729"/>
      <c r="AS42" s="729"/>
      <c r="AT42" s="729"/>
      <c r="AU42" s="729"/>
      <c r="AV42" s="729"/>
      <c r="AW42" s="729"/>
      <c r="AX42" s="729"/>
      <c r="AY42" s="730"/>
      <c r="AZ42" s="731">
        <v>1493128</v>
      </c>
      <c r="BA42" s="732"/>
      <c r="BB42" s="732"/>
      <c r="BC42" s="732"/>
      <c r="BD42" s="718"/>
      <c r="BE42" s="718"/>
      <c r="BF42" s="720"/>
      <c r="BG42" s="709"/>
      <c r="BH42" s="710"/>
      <c r="BI42" s="710"/>
      <c r="BJ42" s="710"/>
      <c r="BK42" s="710"/>
      <c r="BL42" s="224"/>
      <c r="BM42" s="681" t="s">
        <v>339</v>
      </c>
      <c r="BN42" s="681"/>
      <c r="BO42" s="681"/>
      <c r="BP42" s="681"/>
      <c r="BQ42" s="681"/>
      <c r="BR42" s="681"/>
      <c r="BS42" s="681"/>
      <c r="BT42" s="681"/>
      <c r="BU42" s="682"/>
      <c r="BV42" s="731">
        <v>460</v>
      </c>
      <c r="BW42" s="732"/>
      <c r="BX42" s="732"/>
      <c r="BY42" s="732"/>
      <c r="BZ42" s="732"/>
      <c r="CA42" s="732"/>
      <c r="CB42" s="741"/>
      <c r="CD42" s="656" t="s">
        <v>340</v>
      </c>
      <c r="CE42" s="657"/>
      <c r="CF42" s="657"/>
      <c r="CG42" s="657"/>
      <c r="CH42" s="657"/>
      <c r="CI42" s="657"/>
      <c r="CJ42" s="657"/>
      <c r="CK42" s="657"/>
      <c r="CL42" s="657"/>
      <c r="CM42" s="657"/>
      <c r="CN42" s="657"/>
      <c r="CO42" s="657"/>
      <c r="CP42" s="657"/>
      <c r="CQ42" s="658"/>
      <c r="CR42" s="659">
        <v>5217352</v>
      </c>
      <c r="CS42" s="691"/>
      <c r="CT42" s="691"/>
      <c r="CU42" s="691"/>
      <c r="CV42" s="691"/>
      <c r="CW42" s="691"/>
      <c r="CX42" s="691"/>
      <c r="CY42" s="692"/>
      <c r="CZ42" s="664">
        <v>20</v>
      </c>
      <c r="DA42" s="689"/>
      <c r="DB42" s="689"/>
      <c r="DC42" s="693"/>
      <c r="DD42" s="668">
        <v>667645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341</v>
      </c>
      <c r="CD43" s="656" t="s">
        <v>342</v>
      </c>
      <c r="CE43" s="657"/>
      <c r="CF43" s="657"/>
      <c r="CG43" s="657"/>
      <c r="CH43" s="657"/>
      <c r="CI43" s="657"/>
      <c r="CJ43" s="657"/>
      <c r="CK43" s="657"/>
      <c r="CL43" s="657"/>
      <c r="CM43" s="657"/>
      <c r="CN43" s="657"/>
      <c r="CO43" s="657"/>
      <c r="CP43" s="657"/>
      <c r="CQ43" s="658"/>
      <c r="CR43" s="659">
        <v>143715</v>
      </c>
      <c r="CS43" s="691"/>
      <c r="CT43" s="691"/>
      <c r="CU43" s="691"/>
      <c r="CV43" s="691"/>
      <c r="CW43" s="691"/>
      <c r="CX43" s="691"/>
      <c r="CY43" s="692"/>
      <c r="CZ43" s="664">
        <v>0.6</v>
      </c>
      <c r="DA43" s="689"/>
      <c r="DB43" s="689"/>
      <c r="DC43" s="693"/>
      <c r="DD43" s="668">
        <v>73600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291</v>
      </c>
      <c r="CE44" s="696"/>
      <c r="CF44" s="656" t="s">
        <v>344</v>
      </c>
      <c r="CG44" s="657"/>
      <c r="CH44" s="657"/>
      <c r="CI44" s="657"/>
      <c r="CJ44" s="657"/>
      <c r="CK44" s="657"/>
      <c r="CL44" s="657"/>
      <c r="CM44" s="657"/>
      <c r="CN44" s="657"/>
      <c r="CO44" s="657"/>
      <c r="CP44" s="657"/>
      <c r="CQ44" s="658"/>
      <c r="CR44" s="659">
        <v>4389152</v>
      </c>
      <c r="CS44" s="660"/>
      <c r="CT44" s="660"/>
      <c r="CU44" s="660"/>
      <c r="CV44" s="660"/>
      <c r="CW44" s="660"/>
      <c r="CX44" s="660"/>
      <c r="CY44" s="661"/>
      <c r="CZ44" s="664">
        <v>16.8</v>
      </c>
      <c r="DA44" s="665"/>
      <c r="DB44" s="665"/>
      <c r="DC44" s="671"/>
      <c r="DD44" s="668">
        <v>378473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346</v>
      </c>
      <c r="CG45" s="657"/>
      <c r="CH45" s="657"/>
      <c r="CI45" s="657"/>
      <c r="CJ45" s="657"/>
      <c r="CK45" s="657"/>
      <c r="CL45" s="657"/>
      <c r="CM45" s="657"/>
      <c r="CN45" s="657"/>
      <c r="CO45" s="657"/>
      <c r="CP45" s="657"/>
      <c r="CQ45" s="658"/>
      <c r="CR45" s="659">
        <v>2369130</v>
      </c>
      <c r="CS45" s="691"/>
      <c r="CT45" s="691"/>
      <c r="CU45" s="691"/>
      <c r="CV45" s="691"/>
      <c r="CW45" s="691"/>
      <c r="CX45" s="691"/>
      <c r="CY45" s="692"/>
      <c r="CZ45" s="664">
        <v>9.1</v>
      </c>
      <c r="DA45" s="689"/>
      <c r="DB45" s="689"/>
      <c r="DC45" s="693"/>
      <c r="DD45" s="668">
        <v>43987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347</v>
      </c>
      <c r="CG46" s="657"/>
      <c r="CH46" s="657"/>
      <c r="CI46" s="657"/>
      <c r="CJ46" s="657"/>
      <c r="CK46" s="657"/>
      <c r="CL46" s="657"/>
      <c r="CM46" s="657"/>
      <c r="CN46" s="657"/>
      <c r="CO46" s="657"/>
      <c r="CP46" s="657"/>
      <c r="CQ46" s="658"/>
      <c r="CR46" s="659">
        <v>1891924</v>
      </c>
      <c r="CS46" s="660"/>
      <c r="CT46" s="660"/>
      <c r="CU46" s="660"/>
      <c r="CV46" s="660"/>
      <c r="CW46" s="660"/>
      <c r="CX46" s="660"/>
      <c r="CY46" s="661"/>
      <c r="CZ46" s="664">
        <v>7.3</v>
      </c>
      <c r="DA46" s="665"/>
      <c r="DB46" s="665"/>
      <c r="DC46" s="671"/>
      <c r="DD46" s="668">
        <v>321188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348</v>
      </c>
      <c r="CG47" s="657"/>
      <c r="CH47" s="657"/>
      <c r="CI47" s="657"/>
      <c r="CJ47" s="657"/>
      <c r="CK47" s="657"/>
      <c r="CL47" s="657"/>
      <c r="CM47" s="657"/>
      <c r="CN47" s="657"/>
      <c r="CO47" s="657"/>
      <c r="CP47" s="657"/>
      <c r="CQ47" s="658"/>
      <c r="CR47" s="659">
        <v>828200</v>
      </c>
      <c r="CS47" s="691"/>
      <c r="CT47" s="691"/>
      <c r="CU47" s="691"/>
      <c r="CV47" s="691"/>
      <c r="CW47" s="691"/>
      <c r="CX47" s="691"/>
      <c r="CY47" s="692"/>
      <c r="CZ47" s="664">
        <v>3.2</v>
      </c>
      <c r="DA47" s="689"/>
      <c r="DB47" s="689"/>
      <c r="DC47" s="693"/>
      <c r="DD47" s="668">
        <v>289172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349</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350</v>
      </c>
      <c r="CE49" s="681"/>
      <c r="CF49" s="681"/>
      <c r="CG49" s="681"/>
      <c r="CH49" s="681"/>
      <c r="CI49" s="681"/>
      <c r="CJ49" s="681"/>
      <c r="CK49" s="681"/>
      <c r="CL49" s="681"/>
      <c r="CM49" s="681"/>
      <c r="CN49" s="681"/>
      <c r="CO49" s="681"/>
      <c r="CP49" s="681"/>
      <c r="CQ49" s="682"/>
      <c r="CR49" s="731">
        <v>26071818</v>
      </c>
      <c r="CS49" s="718"/>
      <c r="CT49" s="718"/>
      <c r="CU49" s="718"/>
      <c r="CV49" s="718"/>
      <c r="CW49" s="718"/>
      <c r="CX49" s="718"/>
      <c r="CY49" s="747"/>
      <c r="CZ49" s="739">
        <v>100</v>
      </c>
      <c r="DA49" s="748"/>
      <c r="DB49" s="748"/>
      <c r="DC49" s="749"/>
      <c r="DD49" s="750">
        <v>17137703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Voi28IywrOGjQa854M+unkFbD6w+91Dwzk+Ge96lS7VuPTmRqm29cm9XJR8armyg4w4eUB7oECI87bzvMy5Sg==" saltValue="UchyCTl+Cyvm6L5yYIN8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1" zoomScale="55" zoomScaleNormal="5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352</v>
      </c>
      <c r="DK2" s="759"/>
      <c r="DL2" s="759"/>
      <c r="DM2" s="759"/>
      <c r="DN2" s="759"/>
      <c r="DO2" s="760"/>
      <c r="DP2" s="228"/>
      <c r="DQ2" s="758" t="s">
        <v>353</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356</v>
      </c>
      <c r="B5" s="764"/>
      <c r="C5" s="764"/>
      <c r="D5" s="764"/>
      <c r="E5" s="764"/>
      <c r="F5" s="764"/>
      <c r="G5" s="764"/>
      <c r="H5" s="764"/>
      <c r="I5" s="764"/>
      <c r="J5" s="764"/>
      <c r="K5" s="764"/>
      <c r="L5" s="764"/>
      <c r="M5" s="764"/>
      <c r="N5" s="764"/>
      <c r="O5" s="764"/>
      <c r="P5" s="765"/>
      <c r="Q5" s="769" t="s">
        <v>357</v>
      </c>
      <c r="R5" s="770"/>
      <c r="S5" s="770"/>
      <c r="T5" s="770"/>
      <c r="U5" s="771"/>
      <c r="V5" s="769" t="s">
        <v>358</v>
      </c>
      <c r="W5" s="770"/>
      <c r="X5" s="770"/>
      <c r="Y5" s="770"/>
      <c r="Z5" s="771"/>
      <c r="AA5" s="769" t="s">
        <v>359</v>
      </c>
      <c r="AB5" s="770"/>
      <c r="AC5" s="770"/>
      <c r="AD5" s="770"/>
      <c r="AE5" s="770"/>
      <c r="AF5" s="775" t="s">
        <v>360</v>
      </c>
      <c r="AG5" s="770"/>
      <c r="AH5" s="770"/>
      <c r="AI5" s="770"/>
      <c r="AJ5" s="776"/>
      <c r="AK5" s="770" t="s">
        <v>361</v>
      </c>
      <c r="AL5" s="770"/>
      <c r="AM5" s="770"/>
      <c r="AN5" s="770"/>
      <c r="AO5" s="771"/>
      <c r="AP5" s="769" t="s">
        <v>362</v>
      </c>
      <c r="AQ5" s="770"/>
      <c r="AR5" s="770"/>
      <c r="AS5" s="770"/>
      <c r="AT5" s="771"/>
      <c r="AU5" s="769" t="s">
        <v>363</v>
      </c>
      <c r="AV5" s="770"/>
      <c r="AW5" s="770"/>
      <c r="AX5" s="770"/>
      <c r="AY5" s="776"/>
      <c r="AZ5" s="232"/>
      <c r="BA5" s="232"/>
      <c r="BB5" s="232"/>
      <c r="BC5" s="232"/>
      <c r="BD5" s="232"/>
      <c r="BE5" s="233"/>
      <c r="BF5" s="233"/>
      <c r="BG5" s="233"/>
      <c r="BH5" s="233"/>
      <c r="BI5" s="233"/>
      <c r="BJ5" s="233"/>
      <c r="BK5" s="233"/>
      <c r="BL5" s="233"/>
      <c r="BM5" s="233"/>
      <c r="BN5" s="233"/>
      <c r="BO5" s="233"/>
      <c r="BP5" s="233"/>
      <c r="BQ5" s="763" t="s">
        <v>364</v>
      </c>
      <c r="BR5" s="764"/>
      <c r="BS5" s="764"/>
      <c r="BT5" s="764"/>
      <c r="BU5" s="764"/>
      <c r="BV5" s="764"/>
      <c r="BW5" s="764"/>
      <c r="BX5" s="764"/>
      <c r="BY5" s="764"/>
      <c r="BZ5" s="764"/>
      <c r="CA5" s="764"/>
      <c r="CB5" s="764"/>
      <c r="CC5" s="764"/>
      <c r="CD5" s="764"/>
      <c r="CE5" s="764"/>
      <c r="CF5" s="764"/>
      <c r="CG5" s="765"/>
      <c r="CH5" s="769" t="s">
        <v>365</v>
      </c>
      <c r="CI5" s="770"/>
      <c r="CJ5" s="770"/>
      <c r="CK5" s="770"/>
      <c r="CL5" s="771"/>
      <c r="CM5" s="769" t="s">
        <v>366</v>
      </c>
      <c r="CN5" s="770"/>
      <c r="CO5" s="770"/>
      <c r="CP5" s="770"/>
      <c r="CQ5" s="771"/>
      <c r="CR5" s="769" t="s">
        <v>367</v>
      </c>
      <c r="CS5" s="770"/>
      <c r="CT5" s="770"/>
      <c r="CU5" s="770"/>
      <c r="CV5" s="771"/>
      <c r="CW5" s="769" t="s">
        <v>368</v>
      </c>
      <c r="CX5" s="770"/>
      <c r="CY5" s="770"/>
      <c r="CZ5" s="770"/>
      <c r="DA5" s="771"/>
      <c r="DB5" s="769" t="s">
        <v>369</v>
      </c>
      <c r="DC5" s="770"/>
      <c r="DD5" s="770"/>
      <c r="DE5" s="770"/>
      <c r="DF5" s="771"/>
      <c r="DG5" s="799" t="s">
        <v>370</v>
      </c>
      <c r="DH5" s="800"/>
      <c r="DI5" s="800"/>
      <c r="DJ5" s="800"/>
      <c r="DK5" s="801"/>
      <c r="DL5" s="799" t="s">
        <v>371</v>
      </c>
      <c r="DM5" s="800"/>
      <c r="DN5" s="800"/>
      <c r="DO5" s="800"/>
      <c r="DP5" s="801"/>
      <c r="DQ5" s="769" t="s">
        <v>372</v>
      </c>
      <c r="DR5" s="770"/>
      <c r="DS5" s="770"/>
      <c r="DT5" s="770"/>
      <c r="DU5" s="771"/>
      <c r="DV5" s="769" t="s">
        <v>363</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373</v>
      </c>
      <c r="C7" s="786"/>
      <c r="D7" s="786"/>
      <c r="E7" s="786"/>
      <c r="F7" s="786"/>
      <c r="G7" s="786"/>
      <c r="H7" s="786"/>
      <c r="I7" s="786"/>
      <c r="J7" s="786"/>
      <c r="K7" s="786"/>
      <c r="L7" s="786"/>
      <c r="M7" s="786"/>
      <c r="N7" s="786"/>
      <c r="O7" s="786"/>
      <c r="P7" s="787"/>
      <c r="Q7" s="788">
        <v>27233</v>
      </c>
      <c r="R7" s="789"/>
      <c r="S7" s="789"/>
      <c r="T7" s="789"/>
      <c r="U7" s="789"/>
      <c r="V7" s="789">
        <v>26027</v>
      </c>
      <c r="W7" s="789"/>
      <c r="X7" s="789"/>
      <c r="Y7" s="789"/>
      <c r="Z7" s="789"/>
      <c r="AA7" s="789">
        <v>1206</v>
      </c>
      <c r="AB7" s="789"/>
      <c r="AC7" s="789"/>
      <c r="AD7" s="789"/>
      <c r="AE7" s="790"/>
      <c r="AF7" s="791">
        <v>894</v>
      </c>
      <c r="AG7" s="792"/>
      <c r="AH7" s="792"/>
      <c r="AI7" s="792"/>
      <c r="AJ7" s="793"/>
      <c r="AK7" s="794">
        <v>1501</v>
      </c>
      <c r="AL7" s="795"/>
      <c r="AM7" s="795"/>
      <c r="AN7" s="795"/>
      <c r="AO7" s="795"/>
      <c r="AP7" s="795">
        <v>29683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562</v>
      </c>
      <c r="BT7" s="783"/>
      <c r="BU7" s="783"/>
      <c r="BV7" s="783"/>
      <c r="BW7" s="783"/>
      <c r="BX7" s="783"/>
      <c r="BY7" s="783"/>
      <c r="BZ7" s="783"/>
      <c r="CA7" s="783"/>
      <c r="CB7" s="783"/>
      <c r="CC7" s="783"/>
      <c r="CD7" s="783"/>
      <c r="CE7" s="783"/>
      <c r="CF7" s="783"/>
      <c r="CG7" s="798"/>
      <c r="CH7" s="779">
        <v>2</v>
      </c>
      <c r="CI7" s="780"/>
      <c r="CJ7" s="780"/>
      <c r="CK7" s="780"/>
      <c r="CL7" s="781"/>
      <c r="CM7" s="779">
        <v>112</v>
      </c>
      <c r="CN7" s="780"/>
      <c r="CO7" s="780"/>
      <c r="CP7" s="780"/>
      <c r="CQ7" s="781"/>
      <c r="CR7" s="779">
        <v>100</v>
      </c>
      <c r="CS7" s="780"/>
      <c r="CT7" s="780"/>
      <c r="CU7" s="780"/>
      <c r="CV7" s="781"/>
      <c r="CW7" s="779" t="s">
        <v>553</v>
      </c>
      <c r="CX7" s="780"/>
      <c r="CY7" s="780"/>
      <c r="CZ7" s="780"/>
      <c r="DA7" s="781"/>
      <c r="DB7" s="779" t="s">
        <v>553</v>
      </c>
      <c r="DC7" s="780"/>
      <c r="DD7" s="780"/>
      <c r="DE7" s="780"/>
      <c r="DF7" s="781"/>
      <c r="DG7" s="779" t="s">
        <v>553</v>
      </c>
      <c r="DH7" s="780"/>
      <c r="DI7" s="780"/>
      <c r="DJ7" s="780"/>
      <c r="DK7" s="781"/>
      <c r="DL7" s="779" t="s">
        <v>553</v>
      </c>
      <c r="DM7" s="780"/>
      <c r="DN7" s="780"/>
      <c r="DO7" s="780"/>
      <c r="DP7" s="781"/>
      <c r="DQ7" s="779" t="s">
        <v>553</v>
      </c>
      <c r="DR7" s="780"/>
      <c r="DS7" s="780"/>
      <c r="DT7" s="780"/>
      <c r="DU7" s="781"/>
      <c r="DV7" s="782"/>
      <c r="DW7" s="783"/>
      <c r="DX7" s="783"/>
      <c r="DY7" s="783"/>
      <c r="DZ7" s="784"/>
      <c r="EA7" s="234"/>
    </row>
    <row r="8" spans="1:131" s="235" customFormat="1" ht="26.25" customHeight="1" x14ac:dyDescent="0.2">
      <c r="A8" s="238">
        <v>2</v>
      </c>
      <c r="B8" s="816" t="s">
        <v>374</v>
      </c>
      <c r="C8" s="817"/>
      <c r="D8" s="817"/>
      <c r="E8" s="817"/>
      <c r="F8" s="817"/>
      <c r="G8" s="817"/>
      <c r="H8" s="817"/>
      <c r="I8" s="817"/>
      <c r="J8" s="817"/>
      <c r="K8" s="817"/>
      <c r="L8" s="817"/>
      <c r="M8" s="817"/>
      <c r="N8" s="817"/>
      <c r="O8" s="817"/>
      <c r="P8" s="818"/>
      <c r="Q8" s="819">
        <v>12</v>
      </c>
      <c r="R8" s="820"/>
      <c r="S8" s="820"/>
      <c r="T8" s="820"/>
      <c r="U8" s="820"/>
      <c r="V8" s="820">
        <v>12</v>
      </c>
      <c r="W8" s="820"/>
      <c r="X8" s="820"/>
      <c r="Y8" s="820"/>
      <c r="Z8" s="820"/>
      <c r="AA8" s="821" t="s">
        <v>552</v>
      </c>
      <c r="AB8" s="813"/>
      <c r="AC8" s="813"/>
      <c r="AD8" s="813"/>
      <c r="AE8" s="805"/>
      <c r="AF8" s="822" t="s">
        <v>122</v>
      </c>
      <c r="AG8" s="823"/>
      <c r="AH8" s="823"/>
      <c r="AI8" s="823"/>
      <c r="AJ8" s="824"/>
      <c r="AK8" s="805">
        <v>7</v>
      </c>
      <c r="AL8" s="806"/>
      <c r="AM8" s="806"/>
      <c r="AN8" s="806"/>
      <c r="AO8" s="806"/>
      <c r="AP8" s="821" t="s">
        <v>552</v>
      </c>
      <c r="AQ8" s="813"/>
      <c r="AR8" s="813"/>
      <c r="AS8" s="813"/>
      <c r="AT8" s="805"/>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375</v>
      </c>
      <c r="C9" s="817"/>
      <c r="D9" s="817"/>
      <c r="E9" s="817"/>
      <c r="F9" s="817"/>
      <c r="G9" s="817"/>
      <c r="H9" s="817"/>
      <c r="I9" s="817"/>
      <c r="J9" s="817"/>
      <c r="K9" s="817"/>
      <c r="L9" s="817"/>
      <c r="M9" s="817"/>
      <c r="N9" s="817"/>
      <c r="O9" s="817"/>
      <c r="P9" s="818"/>
      <c r="Q9" s="819">
        <v>269</v>
      </c>
      <c r="R9" s="820"/>
      <c r="S9" s="820"/>
      <c r="T9" s="820"/>
      <c r="U9" s="820"/>
      <c r="V9" s="820">
        <v>269</v>
      </c>
      <c r="W9" s="820"/>
      <c r="X9" s="820"/>
      <c r="Y9" s="820"/>
      <c r="Z9" s="820"/>
      <c r="AA9" s="821" t="s">
        <v>552</v>
      </c>
      <c r="AB9" s="813"/>
      <c r="AC9" s="813"/>
      <c r="AD9" s="813"/>
      <c r="AE9" s="805"/>
      <c r="AF9" s="822" t="s">
        <v>122</v>
      </c>
      <c r="AG9" s="823"/>
      <c r="AH9" s="823"/>
      <c r="AI9" s="823"/>
      <c r="AJ9" s="824"/>
      <c r="AK9" s="805">
        <v>186</v>
      </c>
      <c r="AL9" s="806"/>
      <c r="AM9" s="806"/>
      <c r="AN9" s="806"/>
      <c r="AO9" s="806"/>
      <c r="AP9" s="806">
        <v>1266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t="s">
        <v>376</v>
      </c>
      <c r="C10" s="817"/>
      <c r="D10" s="817"/>
      <c r="E10" s="817"/>
      <c r="F10" s="817"/>
      <c r="G10" s="817"/>
      <c r="H10" s="817"/>
      <c r="I10" s="817"/>
      <c r="J10" s="817"/>
      <c r="K10" s="817"/>
      <c r="L10" s="817"/>
      <c r="M10" s="817"/>
      <c r="N10" s="817"/>
      <c r="O10" s="817"/>
      <c r="P10" s="818"/>
      <c r="Q10" s="819">
        <v>30</v>
      </c>
      <c r="R10" s="820"/>
      <c r="S10" s="820"/>
      <c r="T10" s="820"/>
      <c r="U10" s="820"/>
      <c r="V10" s="820">
        <v>28</v>
      </c>
      <c r="W10" s="820"/>
      <c r="X10" s="820"/>
      <c r="Y10" s="820"/>
      <c r="Z10" s="820"/>
      <c r="AA10" s="820">
        <v>1</v>
      </c>
      <c r="AB10" s="820"/>
      <c r="AC10" s="820"/>
      <c r="AD10" s="820"/>
      <c r="AE10" s="825"/>
      <c r="AF10" s="822">
        <v>1</v>
      </c>
      <c r="AG10" s="823"/>
      <c r="AH10" s="823"/>
      <c r="AI10" s="823"/>
      <c r="AJ10" s="824"/>
      <c r="AK10" s="805">
        <v>4</v>
      </c>
      <c r="AL10" s="806"/>
      <c r="AM10" s="806"/>
      <c r="AN10" s="806"/>
      <c r="AO10" s="806"/>
      <c r="AP10" s="821" t="s">
        <v>552</v>
      </c>
      <c r="AQ10" s="813"/>
      <c r="AR10" s="813"/>
      <c r="AS10" s="813"/>
      <c r="AT10" s="805"/>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5"/>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5"/>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5"/>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5"/>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5"/>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5"/>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5"/>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5"/>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5"/>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5"/>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5"/>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6"/>
      <c r="R22" s="837"/>
      <c r="S22" s="837"/>
      <c r="T22" s="837"/>
      <c r="U22" s="837"/>
      <c r="V22" s="837"/>
      <c r="W22" s="837"/>
      <c r="X22" s="837"/>
      <c r="Y22" s="837"/>
      <c r="Z22" s="837"/>
      <c r="AA22" s="837"/>
      <c r="AB22" s="837"/>
      <c r="AC22" s="837"/>
      <c r="AD22" s="837"/>
      <c r="AE22" s="838"/>
      <c r="AF22" s="822"/>
      <c r="AG22" s="823"/>
      <c r="AH22" s="823"/>
      <c r="AI22" s="823"/>
      <c r="AJ22" s="824"/>
      <c r="AK22" s="839"/>
      <c r="AL22" s="840"/>
      <c r="AM22" s="840"/>
      <c r="AN22" s="840"/>
      <c r="AO22" s="840"/>
      <c r="AP22" s="840"/>
      <c r="AQ22" s="840"/>
      <c r="AR22" s="840"/>
      <c r="AS22" s="840"/>
      <c r="AT22" s="840"/>
      <c r="AU22" s="841"/>
      <c r="AV22" s="841"/>
      <c r="AW22" s="841"/>
      <c r="AX22" s="841"/>
      <c r="AY22" s="842"/>
      <c r="AZ22" s="843" t="s">
        <v>377</v>
      </c>
      <c r="BA22" s="843"/>
      <c r="BB22" s="843"/>
      <c r="BC22" s="843"/>
      <c r="BD22" s="844"/>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378</v>
      </c>
      <c r="B23" s="826" t="s">
        <v>379</v>
      </c>
      <c r="C23" s="827"/>
      <c r="D23" s="827"/>
      <c r="E23" s="827"/>
      <c r="F23" s="827"/>
      <c r="G23" s="827"/>
      <c r="H23" s="827"/>
      <c r="I23" s="827"/>
      <c r="J23" s="827"/>
      <c r="K23" s="827"/>
      <c r="L23" s="827"/>
      <c r="M23" s="827"/>
      <c r="N23" s="827"/>
      <c r="O23" s="827"/>
      <c r="P23" s="828"/>
      <c r="Q23" s="829">
        <v>27279</v>
      </c>
      <c r="R23" s="830"/>
      <c r="S23" s="830"/>
      <c r="T23" s="830"/>
      <c r="U23" s="830"/>
      <c r="V23" s="830">
        <v>26072</v>
      </c>
      <c r="W23" s="830"/>
      <c r="X23" s="830"/>
      <c r="Y23" s="830"/>
      <c r="Z23" s="830"/>
      <c r="AA23" s="830">
        <v>1208</v>
      </c>
      <c r="AB23" s="830"/>
      <c r="AC23" s="830"/>
      <c r="AD23" s="830"/>
      <c r="AE23" s="831"/>
      <c r="AF23" s="832">
        <v>895</v>
      </c>
      <c r="AG23" s="830"/>
      <c r="AH23" s="830"/>
      <c r="AI23" s="830"/>
      <c r="AJ23" s="833"/>
      <c r="AK23" s="834"/>
      <c r="AL23" s="835"/>
      <c r="AM23" s="835"/>
      <c r="AN23" s="835"/>
      <c r="AO23" s="835"/>
      <c r="AP23" s="830">
        <v>30949</v>
      </c>
      <c r="AQ23" s="830"/>
      <c r="AR23" s="830"/>
      <c r="AS23" s="830"/>
      <c r="AT23" s="830"/>
      <c r="AU23" s="846"/>
      <c r="AV23" s="846"/>
      <c r="AW23" s="846"/>
      <c r="AX23" s="846"/>
      <c r="AY23" s="847"/>
      <c r="AZ23" s="848" t="s">
        <v>122</v>
      </c>
      <c r="BA23" s="849"/>
      <c r="BB23" s="849"/>
      <c r="BC23" s="849"/>
      <c r="BD23" s="850"/>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5" t="s">
        <v>380</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356</v>
      </c>
      <c r="B26" s="764"/>
      <c r="C26" s="764"/>
      <c r="D26" s="764"/>
      <c r="E26" s="764"/>
      <c r="F26" s="764"/>
      <c r="G26" s="764"/>
      <c r="H26" s="764"/>
      <c r="I26" s="764"/>
      <c r="J26" s="764"/>
      <c r="K26" s="764"/>
      <c r="L26" s="764"/>
      <c r="M26" s="764"/>
      <c r="N26" s="764"/>
      <c r="O26" s="764"/>
      <c r="P26" s="765"/>
      <c r="Q26" s="769" t="s">
        <v>382</v>
      </c>
      <c r="R26" s="770"/>
      <c r="S26" s="770"/>
      <c r="T26" s="770"/>
      <c r="U26" s="771"/>
      <c r="V26" s="769" t="s">
        <v>383</v>
      </c>
      <c r="W26" s="770"/>
      <c r="X26" s="770"/>
      <c r="Y26" s="770"/>
      <c r="Z26" s="771"/>
      <c r="AA26" s="769" t="s">
        <v>384</v>
      </c>
      <c r="AB26" s="770"/>
      <c r="AC26" s="770"/>
      <c r="AD26" s="770"/>
      <c r="AE26" s="770"/>
      <c r="AF26" s="851" t="s">
        <v>385</v>
      </c>
      <c r="AG26" s="852"/>
      <c r="AH26" s="852"/>
      <c r="AI26" s="852"/>
      <c r="AJ26" s="853"/>
      <c r="AK26" s="770" t="s">
        <v>386</v>
      </c>
      <c r="AL26" s="770"/>
      <c r="AM26" s="770"/>
      <c r="AN26" s="770"/>
      <c r="AO26" s="771"/>
      <c r="AP26" s="769" t="s">
        <v>387</v>
      </c>
      <c r="AQ26" s="770"/>
      <c r="AR26" s="770"/>
      <c r="AS26" s="770"/>
      <c r="AT26" s="771"/>
      <c r="AU26" s="769" t="s">
        <v>388</v>
      </c>
      <c r="AV26" s="770"/>
      <c r="AW26" s="770"/>
      <c r="AX26" s="770"/>
      <c r="AY26" s="771"/>
      <c r="AZ26" s="769" t="s">
        <v>389</v>
      </c>
      <c r="BA26" s="770"/>
      <c r="BB26" s="770"/>
      <c r="BC26" s="770"/>
      <c r="BD26" s="771"/>
      <c r="BE26" s="769" t="s">
        <v>363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390</v>
      </c>
      <c r="C28" s="786"/>
      <c r="D28" s="786"/>
      <c r="E28" s="786"/>
      <c r="F28" s="786"/>
      <c r="G28" s="786"/>
      <c r="H28" s="786"/>
      <c r="I28" s="786"/>
      <c r="J28" s="786"/>
      <c r="K28" s="786"/>
      <c r="L28" s="786"/>
      <c r="M28" s="786"/>
      <c r="N28" s="786"/>
      <c r="O28" s="786"/>
      <c r="P28" s="787"/>
      <c r="Q28" s="859">
        <v>3399</v>
      </c>
      <c r="R28" s="860"/>
      <c r="S28" s="860"/>
      <c r="T28" s="860"/>
      <c r="U28" s="860"/>
      <c r="V28" s="860">
        <v>3370</v>
      </c>
      <c r="W28" s="860"/>
      <c r="X28" s="860"/>
      <c r="Y28" s="860"/>
      <c r="Z28" s="860"/>
      <c r="AA28" s="860">
        <v>29</v>
      </c>
      <c r="AB28" s="860"/>
      <c r="AC28" s="860"/>
      <c r="AD28" s="860"/>
      <c r="AE28" s="861"/>
      <c r="AF28" s="862">
        <v>29</v>
      </c>
      <c r="AG28" s="860"/>
      <c r="AH28" s="860"/>
      <c r="AI28" s="860"/>
      <c r="AJ28" s="863"/>
      <c r="AK28" s="864">
        <v>300</v>
      </c>
      <c r="AL28" s="865"/>
      <c r="AM28" s="865"/>
      <c r="AN28" s="865"/>
      <c r="AO28" s="865"/>
      <c r="AP28" s="865">
        <v>0</v>
      </c>
      <c r="AQ28" s="865"/>
      <c r="AR28" s="865"/>
      <c r="AS28" s="865"/>
      <c r="AT28" s="865"/>
      <c r="AU28" s="865">
        <v>0</v>
      </c>
      <c r="AV28" s="865"/>
      <c r="AW28" s="865"/>
      <c r="AX28" s="865"/>
      <c r="AY28" s="865"/>
      <c r="AZ28" s="866" t="s">
        <v>553</v>
      </c>
      <c r="BA28" s="866"/>
      <c r="BB28" s="866"/>
      <c r="BC28" s="866"/>
      <c r="BD28" s="866"/>
      <c r="BE28" s="857"/>
      <c r="BF28" s="857"/>
      <c r="BG28" s="857"/>
      <c r="BH28" s="857"/>
      <c r="BI28" s="858"/>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391</v>
      </c>
      <c r="C29" s="817"/>
      <c r="D29" s="817"/>
      <c r="E29" s="817"/>
      <c r="F29" s="817"/>
      <c r="G29" s="817"/>
      <c r="H29" s="817"/>
      <c r="I29" s="817"/>
      <c r="J29" s="817"/>
      <c r="K29" s="817"/>
      <c r="L29" s="817"/>
      <c r="M29" s="817"/>
      <c r="N29" s="817"/>
      <c r="O29" s="817"/>
      <c r="P29" s="818"/>
      <c r="Q29" s="819">
        <v>547</v>
      </c>
      <c r="R29" s="820"/>
      <c r="S29" s="820"/>
      <c r="T29" s="820"/>
      <c r="U29" s="820"/>
      <c r="V29" s="820">
        <v>546</v>
      </c>
      <c r="W29" s="820"/>
      <c r="X29" s="820"/>
      <c r="Y29" s="820"/>
      <c r="Z29" s="820"/>
      <c r="AA29" s="820">
        <v>1</v>
      </c>
      <c r="AB29" s="820"/>
      <c r="AC29" s="820"/>
      <c r="AD29" s="820"/>
      <c r="AE29" s="825"/>
      <c r="AF29" s="822">
        <v>1</v>
      </c>
      <c r="AG29" s="823"/>
      <c r="AH29" s="823"/>
      <c r="AI29" s="823"/>
      <c r="AJ29" s="824"/>
      <c r="AK29" s="870">
        <v>149</v>
      </c>
      <c r="AL29" s="867"/>
      <c r="AM29" s="867"/>
      <c r="AN29" s="867"/>
      <c r="AO29" s="867"/>
      <c r="AP29" s="867">
        <v>0</v>
      </c>
      <c r="AQ29" s="867"/>
      <c r="AR29" s="867"/>
      <c r="AS29" s="867"/>
      <c r="AT29" s="867"/>
      <c r="AU29" s="867">
        <v>0</v>
      </c>
      <c r="AV29" s="867"/>
      <c r="AW29" s="867"/>
      <c r="AX29" s="867"/>
      <c r="AY29" s="867"/>
      <c r="AZ29" s="866" t="s">
        <v>553</v>
      </c>
      <c r="BA29" s="866"/>
      <c r="BB29" s="866"/>
      <c r="BC29" s="866"/>
      <c r="BD29" s="866"/>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392</v>
      </c>
      <c r="C30" s="817"/>
      <c r="D30" s="817"/>
      <c r="E30" s="817"/>
      <c r="F30" s="817"/>
      <c r="G30" s="817"/>
      <c r="H30" s="817"/>
      <c r="I30" s="817"/>
      <c r="J30" s="817"/>
      <c r="K30" s="817"/>
      <c r="L30" s="817"/>
      <c r="M30" s="817"/>
      <c r="N30" s="817"/>
      <c r="O30" s="817"/>
      <c r="P30" s="818"/>
      <c r="Q30" s="819">
        <v>5438</v>
      </c>
      <c r="R30" s="820"/>
      <c r="S30" s="820"/>
      <c r="T30" s="820"/>
      <c r="U30" s="820"/>
      <c r="V30" s="820">
        <v>5255</v>
      </c>
      <c r="W30" s="820"/>
      <c r="X30" s="820"/>
      <c r="Y30" s="820"/>
      <c r="Z30" s="820"/>
      <c r="AA30" s="820">
        <v>183</v>
      </c>
      <c r="AB30" s="820"/>
      <c r="AC30" s="820"/>
      <c r="AD30" s="820"/>
      <c r="AE30" s="825"/>
      <c r="AF30" s="822">
        <v>183</v>
      </c>
      <c r="AG30" s="823"/>
      <c r="AH30" s="823"/>
      <c r="AI30" s="823"/>
      <c r="AJ30" s="824"/>
      <c r="AK30" s="870">
        <v>755</v>
      </c>
      <c r="AL30" s="867"/>
      <c r="AM30" s="867"/>
      <c r="AN30" s="867"/>
      <c r="AO30" s="867"/>
      <c r="AP30" s="867">
        <v>0</v>
      </c>
      <c r="AQ30" s="867"/>
      <c r="AR30" s="867"/>
      <c r="AS30" s="867"/>
      <c r="AT30" s="867"/>
      <c r="AU30" s="867">
        <v>0</v>
      </c>
      <c r="AV30" s="867"/>
      <c r="AW30" s="867"/>
      <c r="AX30" s="867"/>
      <c r="AY30" s="867"/>
      <c r="AZ30" s="866" t="s">
        <v>553</v>
      </c>
      <c r="BA30" s="866"/>
      <c r="BB30" s="866"/>
      <c r="BC30" s="866"/>
      <c r="BD30" s="866"/>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393</v>
      </c>
      <c r="C31" s="817"/>
      <c r="D31" s="817"/>
      <c r="E31" s="817"/>
      <c r="F31" s="817"/>
      <c r="G31" s="817"/>
      <c r="H31" s="817"/>
      <c r="I31" s="817"/>
      <c r="J31" s="817"/>
      <c r="K31" s="817"/>
      <c r="L31" s="817"/>
      <c r="M31" s="817"/>
      <c r="N31" s="817"/>
      <c r="O31" s="817"/>
      <c r="P31" s="818"/>
      <c r="Q31" s="819">
        <v>292</v>
      </c>
      <c r="R31" s="820"/>
      <c r="S31" s="820"/>
      <c r="T31" s="820"/>
      <c r="U31" s="820"/>
      <c r="V31" s="820">
        <v>292</v>
      </c>
      <c r="W31" s="820"/>
      <c r="X31" s="820"/>
      <c r="Y31" s="820"/>
      <c r="Z31" s="820"/>
      <c r="AA31" s="866" t="s">
        <v>553</v>
      </c>
      <c r="AB31" s="866"/>
      <c r="AC31" s="866"/>
      <c r="AD31" s="866"/>
      <c r="AE31" s="866"/>
      <c r="AF31" s="822" t="s">
        <v>122</v>
      </c>
      <c r="AG31" s="823"/>
      <c r="AH31" s="823"/>
      <c r="AI31" s="823"/>
      <c r="AJ31" s="824"/>
      <c r="AK31" s="870">
        <v>147</v>
      </c>
      <c r="AL31" s="867"/>
      <c r="AM31" s="867"/>
      <c r="AN31" s="867"/>
      <c r="AO31" s="867"/>
      <c r="AP31" s="867">
        <v>19</v>
      </c>
      <c r="AQ31" s="867"/>
      <c r="AR31" s="867"/>
      <c r="AS31" s="867"/>
      <c r="AT31" s="867"/>
      <c r="AU31" s="867">
        <v>6</v>
      </c>
      <c r="AV31" s="867"/>
      <c r="AW31" s="867"/>
      <c r="AX31" s="867"/>
      <c r="AY31" s="867"/>
      <c r="AZ31" s="866" t="s">
        <v>553</v>
      </c>
      <c r="BA31" s="866"/>
      <c r="BB31" s="866"/>
      <c r="BC31" s="866"/>
      <c r="BD31" s="866"/>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930</v>
      </c>
      <c r="R32" s="820"/>
      <c r="S32" s="820"/>
      <c r="T32" s="820"/>
      <c r="U32" s="820"/>
      <c r="V32" s="820">
        <v>1008</v>
      </c>
      <c r="W32" s="820"/>
      <c r="X32" s="820"/>
      <c r="Y32" s="820"/>
      <c r="Z32" s="820"/>
      <c r="AA32" s="820">
        <v>-78</v>
      </c>
      <c r="AB32" s="820"/>
      <c r="AC32" s="820"/>
      <c r="AD32" s="820"/>
      <c r="AE32" s="825"/>
      <c r="AF32" s="822">
        <v>716</v>
      </c>
      <c r="AG32" s="823"/>
      <c r="AH32" s="823"/>
      <c r="AI32" s="823"/>
      <c r="AJ32" s="824"/>
      <c r="AK32" s="870">
        <v>211</v>
      </c>
      <c r="AL32" s="867"/>
      <c r="AM32" s="867"/>
      <c r="AN32" s="867"/>
      <c r="AO32" s="867"/>
      <c r="AP32" s="867">
        <v>3013</v>
      </c>
      <c r="AQ32" s="867"/>
      <c r="AR32" s="867"/>
      <c r="AS32" s="867"/>
      <c r="AT32" s="867"/>
      <c r="AU32" s="867">
        <v>1322</v>
      </c>
      <c r="AV32" s="867"/>
      <c r="AW32" s="867"/>
      <c r="AX32" s="867"/>
      <c r="AY32" s="867"/>
      <c r="AZ32" s="866" t="s">
        <v>553</v>
      </c>
      <c r="BA32" s="866"/>
      <c r="BB32" s="866"/>
      <c r="BC32" s="866"/>
      <c r="BD32" s="866"/>
      <c r="BE32" s="868" t="s">
        <v>395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396</v>
      </c>
      <c r="C33" s="817"/>
      <c r="D33" s="817"/>
      <c r="E33" s="817"/>
      <c r="F33" s="817"/>
      <c r="G33" s="817"/>
      <c r="H33" s="817"/>
      <c r="I33" s="817"/>
      <c r="J33" s="817"/>
      <c r="K33" s="817"/>
      <c r="L33" s="817"/>
      <c r="M33" s="817"/>
      <c r="N33" s="817"/>
      <c r="O33" s="817"/>
      <c r="P33" s="818"/>
      <c r="Q33" s="819">
        <v>2057</v>
      </c>
      <c r="R33" s="820"/>
      <c r="S33" s="820"/>
      <c r="T33" s="820"/>
      <c r="U33" s="820"/>
      <c r="V33" s="820">
        <v>2250</v>
      </c>
      <c r="W33" s="820"/>
      <c r="X33" s="820"/>
      <c r="Y33" s="820"/>
      <c r="Z33" s="820"/>
      <c r="AA33" s="820">
        <v>-193</v>
      </c>
      <c r="AB33" s="820"/>
      <c r="AC33" s="820"/>
      <c r="AD33" s="820"/>
      <c r="AE33" s="825"/>
      <c r="AF33" s="822">
        <v>1077</v>
      </c>
      <c r="AG33" s="823"/>
      <c r="AH33" s="823"/>
      <c r="AI33" s="823"/>
      <c r="AJ33" s="824"/>
      <c r="AK33" s="870">
        <v>316</v>
      </c>
      <c r="AL33" s="867"/>
      <c r="AM33" s="867"/>
      <c r="AN33" s="867"/>
      <c r="AO33" s="867"/>
      <c r="AP33" s="867">
        <v>1191</v>
      </c>
      <c r="AQ33" s="867"/>
      <c r="AR33" s="867"/>
      <c r="AS33" s="867"/>
      <c r="AT33" s="867"/>
      <c r="AU33" s="867">
        <v>683</v>
      </c>
      <c r="AV33" s="867"/>
      <c r="AW33" s="867"/>
      <c r="AX33" s="867"/>
      <c r="AY33" s="867"/>
      <c r="AZ33" s="866" t="s">
        <v>553</v>
      </c>
      <c r="BA33" s="866"/>
      <c r="BB33" s="866"/>
      <c r="BC33" s="866"/>
      <c r="BD33" s="866"/>
      <c r="BE33" s="868" t="s">
        <v>395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397</v>
      </c>
      <c r="C34" s="817"/>
      <c r="D34" s="817"/>
      <c r="E34" s="817"/>
      <c r="F34" s="817"/>
      <c r="G34" s="817"/>
      <c r="H34" s="817"/>
      <c r="I34" s="817"/>
      <c r="J34" s="817"/>
      <c r="K34" s="817"/>
      <c r="L34" s="817"/>
      <c r="M34" s="817"/>
      <c r="N34" s="817"/>
      <c r="O34" s="817"/>
      <c r="P34" s="818"/>
      <c r="Q34" s="819">
        <v>872</v>
      </c>
      <c r="R34" s="820"/>
      <c r="S34" s="820"/>
      <c r="T34" s="820"/>
      <c r="U34" s="820"/>
      <c r="V34" s="820">
        <v>869</v>
      </c>
      <c r="W34" s="820"/>
      <c r="X34" s="820"/>
      <c r="Y34" s="820"/>
      <c r="Z34" s="820"/>
      <c r="AA34" s="820">
        <v>3</v>
      </c>
      <c r="AB34" s="820"/>
      <c r="AC34" s="820"/>
      <c r="AD34" s="820"/>
      <c r="AE34" s="825"/>
      <c r="AF34" s="822">
        <v>148</v>
      </c>
      <c r="AG34" s="823"/>
      <c r="AH34" s="823"/>
      <c r="AI34" s="823"/>
      <c r="AJ34" s="824"/>
      <c r="AK34" s="870">
        <v>351</v>
      </c>
      <c r="AL34" s="867"/>
      <c r="AM34" s="867"/>
      <c r="AN34" s="867"/>
      <c r="AO34" s="867"/>
      <c r="AP34" s="867">
        <v>6583</v>
      </c>
      <c r="AQ34" s="867"/>
      <c r="AR34" s="867"/>
      <c r="AS34" s="867"/>
      <c r="AT34" s="867"/>
      <c r="AU34" s="867">
        <v>4081</v>
      </c>
      <c r="AV34" s="867"/>
      <c r="AW34" s="867"/>
      <c r="AX34" s="867"/>
      <c r="AY34" s="867"/>
      <c r="AZ34" s="866" t="s">
        <v>553</v>
      </c>
      <c r="BA34" s="866"/>
      <c r="BB34" s="866"/>
      <c r="BC34" s="866"/>
      <c r="BD34" s="866"/>
      <c r="BE34" s="868" t="s">
        <v>395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398</v>
      </c>
      <c r="C35" s="817"/>
      <c r="D35" s="817"/>
      <c r="E35" s="817"/>
      <c r="F35" s="817"/>
      <c r="G35" s="817"/>
      <c r="H35" s="817"/>
      <c r="I35" s="817"/>
      <c r="J35" s="817"/>
      <c r="K35" s="817"/>
      <c r="L35" s="817"/>
      <c r="M35" s="817"/>
      <c r="N35" s="817"/>
      <c r="O35" s="817"/>
      <c r="P35" s="818"/>
      <c r="Q35" s="819">
        <v>45</v>
      </c>
      <c r="R35" s="820"/>
      <c r="S35" s="820"/>
      <c r="T35" s="820"/>
      <c r="U35" s="820"/>
      <c r="V35" s="820">
        <v>45</v>
      </c>
      <c r="W35" s="820"/>
      <c r="X35" s="820"/>
      <c r="Y35" s="820"/>
      <c r="Z35" s="820"/>
      <c r="AA35" s="820">
        <v>0</v>
      </c>
      <c r="AB35" s="820"/>
      <c r="AC35" s="820"/>
      <c r="AD35" s="820"/>
      <c r="AE35" s="825"/>
      <c r="AF35" s="822">
        <v>26</v>
      </c>
      <c r="AG35" s="823"/>
      <c r="AH35" s="823"/>
      <c r="AI35" s="823"/>
      <c r="AJ35" s="824"/>
      <c r="AK35" s="870">
        <v>14</v>
      </c>
      <c r="AL35" s="867"/>
      <c r="AM35" s="867"/>
      <c r="AN35" s="867"/>
      <c r="AO35" s="867"/>
      <c r="AP35" s="867">
        <v>0</v>
      </c>
      <c r="AQ35" s="867"/>
      <c r="AR35" s="867"/>
      <c r="AS35" s="867"/>
      <c r="AT35" s="867"/>
      <c r="AU35" s="867">
        <v>0</v>
      </c>
      <c r="AV35" s="867"/>
      <c r="AW35" s="867"/>
      <c r="AX35" s="867"/>
      <c r="AY35" s="867"/>
      <c r="AZ35" s="866" t="s">
        <v>553</v>
      </c>
      <c r="BA35" s="866"/>
      <c r="BB35" s="866"/>
      <c r="BC35" s="866"/>
      <c r="BD35" s="866"/>
      <c r="BE35" s="868" t="s">
        <v>399</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5"/>
      <c r="AF36" s="822"/>
      <c r="AG36" s="823"/>
      <c r="AH36" s="823"/>
      <c r="AI36" s="823"/>
      <c r="AJ36" s="824"/>
      <c r="AK36" s="870"/>
      <c r="AL36" s="867"/>
      <c r="AM36" s="867"/>
      <c r="AN36" s="867"/>
      <c r="AO36" s="867"/>
      <c r="AP36" s="867"/>
      <c r="AQ36" s="867"/>
      <c r="AR36" s="867"/>
      <c r="AS36" s="867"/>
      <c r="AT36" s="867"/>
      <c r="AU36" s="867"/>
      <c r="AV36" s="867"/>
      <c r="AW36" s="867"/>
      <c r="AX36" s="867"/>
      <c r="AY36" s="867"/>
      <c r="AZ36" s="866"/>
      <c r="BA36" s="866"/>
      <c r="BB36" s="866"/>
      <c r="BC36" s="866"/>
      <c r="BD36" s="866"/>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5"/>
      <c r="AF37" s="822"/>
      <c r="AG37" s="823"/>
      <c r="AH37" s="823"/>
      <c r="AI37" s="823"/>
      <c r="AJ37" s="824"/>
      <c r="AK37" s="870"/>
      <c r="AL37" s="867"/>
      <c r="AM37" s="867"/>
      <c r="AN37" s="867"/>
      <c r="AO37" s="867"/>
      <c r="AP37" s="867"/>
      <c r="AQ37" s="867"/>
      <c r="AR37" s="867"/>
      <c r="AS37" s="867"/>
      <c r="AT37" s="867"/>
      <c r="AU37" s="867"/>
      <c r="AV37" s="867"/>
      <c r="AW37" s="867"/>
      <c r="AX37" s="867"/>
      <c r="AY37" s="867"/>
      <c r="AZ37" s="866"/>
      <c r="BA37" s="866"/>
      <c r="BB37" s="866"/>
      <c r="BC37" s="866"/>
      <c r="BD37" s="866"/>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5"/>
      <c r="AF38" s="822"/>
      <c r="AG38" s="823"/>
      <c r="AH38" s="823"/>
      <c r="AI38" s="823"/>
      <c r="AJ38" s="824"/>
      <c r="AK38" s="870"/>
      <c r="AL38" s="867"/>
      <c r="AM38" s="867"/>
      <c r="AN38" s="867"/>
      <c r="AO38" s="867"/>
      <c r="AP38" s="867"/>
      <c r="AQ38" s="867"/>
      <c r="AR38" s="867"/>
      <c r="AS38" s="867"/>
      <c r="AT38" s="867"/>
      <c r="AU38" s="867"/>
      <c r="AV38" s="867"/>
      <c r="AW38" s="867"/>
      <c r="AX38" s="867"/>
      <c r="AY38" s="867"/>
      <c r="AZ38" s="866"/>
      <c r="BA38" s="866"/>
      <c r="BB38" s="866"/>
      <c r="BC38" s="866"/>
      <c r="BD38" s="866"/>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5"/>
      <c r="AF39" s="822"/>
      <c r="AG39" s="823"/>
      <c r="AH39" s="823"/>
      <c r="AI39" s="823"/>
      <c r="AJ39" s="824"/>
      <c r="AK39" s="870"/>
      <c r="AL39" s="867"/>
      <c r="AM39" s="867"/>
      <c r="AN39" s="867"/>
      <c r="AO39" s="867"/>
      <c r="AP39" s="867"/>
      <c r="AQ39" s="867"/>
      <c r="AR39" s="867"/>
      <c r="AS39" s="867"/>
      <c r="AT39" s="867"/>
      <c r="AU39" s="867"/>
      <c r="AV39" s="867"/>
      <c r="AW39" s="867"/>
      <c r="AX39" s="867"/>
      <c r="AY39" s="867"/>
      <c r="AZ39" s="866"/>
      <c r="BA39" s="866"/>
      <c r="BB39" s="866"/>
      <c r="BC39" s="866"/>
      <c r="BD39" s="866"/>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5"/>
      <c r="AF40" s="822"/>
      <c r="AG40" s="823"/>
      <c r="AH40" s="823"/>
      <c r="AI40" s="823"/>
      <c r="AJ40" s="824"/>
      <c r="AK40" s="870"/>
      <c r="AL40" s="867"/>
      <c r="AM40" s="867"/>
      <c r="AN40" s="867"/>
      <c r="AO40" s="867"/>
      <c r="AP40" s="867"/>
      <c r="AQ40" s="867"/>
      <c r="AR40" s="867"/>
      <c r="AS40" s="867"/>
      <c r="AT40" s="867"/>
      <c r="AU40" s="867"/>
      <c r="AV40" s="867"/>
      <c r="AW40" s="867"/>
      <c r="AX40" s="867"/>
      <c r="AY40" s="867"/>
      <c r="AZ40" s="866"/>
      <c r="BA40" s="866"/>
      <c r="BB40" s="866"/>
      <c r="BC40" s="866"/>
      <c r="BD40" s="866"/>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5"/>
      <c r="AF41" s="822"/>
      <c r="AG41" s="823"/>
      <c r="AH41" s="823"/>
      <c r="AI41" s="823"/>
      <c r="AJ41" s="824"/>
      <c r="AK41" s="870"/>
      <c r="AL41" s="867"/>
      <c r="AM41" s="867"/>
      <c r="AN41" s="867"/>
      <c r="AO41" s="867"/>
      <c r="AP41" s="867"/>
      <c r="AQ41" s="867"/>
      <c r="AR41" s="867"/>
      <c r="AS41" s="867"/>
      <c r="AT41" s="867"/>
      <c r="AU41" s="867"/>
      <c r="AV41" s="867"/>
      <c r="AW41" s="867"/>
      <c r="AX41" s="867"/>
      <c r="AY41" s="867"/>
      <c r="AZ41" s="866"/>
      <c r="BA41" s="866"/>
      <c r="BB41" s="866"/>
      <c r="BC41" s="866"/>
      <c r="BD41" s="866"/>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5"/>
      <c r="AF42" s="822"/>
      <c r="AG42" s="823"/>
      <c r="AH42" s="823"/>
      <c r="AI42" s="823"/>
      <c r="AJ42" s="824"/>
      <c r="AK42" s="870"/>
      <c r="AL42" s="867"/>
      <c r="AM42" s="867"/>
      <c r="AN42" s="867"/>
      <c r="AO42" s="867"/>
      <c r="AP42" s="867"/>
      <c r="AQ42" s="867"/>
      <c r="AR42" s="867"/>
      <c r="AS42" s="867"/>
      <c r="AT42" s="867"/>
      <c r="AU42" s="867"/>
      <c r="AV42" s="867"/>
      <c r="AW42" s="867"/>
      <c r="AX42" s="867"/>
      <c r="AY42" s="867"/>
      <c r="AZ42" s="866"/>
      <c r="BA42" s="866"/>
      <c r="BB42" s="866"/>
      <c r="BC42" s="866"/>
      <c r="BD42" s="866"/>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5"/>
      <c r="AF43" s="822"/>
      <c r="AG43" s="823"/>
      <c r="AH43" s="823"/>
      <c r="AI43" s="823"/>
      <c r="AJ43" s="824"/>
      <c r="AK43" s="870"/>
      <c r="AL43" s="867"/>
      <c r="AM43" s="867"/>
      <c r="AN43" s="867"/>
      <c r="AO43" s="867"/>
      <c r="AP43" s="867"/>
      <c r="AQ43" s="867"/>
      <c r="AR43" s="867"/>
      <c r="AS43" s="867"/>
      <c r="AT43" s="867"/>
      <c r="AU43" s="867"/>
      <c r="AV43" s="867"/>
      <c r="AW43" s="867"/>
      <c r="AX43" s="867"/>
      <c r="AY43" s="867"/>
      <c r="AZ43" s="866"/>
      <c r="BA43" s="866"/>
      <c r="BB43" s="866"/>
      <c r="BC43" s="866"/>
      <c r="BD43" s="866"/>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5"/>
      <c r="AF44" s="822"/>
      <c r="AG44" s="823"/>
      <c r="AH44" s="823"/>
      <c r="AI44" s="823"/>
      <c r="AJ44" s="824"/>
      <c r="AK44" s="870"/>
      <c r="AL44" s="867"/>
      <c r="AM44" s="867"/>
      <c r="AN44" s="867"/>
      <c r="AO44" s="867"/>
      <c r="AP44" s="867"/>
      <c r="AQ44" s="867"/>
      <c r="AR44" s="867"/>
      <c r="AS44" s="867"/>
      <c r="AT44" s="867"/>
      <c r="AU44" s="867"/>
      <c r="AV44" s="867"/>
      <c r="AW44" s="867"/>
      <c r="AX44" s="867"/>
      <c r="AY44" s="867"/>
      <c r="AZ44" s="866"/>
      <c r="BA44" s="866"/>
      <c r="BB44" s="866"/>
      <c r="BC44" s="866"/>
      <c r="BD44" s="866"/>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5"/>
      <c r="AF45" s="822"/>
      <c r="AG45" s="823"/>
      <c r="AH45" s="823"/>
      <c r="AI45" s="823"/>
      <c r="AJ45" s="824"/>
      <c r="AK45" s="870"/>
      <c r="AL45" s="867"/>
      <c r="AM45" s="867"/>
      <c r="AN45" s="867"/>
      <c r="AO45" s="867"/>
      <c r="AP45" s="867"/>
      <c r="AQ45" s="867"/>
      <c r="AR45" s="867"/>
      <c r="AS45" s="867"/>
      <c r="AT45" s="867"/>
      <c r="AU45" s="867"/>
      <c r="AV45" s="867"/>
      <c r="AW45" s="867"/>
      <c r="AX45" s="867"/>
      <c r="AY45" s="867"/>
      <c r="AZ45" s="866"/>
      <c r="BA45" s="866"/>
      <c r="BB45" s="866"/>
      <c r="BC45" s="866"/>
      <c r="BD45" s="866"/>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5"/>
      <c r="AF46" s="822"/>
      <c r="AG46" s="823"/>
      <c r="AH46" s="823"/>
      <c r="AI46" s="823"/>
      <c r="AJ46" s="824"/>
      <c r="AK46" s="870"/>
      <c r="AL46" s="867"/>
      <c r="AM46" s="867"/>
      <c r="AN46" s="867"/>
      <c r="AO46" s="867"/>
      <c r="AP46" s="867"/>
      <c r="AQ46" s="867"/>
      <c r="AR46" s="867"/>
      <c r="AS46" s="867"/>
      <c r="AT46" s="867"/>
      <c r="AU46" s="867"/>
      <c r="AV46" s="867"/>
      <c r="AW46" s="867"/>
      <c r="AX46" s="867"/>
      <c r="AY46" s="867"/>
      <c r="AZ46" s="866"/>
      <c r="BA46" s="866"/>
      <c r="BB46" s="866"/>
      <c r="BC46" s="866"/>
      <c r="BD46" s="866"/>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5"/>
      <c r="AF47" s="822"/>
      <c r="AG47" s="823"/>
      <c r="AH47" s="823"/>
      <c r="AI47" s="823"/>
      <c r="AJ47" s="824"/>
      <c r="AK47" s="870"/>
      <c r="AL47" s="867"/>
      <c r="AM47" s="867"/>
      <c r="AN47" s="867"/>
      <c r="AO47" s="867"/>
      <c r="AP47" s="867"/>
      <c r="AQ47" s="867"/>
      <c r="AR47" s="867"/>
      <c r="AS47" s="867"/>
      <c r="AT47" s="867"/>
      <c r="AU47" s="867"/>
      <c r="AV47" s="867"/>
      <c r="AW47" s="867"/>
      <c r="AX47" s="867"/>
      <c r="AY47" s="867"/>
      <c r="AZ47" s="866"/>
      <c r="BA47" s="866"/>
      <c r="BB47" s="866"/>
      <c r="BC47" s="866"/>
      <c r="BD47" s="866"/>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5"/>
      <c r="AF48" s="822"/>
      <c r="AG48" s="823"/>
      <c r="AH48" s="823"/>
      <c r="AI48" s="823"/>
      <c r="AJ48" s="824"/>
      <c r="AK48" s="870"/>
      <c r="AL48" s="867"/>
      <c r="AM48" s="867"/>
      <c r="AN48" s="867"/>
      <c r="AO48" s="867"/>
      <c r="AP48" s="867"/>
      <c r="AQ48" s="867"/>
      <c r="AR48" s="867"/>
      <c r="AS48" s="867"/>
      <c r="AT48" s="867"/>
      <c r="AU48" s="867"/>
      <c r="AV48" s="867"/>
      <c r="AW48" s="867"/>
      <c r="AX48" s="867"/>
      <c r="AY48" s="867"/>
      <c r="AZ48" s="866"/>
      <c r="BA48" s="866"/>
      <c r="BB48" s="866"/>
      <c r="BC48" s="866"/>
      <c r="BD48" s="866"/>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5"/>
      <c r="AF49" s="822"/>
      <c r="AG49" s="823"/>
      <c r="AH49" s="823"/>
      <c r="AI49" s="823"/>
      <c r="AJ49" s="824"/>
      <c r="AK49" s="870"/>
      <c r="AL49" s="867"/>
      <c r="AM49" s="867"/>
      <c r="AN49" s="867"/>
      <c r="AO49" s="867"/>
      <c r="AP49" s="867"/>
      <c r="AQ49" s="867"/>
      <c r="AR49" s="867"/>
      <c r="AS49" s="867"/>
      <c r="AT49" s="867"/>
      <c r="AU49" s="867"/>
      <c r="AV49" s="867"/>
      <c r="AW49" s="867"/>
      <c r="AX49" s="867"/>
      <c r="AY49" s="867"/>
      <c r="AZ49" s="866"/>
      <c r="BA49" s="866"/>
      <c r="BB49" s="866"/>
      <c r="BC49" s="866"/>
      <c r="BD49" s="866"/>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400</v>
      </c>
      <c r="BK62" s="843"/>
      <c r="BL62" s="843"/>
      <c r="BM62" s="843"/>
      <c r="BN62" s="844"/>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378</v>
      </c>
      <c r="B63" s="826" t="s">
        <v>401</v>
      </c>
      <c r="C63" s="827"/>
      <c r="D63" s="827"/>
      <c r="E63" s="827"/>
      <c r="F63" s="827"/>
      <c r="G63" s="827"/>
      <c r="H63" s="827"/>
      <c r="I63" s="827"/>
      <c r="J63" s="827"/>
      <c r="K63" s="827"/>
      <c r="L63" s="827"/>
      <c r="M63" s="827"/>
      <c r="N63" s="827"/>
      <c r="O63" s="827"/>
      <c r="P63" s="828"/>
      <c r="Q63" s="876"/>
      <c r="R63" s="877"/>
      <c r="S63" s="877"/>
      <c r="T63" s="877"/>
      <c r="U63" s="877"/>
      <c r="V63" s="877"/>
      <c r="W63" s="877"/>
      <c r="X63" s="877"/>
      <c r="Y63" s="877"/>
      <c r="Z63" s="877"/>
      <c r="AA63" s="877"/>
      <c r="AB63" s="877"/>
      <c r="AC63" s="877"/>
      <c r="AD63" s="877"/>
      <c r="AE63" s="878"/>
      <c r="AF63" s="879">
        <v>2180</v>
      </c>
      <c r="AG63" s="880"/>
      <c r="AH63" s="880"/>
      <c r="AI63" s="880"/>
      <c r="AJ63" s="881"/>
      <c r="AK63" s="882"/>
      <c r="AL63" s="877"/>
      <c r="AM63" s="877"/>
      <c r="AN63" s="877"/>
      <c r="AO63" s="877"/>
      <c r="AP63" s="880">
        <v>10806</v>
      </c>
      <c r="AQ63" s="880"/>
      <c r="AR63" s="880"/>
      <c r="AS63" s="880"/>
      <c r="AT63" s="880"/>
      <c r="AU63" s="880">
        <v>6092</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403</v>
      </c>
      <c r="B66" s="764"/>
      <c r="C66" s="764"/>
      <c r="D66" s="764"/>
      <c r="E66" s="764"/>
      <c r="F66" s="764"/>
      <c r="G66" s="764"/>
      <c r="H66" s="764"/>
      <c r="I66" s="764"/>
      <c r="J66" s="764"/>
      <c r="K66" s="764"/>
      <c r="L66" s="764"/>
      <c r="M66" s="764"/>
      <c r="N66" s="764"/>
      <c r="O66" s="764"/>
      <c r="P66" s="765"/>
      <c r="Q66" s="769" t="s">
        <v>382</v>
      </c>
      <c r="R66" s="770"/>
      <c r="S66" s="770"/>
      <c r="T66" s="770"/>
      <c r="U66" s="771"/>
      <c r="V66" s="769" t="s">
        <v>383</v>
      </c>
      <c r="W66" s="770"/>
      <c r="X66" s="770"/>
      <c r="Y66" s="770"/>
      <c r="Z66" s="771"/>
      <c r="AA66" s="769" t="s">
        <v>384</v>
      </c>
      <c r="AB66" s="770"/>
      <c r="AC66" s="770"/>
      <c r="AD66" s="770"/>
      <c r="AE66" s="771"/>
      <c r="AF66" s="890" t="s">
        <v>385</v>
      </c>
      <c r="AG66" s="852"/>
      <c r="AH66" s="852"/>
      <c r="AI66" s="852"/>
      <c r="AJ66" s="891"/>
      <c r="AK66" s="769" t="s">
        <v>386</v>
      </c>
      <c r="AL66" s="764"/>
      <c r="AM66" s="764"/>
      <c r="AN66" s="764"/>
      <c r="AO66" s="765"/>
      <c r="AP66" s="769" t="s">
        <v>387</v>
      </c>
      <c r="AQ66" s="770"/>
      <c r="AR66" s="770"/>
      <c r="AS66" s="770"/>
      <c r="AT66" s="771"/>
      <c r="AU66" s="769" t="s">
        <v>404</v>
      </c>
      <c r="AV66" s="770"/>
      <c r="AW66" s="770"/>
      <c r="AX66" s="770"/>
      <c r="AY66" s="771"/>
      <c r="AZ66" s="769" t="s">
        <v>363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5"/>
      <c r="AH67" s="855"/>
      <c r="AI67" s="855"/>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554</v>
      </c>
      <c r="C68" s="906"/>
      <c r="D68" s="906"/>
      <c r="E68" s="906"/>
      <c r="F68" s="906"/>
      <c r="G68" s="906"/>
      <c r="H68" s="906"/>
      <c r="I68" s="906"/>
      <c r="J68" s="906"/>
      <c r="K68" s="906"/>
      <c r="L68" s="906"/>
      <c r="M68" s="906"/>
      <c r="N68" s="906"/>
      <c r="O68" s="906"/>
      <c r="P68" s="907"/>
      <c r="Q68" s="908">
        <v>692</v>
      </c>
      <c r="R68" s="902"/>
      <c r="S68" s="902"/>
      <c r="T68" s="902"/>
      <c r="U68" s="902"/>
      <c r="V68" s="902">
        <v>652</v>
      </c>
      <c r="W68" s="902"/>
      <c r="X68" s="902"/>
      <c r="Y68" s="902"/>
      <c r="Z68" s="902"/>
      <c r="AA68" s="902">
        <v>40</v>
      </c>
      <c r="AB68" s="902"/>
      <c r="AC68" s="902"/>
      <c r="AD68" s="902"/>
      <c r="AE68" s="902"/>
      <c r="AF68" s="902">
        <v>34</v>
      </c>
      <c r="AG68" s="902"/>
      <c r="AH68" s="902"/>
      <c r="AI68" s="902"/>
      <c r="AJ68" s="902"/>
      <c r="AK68" s="866" t="s">
        <v>553</v>
      </c>
      <c r="AL68" s="866"/>
      <c r="AM68" s="866"/>
      <c r="AN68" s="866"/>
      <c r="AO68" s="866"/>
      <c r="AP68" s="902">
        <v>57</v>
      </c>
      <c r="AQ68" s="902"/>
      <c r="AR68" s="902"/>
      <c r="AS68" s="902"/>
      <c r="AT68" s="902"/>
      <c r="AU68" s="902">
        <v>41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555</v>
      </c>
      <c r="C69" s="910"/>
      <c r="D69" s="910"/>
      <c r="E69" s="910"/>
      <c r="F69" s="910"/>
      <c r="G69" s="910"/>
      <c r="H69" s="910"/>
      <c r="I69" s="910"/>
      <c r="J69" s="910"/>
      <c r="K69" s="910"/>
      <c r="L69" s="910"/>
      <c r="M69" s="910"/>
      <c r="N69" s="910"/>
      <c r="O69" s="910"/>
      <c r="P69" s="911"/>
      <c r="Q69" s="912">
        <v>6322</v>
      </c>
      <c r="R69" s="913"/>
      <c r="S69" s="913"/>
      <c r="T69" s="913"/>
      <c r="U69" s="870"/>
      <c r="V69" s="867">
        <v>6688</v>
      </c>
      <c r="W69" s="867"/>
      <c r="X69" s="867"/>
      <c r="Y69" s="867"/>
      <c r="Z69" s="867"/>
      <c r="AA69" s="867">
        <v>-366</v>
      </c>
      <c r="AB69" s="867"/>
      <c r="AC69" s="867"/>
      <c r="AD69" s="867"/>
      <c r="AE69" s="867"/>
      <c r="AF69" s="867">
        <v>3512</v>
      </c>
      <c r="AG69" s="867"/>
      <c r="AH69" s="867"/>
      <c r="AI69" s="867"/>
      <c r="AJ69" s="867"/>
      <c r="AK69" s="866" t="s">
        <v>553</v>
      </c>
      <c r="AL69" s="866"/>
      <c r="AM69" s="866"/>
      <c r="AN69" s="866"/>
      <c r="AO69" s="866"/>
      <c r="AP69" s="867">
        <v>15424</v>
      </c>
      <c r="AQ69" s="867"/>
      <c r="AR69" s="867"/>
      <c r="AS69" s="867"/>
      <c r="AT69" s="867"/>
      <c r="AU69" s="867">
        <v>187</v>
      </c>
      <c r="AV69" s="867"/>
      <c r="AW69" s="867"/>
      <c r="AX69" s="867"/>
      <c r="AY69" s="867"/>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556</v>
      </c>
      <c r="C70" s="910"/>
      <c r="D70" s="910"/>
      <c r="E70" s="910"/>
      <c r="F70" s="910"/>
      <c r="G70" s="910"/>
      <c r="H70" s="910"/>
      <c r="I70" s="910"/>
      <c r="J70" s="910"/>
      <c r="K70" s="910"/>
      <c r="L70" s="910"/>
      <c r="M70" s="910"/>
      <c r="N70" s="910"/>
      <c r="O70" s="910"/>
      <c r="P70" s="911"/>
      <c r="Q70" s="912">
        <v>911</v>
      </c>
      <c r="R70" s="913"/>
      <c r="S70" s="913"/>
      <c r="T70" s="913"/>
      <c r="U70" s="870"/>
      <c r="V70" s="867">
        <v>909</v>
      </c>
      <c r="W70" s="867"/>
      <c r="X70" s="867"/>
      <c r="Y70" s="867"/>
      <c r="Z70" s="867"/>
      <c r="AA70" s="867">
        <v>2</v>
      </c>
      <c r="AB70" s="867"/>
      <c r="AC70" s="867"/>
      <c r="AD70" s="867"/>
      <c r="AE70" s="867"/>
      <c r="AF70" s="867">
        <v>2</v>
      </c>
      <c r="AG70" s="867"/>
      <c r="AH70" s="867"/>
      <c r="AI70" s="867"/>
      <c r="AJ70" s="867"/>
      <c r="AK70" s="867" t="s">
        <v>491</v>
      </c>
      <c r="AL70" s="867"/>
      <c r="AM70" s="867"/>
      <c r="AN70" s="867"/>
      <c r="AO70" s="867"/>
      <c r="AP70" s="866" t="s">
        <v>553</v>
      </c>
      <c r="AQ70" s="866"/>
      <c r="AR70" s="866"/>
      <c r="AS70" s="866"/>
      <c r="AT70" s="866"/>
      <c r="AU70" s="866" t="s">
        <v>553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557</v>
      </c>
      <c r="C71" s="910"/>
      <c r="D71" s="910"/>
      <c r="E71" s="910"/>
      <c r="F71" s="910"/>
      <c r="G71" s="910"/>
      <c r="H71" s="910"/>
      <c r="I71" s="910"/>
      <c r="J71" s="910"/>
      <c r="K71" s="910"/>
      <c r="L71" s="910"/>
      <c r="M71" s="910"/>
      <c r="N71" s="910"/>
      <c r="O71" s="910"/>
      <c r="P71" s="911"/>
      <c r="Q71" s="912">
        <v>303798</v>
      </c>
      <c r="R71" s="913"/>
      <c r="S71" s="913"/>
      <c r="T71" s="913"/>
      <c r="U71" s="870"/>
      <c r="V71" s="867">
        <v>300652</v>
      </c>
      <c r="W71" s="867"/>
      <c r="X71" s="867"/>
      <c r="Y71" s="867"/>
      <c r="Z71" s="867"/>
      <c r="AA71" s="867">
        <v>3146</v>
      </c>
      <c r="AB71" s="867"/>
      <c r="AC71" s="867"/>
      <c r="AD71" s="867"/>
      <c r="AE71" s="867"/>
      <c r="AF71" s="867">
        <v>3146</v>
      </c>
      <c r="AG71" s="867"/>
      <c r="AH71" s="867"/>
      <c r="AI71" s="867"/>
      <c r="AJ71" s="867"/>
      <c r="AK71" s="867">
        <v>5678</v>
      </c>
      <c r="AL71" s="867"/>
      <c r="AM71" s="867"/>
      <c r="AN71" s="867"/>
      <c r="AO71" s="867"/>
      <c r="AP71" s="866" t="s">
        <v>553</v>
      </c>
      <c r="AQ71" s="866"/>
      <c r="AR71" s="866"/>
      <c r="AS71" s="866"/>
      <c r="AT71" s="866"/>
      <c r="AU71" s="866" t="s">
        <v>553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558</v>
      </c>
      <c r="C72" s="910"/>
      <c r="D72" s="910"/>
      <c r="E72" s="910"/>
      <c r="F72" s="910"/>
      <c r="G72" s="910"/>
      <c r="H72" s="910"/>
      <c r="I72" s="910"/>
      <c r="J72" s="910"/>
      <c r="K72" s="910"/>
      <c r="L72" s="910"/>
      <c r="M72" s="910"/>
      <c r="N72" s="910"/>
      <c r="O72" s="910"/>
      <c r="P72" s="911"/>
      <c r="Q72" s="912">
        <v>5106</v>
      </c>
      <c r="R72" s="913"/>
      <c r="S72" s="913"/>
      <c r="T72" s="913"/>
      <c r="U72" s="870"/>
      <c r="V72" s="867">
        <v>4768</v>
      </c>
      <c r="W72" s="867"/>
      <c r="X72" s="867"/>
      <c r="Y72" s="867"/>
      <c r="Z72" s="867"/>
      <c r="AA72" s="867">
        <v>338</v>
      </c>
      <c r="AB72" s="867"/>
      <c r="AC72" s="867"/>
      <c r="AD72" s="867"/>
      <c r="AE72" s="867"/>
      <c r="AF72" s="867">
        <v>338</v>
      </c>
      <c r="AG72" s="867"/>
      <c r="AH72" s="867"/>
      <c r="AI72" s="867"/>
      <c r="AJ72" s="867"/>
      <c r="AK72" s="867">
        <v>240</v>
      </c>
      <c r="AL72" s="867"/>
      <c r="AM72" s="867"/>
      <c r="AN72" s="867"/>
      <c r="AO72" s="867"/>
      <c r="AP72" s="866" t="s">
        <v>553</v>
      </c>
      <c r="AQ72" s="866"/>
      <c r="AR72" s="866"/>
      <c r="AS72" s="866"/>
      <c r="AT72" s="866"/>
      <c r="AU72" s="866" t="s">
        <v>553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559</v>
      </c>
      <c r="C73" s="910"/>
      <c r="D73" s="910"/>
      <c r="E73" s="910"/>
      <c r="F73" s="910"/>
      <c r="G73" s="910"/>
      <c r="H73" s="910"/>
      <c r="I73" s="910"/>
      <c r="J73" s="910"/>
      <c r="K73" s="910"/>
      <c r="L73" s="910"/>
      <c r="M73" s="910"/>
      <c r="N73" s="910"/>
      <c r="O73" s="910"/>
      <c r="P73" s="911"/>
      <c r="Q73" s="912">
        <v>940</v>
      </c>
      <c r="R73" s="913"/>
      <c r="S73" s="913"/>
      <c r="T73" s="913"/>
      <c r="U73" s="870"/>
      <c r="V73" s="867">
        <v>691</v>
      </c>
      <c r="W73" s="867"/>
      <c r="X73" s="867"/>
      <c r="Y73" s="867"/>
      <c r="Z73" s="867"/>
      <c r="AA73" s="867">
        <v>249</v>
      </c>
      <c r="AB73" s="867"/>
      <c r="AC73" s="867"/>
      <c r="AD73" s="867"/>
      <c r="AE73" s="867"/>
      <c r="AF73" s="867">
        <v>249</v>
      </c>
      <c r="AG73" s="867"/>
      <c r="AH73" s="867"/>
      <c r="AI73" s="867"/>
      <c r="AJ73" s="867"/>
      <c r="AK73" s="867" t="s">
        <v>491</v>
      </c>
      <c r="AL73" s="867"/>
      <c r="AM73" s="867"/>
      <c r="AN73" s="867"/>
      <c r="AO73" s="867"/>
      <c r="AP73" s="866" t="s">
        <v>553</v>
      </c>
      <c r="AQ73" s="866"/>
      <c r="AR73" s="866"/>
      <c r="AS73" s="866"/>
      <c r="AT73" s="866"/>
      <c r="AU73" s="866" t="s">
        <v>553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560</v>
      </c>
      <c r="C74" s="910"/>
      <c r="D74" s="910"/>
      <c r="E74" s="910"/>
      <c r="F74" s="910"/>
      <c r="G74" s="910"/>
      <c r="H74" s="910"/>
      <c r="I74" s="910"/>
      <c r="J74" s="910"/>
      <c r="K74" s="910"/>
      <c r="L74" s="910"/>
      <c r="M74" s="910"/>
      <c r="N74" s="910"/>
      <c r="O74" s="910"/>
      <c r="P74" s="911"/>
      <c r="Q74" s="912">
        <v>245</v>
      </c>
      <c r="R74" s="913"/>
      <c r="S74" s="913"/>
      <c r="T74" s="913"/>
      <c r="U74" s="870"/>
      <c r="V74" s="867">
        <v>236</v>
      </c>
      <c r="W74" s="867"/>
      <c r="X74" s="867"/>
      <c r="Y74" s="867"/>
      <c r="Z74" s="867"/>
      <c r="AA74" s="867">
        <v>9</v>
      </c>
      <c r="AB74" s="867"/>
      <c r="AC74" s="867"/>
      <c r="AD74" s="867"/>
      <c r="AE74" s="867"/>
      <c r="AF74" s="867">
        <v>9</v>
      </c>
      <c r="AG74" s="867"/>
      <c r="AH74" s="867"/>
      <c r="AI74" s="867"/>
      <c r="AJ74" s="867"/>
      <c r="AK74" s="867">
        <v>238</v>
      </c>
      <c r="AL74" s="867"/>
      <c r="AM74" s="867"/>
      <c r="AN74" s="867"/>
      <c r="AO74" s="867"/>
      <c r="AP74" s="866" t="s">
        <v>553</v>
      </c>
      <c r="AQ74" s="866"/>
      <c r="AR74" s="866"/>
      <c r="AS74" s="866"/>
      <c r="AT74" s="866"/>
      <c r="AU74" s="866" t="s">
        <v>553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561</v>
      </c>
      <c r="C75" s="910"/>
      <c r="D75" s="910"/>
      <c r="E75" s="910"/>
      <c r="F75" s="910"/>
      <c r="G75" s="910"/>
      <c r="H75" s="910"/>
      <c r="I75" s="910"/>
      <c r="J75" s="910"/>
      <c r="K75" s="910"/>
      <c r="L75" s="910"/>
      <c r="M75" s="910"/>
      <c r="N75" s="910"/>
      <c r="O75" s="910"/>
      <c r="P75" s="911"/>
      <c r="Q75" s="912">
        <v>85</v>
      </c>
      <c r="R75" s="913"/>
      <c r="S75" s="913"/>
      <c r="T75" s="913"/>
      <c r="U75" s="870"/>
      <c r="V75" s="914">
        <v>72</v>
      </c>
      <c r="W75" s="913"/>
      <c r="X75" s="913"/>
      <c r="Y75" s="913"/>
      <c r="Z75" s="870"/>
      <c r="AA75" s="914">
        <v>13</v>
      </c>
      <c r="AB75" s="913"/>
      <c r="AC75" s="913"/>
      <c r="AD75" s="913"/>
      <c r="AE75" s="870"/>
      <c r="AF75" s="914">
        <v>13</v>
      </c>
      <c r="AG75" s="913"/>
      <c r="AH75" s="913"/>
      <c r="AI75" s="913"/>
      <c r="AJ75" s="870"/>
      <c r="AK75" s="914">
        <v>15</v>
      </c>
      <c r="AL75" s="913"/>
      <c r="AM75" s="913"/>
      <c r="AN75" s="913"/>
      <c r="AO75" s="870"/>
      <c r="AP75" s="866" t="s">
        <v>553</v>
      </c>
      <c r="AQ75" s="866"/>
      <c r="AR75" s="866"/>
      <c r="AS75" s="866"/>
      <c r="AT75" s="866"/>
      <c r="AU75" s="866" t="s">
        <v>553</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2"/>
      <c r="R76" s="913"/>
      <c r="S76" s="913"/>
      <c r="T76" s="913"/>
      <c r="U76" s="870"/>
      <c r="V76" s="914"/>
      <c r="W76" s="913"/>
      <c r="X76" s="913"/>
      <c r="Y76" s="913"/>
      <c r="Z76" s="870"/>
      <c r="AA76" s="914"/>
      <c r="AB76" s="913"/>
      <c r="AC76" s="913"/>
      <c r="AD76" s="913"/>
      <c r="AE76" s="870"/>
      <c r="AF76" s="914"/>
      <c r="AG76" s="913"/>
      <c r="AH76" s="913"/>
      <c r="AI76" s="913"/>
      <c r="AJ76" s="870"/>
      <c r="AK76" s="914"/>
      <c r="AL76" s="913"/>
      <c r="AM76" s="913"/>
      <c r="AN76" s="913"/>
      <c r="AO76" s="870"/>
      <c r="AP76" s="914"/>
      <c r="AQ76" s="913"/>
      <c r="AR76" s="913"/>
      <c r="AS76" s="913"/>
      <c r="AT76" s="870"/>
      <c r="AU76" s="914"/>
      <c r="AV76" s="913"/>
      <c r="AW76" s="913"/>
      <c r="AX76" s="913"/>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2"/>
      <c r="R77" s="913"/>
      <c r="S77" s="913"/>
      <c r="T77" s="913"/>
      <c r="U77" s="870"/>
      <c r="V77" s="914"/>
      <c r="W77" s="913"/>
      <c r="X77" s="913"/>
      <c r="Y77" s="913"/>
      <c r="Z77" s="870"/>
      <c r="AA77" s="914"/>
      <c r="AB77" s="913"/>
      <c r="AC77" s="913"/>
      <c r="AD77" s="913"/>
      <c r="AE77" s="870"/>
      <c r="AF77" s="914"/>
      <c r="AG77" s="913"/>
      <c r="AH77" s="913"/>
      <c r="AI77" s="913"/>
      <c r="AJ77" s="870"/>
      <c r="AK77" s="914"/>
      <c r="AL77" s="913"/>
      <c r="AM77" s="913"/>
      <c r="AN77" s="913"/>
      <c r="AO77" s="870"/>
      <c r="AP77" s="914"/>
      <c r="AQ77" s="913"/>
      <c r="AR77" s="913"/>
      <c r="AS77" s="913"/>
      <c r="AT77" s="870"/>
      <c r="AU77" s="914"/>
      <c r="AV77" s="913"/>
      <c r="AW77" s="913"/>
      <c r="AX77" s="913"/>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5"/>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5"/>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5"/>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5"/>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5"/>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5"/>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5"/>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5"/>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5"/>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378</v>
      </c>
      <c r="B88" s="826" t="s">
        <v>405</v>
      </c>
      <c r="C88" s="827"/>
      <c r="D88" s="827"/>
      <c r="E88" s="827"/>
      <c r="F88" s="827"/>
      <c r="G88" s="827"/>
      <c r="H88" s="827"/>
      <c r="I88" s="827"/>
      <c r="J88" s="827"/>
      <c r="K88" s="827"/>
      <c r="L88" s="827"/>
      <c r="M88" s="827"/>
      <c r="N88" s="827"/>
      <c r="O88" s="827"/>
      <c r="P88" s="828"/>
      <c r="Q88" s="876"/>
      <c r="R88" s="877"/>
      <c r="S88" s="877"/>
      <c r="T88" s="877"/>
      <c r="U88" s="877"/>
      <c r="V88" s="877"/>
      <c r="W88" s="877"/>
      <c r="X88" s="877"/>
      <c r="Y88" s="877"/>
      <c r="Z88" s="877"/>
      <c r="AA88" s="877"/>
      <c r="AB88" s="877"/>
      <c r="AC88" s="877"/>
      <c r="AD88" s="877"/>
      <c r="AE88" s="877"/>
      <c r="AF88" s="880">
        <v>7303</v>
      </c>
      <c r="AG88" s="880"/>
      <c r="AH88" s="880"/>
      <c r="AI88" s="880"/>
      <c r="AJ88" s="880"/>
      <c r="AK88" s="877"/>
      <c r="AL88" s="877"/>
      <c r="AM88" s="877"/>
      <c r="AN88" s="877"/>
      <c r="AO88" s="877"/>
      <c r="AP88" s="880">
        <v>15481</v>
      </c>
      <c r="AQ88" s="880"/>
      <c r="AR88" s="880"/>
      <c r="AS88" s="880"/>
      <c r="AT88" s="880"/>
      <c r="AU88" s="880">
        <v>229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826" t="s">
        <v>406</v>
      </c>
      <c r="BS102" s="827"/>
      <c r="BT102" s="827"/>
      <c r="BU102" s="827"/>
      <c r="BV102" s="827"/>
      <c r="BW102" s="827"/>
      <c r="BX102" s="827"/>
      <c r="BY102" s="827"/>
      <c r="BZ102" s="827"/>
      <c r="CA102" s="827"/>
      <c r="CB102" s="827"/>
      <c r="CC102" s="827"/>
      <c r="CD102" s="827"/>
      <c r="CE102" s="827"/>
      <c r="CF102" s="827"/>
      <c r="CG102" s="828"/>
      <c r="CH102" s="923"/>
      <c r="CI102" s="924"/>
      <c r="CJ102" s="924"/>
      <c r="CK102" s="924"/>
      <c r="CL102" s="925"/>
      <c r="CM102" s="923"/>
      <c r="CN102" s="924"/>
      <c r="CO102" s="924"/>
      <c r="CP102" s="924"/>
      <c r="CQ102" s="925"/>
      <c r="CR102" s="926">
        <v>100</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6"/>
      <c r="DW102" s="827"/>
      <c r="DX102" s="827"/>
      <c r="DY102" s="827"/>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411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413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414</v>
      </c>
      <c r="AB109" s="929"/>
      <c r="AC109" s="929"/>
      <c r="AD109" s="929"/>
      <c r="AE109" s="930"/>
      <c r="AF109" s="928" t="s">
        <v>415</v>
      </c>
      <c r="AG109" s="929"/>
      <c r="AH109" s="929"/>
      <c r="AI109" s="929"/>
      <c r="AJ109" s="930"/>
      <c r="AK109" s="928" t="s">
        <v>293</v>
      </c>
      <c r="AL109" s="929"/>
      <c r="AM109" s="929"/>
      <c r="AN109" s="929"/>
      <c r="AO109" s="930"/>
      <c r="AP109" s="928" t="s">
        <v>416</v>
      </c>
      <c r="AQ109" s="929"/>
      <c r="AR109" s="929"/>
      <c r="AS109" s="929"/>
      <c r="AT109" s="931"/>
      <c r="AU109" s="948" t="s">
        <v>413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414</v>
      </c>
      <c r="BR109" s="929"/>
      <c r="BS109" s="929"/>
      <c r="BT109" s="929"/>
      <c r="BU109" s="930"/>
      <c r="BV109" s="928" t="s">
        <v>415</v>
      </c>
      <c r="BW109" s="929"/>
      <c r="BX109" s="929"/>
      <c r="BY109" s="929"/>
      <c r="BZ109" s="930"/>
      <c r="CA109" s="928" t="s">
        <v>293</v>
      </c>
      <c r="CB109" s="929"/>
      <c r="CC109" s="929"/>
      <c r="CD109" s="929"/>
      <c r="CE109" s="930"/>
      <c r="CF109" s="949" t="s">
        <v>416</v>
      </c>
      <c r="CG109" s="949"/>
      <c r="CH109" s="949"/>
      <c r="CI109" s="949"/>
      <c r="CJ109" s="949"/>
      <c r="CK109" s="928" t="s">
        <v>417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414</v>
      </c>
      <c r="DH109" s="929"/>
      <c r="DI109" s="929"/>
      <c r="DJ109" s="929"/>
      <c r="DK109" s="930"/>
      <c r="DL109" s="928" t="s">
        <v>415</v>
      </c>
      <c r="DM109" s="929"/>
      <c r="DN109" s="929"/>
      <c r="DO109" s="929"/>
      <c r="DP109" s="930"/>
      <c r="DQ109" s="928" t="s">
        <v>293</v>
      </c>
      <c r="DR109" s="929"/>
      <c r="DS109" s="929"/>
      <c r="DT109" s="929"/>
      <c r="DU109" s="930"/>
      <c r="DV109" s="928" t="s">
        <v>416</v>
      </c>
      <c r="DW109" s="929"/>
      <c r="DX109" s="929"/>
      <c r="DY109" s="929"/>
      <c r="DZ109" s="931"/>
    </row>
    <row r="110" spans="1:131" s="230" customFormat="1" ht="26.25" customHeight="1" x14ac:dyDescent="0.2">
      <c r="A110" s="932" t="s">
        <v>418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3844108</v>
      </c>
      <c r="AB110" s="936"/>
      <c r="AC110" s="936"/>
      <c r="AD110" s="936"/>
      <c r="AE110" s="937"/>
      <c r="AF110" s="938">
        <v>3986569</v>
      </c>
      <c r="AG110" s="936"/>
      <c r="AH110" s="936"/>
      <c r="AI110" s="936"/>
      <c r="AJ110" s="937"/>
      <c r="AK110" s="938">
        <v>3870827</v>
      </c>
      <c r="AL110" s="936"/>
      <c r="AM110" s="936"/>
      <c r="AN110" s="936"/>
      <c r="AO110" s="937"/>
      <c r="AP110" s="939">
        <v>36.200000000000003</v>
      </c>
      <c r="AQ110" s="940"/>
      <c r="AR110" s="940"/>
      <c r="AS110" s="940"/>
      <c r="AT110" s="941"/>
      <c r="AU110" s="942" t="s">
        <v>69</v>
      </c>
      <c r="AV110" s="943"/>
      <c r="AW110" s="943"/>
      <c r="AX110" s="943"/>
      <c r="AY110" s="943"/>
      <c r="AZ110" s="965" t="s">
        <v>419</v>
      </c>
      <c r="BA110" s="933"/>
      <c r="BB110" s="933"/>
      <c r="BC110" s="933"/>
      <c r="BD110" s="933"/>
      <c r="BE110" s="933"/>
      <c r="BF110" s="933"/>
      <c r="BG110" s="933"/>
      <c r="BH110" s="933"/>
      <c r="BI110" s="933"/>
      <c r="BJ110" s="933"/>
      <c r="BK110" s="933"/>
      <c r="BL110" s="933"/>
      <c r="BM110" s="933"/>
      <c r="BN110" s="933"/>
      <c r="BO110" s="933"/>
      <c r="BP110" s="934"/>
      <c r="BQ110" s="966">
        <v>32310054</v>
      </c>
      <c r="BR110" s="967"/>
      <c r="BS110" s="967"/>
      <c r="BT110" s="967"/>
      <c r="BU110" s="967"/>
      <c r="BV110" s="967">
        <v>31324263</v>
      </c>
      <c r="BW110" s="967"/>
      <c r="BX110" s="967"/>
      <c r="BY110" s="967"/>
      <c r="BZ110" s="967"/>
      <c r="CA110" s="967">
        <v>30948825</v>
      </c>
      <c r="CB110" s="967"/>
      <c r="CC110" s="967"/>
      <c r="CD110" s="967"/>
      <c r="CE110" s="967"/>
      <c r="CF110" s="980">
        <v>289.39999999999998</v>
      </c>
      <c r="CG110" s="981"/>
      <c r="CH110" s="981"/>
      <c r="CI110" s="981"/>
      <c r="CJ110" s="981"/>
      <c r="CK110" s="982" t="s">
        <v>420</v>
      </c>
      <c r="CL110" s="983"/>
      <c r="CM110" s="965" t="s">
        <v>421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422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423</v>
      </c>
      <c r="BA111" s="959"/>
      <c r="BB111" s="959"/>
      <c r="BC111" s="959"/>
      <c r="BD111" s="959"/>
      <c r="BE111" s="959"/>
      <c r="BF111" s="959"/>
      <c r="BG111" s="959"/>
      <c r="BH111" s="959"/>
      <c r="BI111" s="959"/>
      <c r="BJ111" s="959"/>
      <c r="BK111" s="959"/>
      <c r="BL111" s="959"/>
      <c r="BM111" s="959"/>
      <c r="BN111" s="959"/>
      <c r="BO111" s="959"/>
      <c r="BP111" s="960"/>
      <c r="BQ111" s="961">
        <v>34359</v>
      </c>
      <c r="BR111" s="962"/>
      <c r="BS111" s="962"/>
      <c r="BT111" s="962"/>
      <c r="BU111" s="962"/>
      <c r="BV111" s="962">
        <v>43021</v>
      </c>
      <c r="BW111" s="962"/>
      <c r="BX111" s="962"/>
      <c r="BY111" s="962"/>
      <c r="BZ111" s="962"/>
      <c r="CA111" s="962">
        <v>37958</v>
      </c>
      <c r="CB111" s="962"/>
      <c r="CC111" s="962"/>
      <c r="CD111" s="962"/>
      <c r="CE111" s="962"/>
      <c r="CF111" s="956">
        <v>0.4</v>
      </c>
      <c r="CG111" s="957"/>
      <c r="CH111" s="957"/>
      <c r="CI111" s="957"/>
      <c r="CJ111" s="957"/>
      <c r="CK111" s="984"/>
      <c r="CL111" s="985"/>
      <c r="CM111" s="958" t="s">
        <v>424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425</v>
      </c>
      <c r="B112" s="989"/>
      <c r="C112" s="959" t="s">
        <v>426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427</v>
      </c>
      <c r="BA112" s="959"/>
      <c r="BB112" s="959"/>
      <c r="BC112" s="959"/>
      <c r="BD112" s="959"/>
      <c r="BE112" s="959"/>
      <c r="BF112" s="959"/>
      <c r="BG112" s="959"/>
      <c r="BH112" s="959"/>
      <c r="BI112" s="959"/>
      <c r="BJ112" s="959"/>
      <c r="BK112" s="959"/>
      <c r="BL112" s="959"/>
      <c r="BM112" s="959"/>
      <c r="BN112" s="959"/>
      <c r="BO112" s="959"/>
      <c r="BP112" s="960"/>
      <c r="BQ112" s="961">
        <v>9016223</v>
      </c>
      <c r="BR112" s="962"/>
      <c r="BS112" s="962"/>
      <c r="BT112" s="962"/>
      <c r="BU112" s="962"/>
      <c r="BV112" s="962">
        <v>6991156</v>
      </c>
      <c r="BW112" s="962"/>
      <c r="BX112" s="962"/>
      <c r="BY112" s="962"/>
      <c r="BZ112" s="962"/>
      <c r="CA112" s="962">
        <v>6092273</v>
      </c>
      <c r="CB112" s="962"/>
      <c r="CC112" s="962"/>
      <c r="CD112" s="962"/>
      <c r="CE112" s="962"/>
      <c r="CF112" s="956">
        <v>57</v>
      </c>
      <c r="CG112" s="957"/>
      <c r="CH112" s="957"/>
      <c r="CI112" s="957"/>
      <c r="CJ112" s="957"/>
      <c r="CK112" s="984"/>
      <c r="CL112" s="985"/>
      <c r="CM112" s="958" t="s">
        <v>428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671656</v>
      </c>
      <c r="AB113" s="974"/>
      <c r="AC113" s="974"/>
      <c r="AD113" s="974"/>
      <c r="AE113" s="975"/>
      <c r="AF113" s="976">
        <v>738481</v>
      </c>
      <c r="AG113" s="974"/>
      <c r="AH113" s="974"/>
      <c r="AI113" s="974"/>
      <c r="AJ113" s="975"/>
      <c r="AK113" s="976">
        <v>656461</v>
      </c>
      <c r="AL113" s="974"/>
      <c r="AM113" s="974"/>
      <c r="AN113" s="974"/>
      <c r="AO113" s="975"/>
      <c r="AP113" s="977">
        <v>6.1</v>
      </c>
      <c r="AQ113" s="978"/>
      <c r="AR113" s="978"/>
      <c r="AS113" s="978"/>
      <c r="AT113" s="979"/>
      <c r="AU113" s="944"/>
      <c r="AV113" s="945"/>
      <c r="AW113" s="945"/>
      <c r="AX113" s="945"/>
      <c r="AY113" s="945"/>
      <c r="AZ113" s="958" t="s">
        <v>430</v>
      </c>
      <c r="BA113" s="959"/>
      <c r="BB113" s="959"/>
      <c r="BC113" s="959"/>
      <c r="BD113" s="959"/>
      <c r="BE113" s="959"/>
      <c r="BF113" s="959"/>
      <c r="BG113" s="959"/>
      <c r="BH113" s="959"/>
      <c r="BI113" s="959"/>
      <c r="BJ113" s="959"/>
      <c r="BK113" s="959"/>
      <c r="BL113" s="959"/>
      <c r="BM113" s="959"/>
      <c r="BN113" s="959"/>
      <c r="BO113" s="959"/>
      <c r="BP113" s="960"/>
      <c r="BQ113" s="961">
        <v>279090</v>
      </c>
      <c r="BR113" s="962"/>
      <c r="BS113" s="962"/>
      <c r="BT113" s="962"/>
      <c r="BU113" s="962"/>
      <c r="BV113" s="962">
        <v>253995</v>
      </c>
      <c r="BW113" s="962"/>
      <c r="BX113" s="962"/>
      <c r="BY113" s="962"/>
      <c r="BZ113" s="962"/>
      <c r="CA113" s="962">
        <v>228565</v>
      </c>
      <c r="CB113" s="962"/>
      <c r="CC113" s="962"/>
      <c r="CD113" s="962"/>
      <c r="CE113" s="962"/>
      <c r="CF113" s="956">
        <v>2.1</v>
      </c>
      <c r="CG113" s="957"/>
      <c r="CH113" s="957"/>
      <c r="CI113" s="957"/>
      <c r="CJ113" s="957"/>
      <c r="CK113" s="984"/>
      <c r="CL113" s="985"/>
      <c r="CM113" s="958" t="s">
        <v>431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432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29377</v>
      </c>
      <c r="AB114" s="995"/>
      <c r="AC114" s="995"/>
      <c r="AD114" s="995"/>
      <c r="AE114" s="996"/>
      <c r="AF114" s="997">
        <v>29376</v>
      </c>
      <c r="AG114" s="995"/>
      <c r="AH114" s="995"/>
      <c r="AI114" s="995"/>
      <c r="AJ114" s="996"/>
      <c r="AK114" s="997">
        <v>29375</v>
      </c>
      <c r="AL114" s="995"/>
      <c r="AM114" s="995"/>
      <c r="AN114" s="995"/>
      <c r="AO114" s="996"/>
      <c r="AP114" s="998">
        <v>0.3</v>
      </c>
      <c r="AQ114" s="999"/>
      <c r="AR114" s="999"/>
      <c r="AS114" s="999"/>
      <c r="AT114" s="1000"/>
      <c r="AU114" s="944"/>
      <c r="AV114" s="945"/>
      <c r="AW114" s="945"/>
      <c r="AX114" s="945"/>
      <c r="AY114" s="945"/>
      <c r="AZ114" s="958" t="s">
        <v>433</v>
      </c>
      <c r="BA114" s="959"/>
      <c r="BB114" s="959"/>
      <c r="BC114" s="959"/>
      <c r="BD114" s="959"/>
      <c r="BE114" s="959"/>
      <c r="BF114" s="959"/>
      <c r="BG114" s="959"/>
      <c r="BH114" s="959"/>
      <c r="BI114" s="959"/>
      <c r="BJ114" s="959"/>
      <c r="BK114" s="959"/>
      <c r="BL114" s="959"/>
      <c r="BM114" s="959"/>
      <c r="BN114" s="959"/>
      <c r="BO114" s="959"/>
      <c r="BP114" s="960"/>
      <c r="BQ114" s="961">
        <v>4112682</v>
      </c>
      <c r="BR114" s="962"/>
      <c r="BS114" s="962"/>
      <c r="BT114" s="962"/>
      <c r="BU114" s="962"/>
      <c r="BV114" s="962">
        <v>3955452</v>
      </c>
      <c r="BW114" s="962"/>
      <c r="BX114" s="962"/>
      <c r="BY114" s="962"/>
      <c r="BZ114" s="962"/>
      <c r="CA114" s="962">
        <v>4152079</v>
      </c>
      <c r="CB114" s="962"/>
      <c r="CC114" s="962"/>
      <c r="CD114" s="962"/>
      <c r="CE114" s="962"/>
      <c r="CF114" s="956">
        <v>38.799999999999997</v>
      </c>
      <c r="CG114" s="957"/>
      <c r="CH114" s="957"/>
      <c r="CI114" s="957"/>
      <c r="CJ114" s="957"/>
      <c r="CK114" s="984"/>
      <c r="CL114" s="985"/>
      <c r="CM114" s="958" t="s">
        <v>434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16443</v>
      </c>
      <c r="AB115" s="974"/>
      <c r="AC115" s="974"/>
      <c r="AD115" s="974"/>
      <c r="AE115" s="975"/>
      <c r="AF115" s="976">
        <v>9662</v>
      </c>
      <c r="AG115" s="974"/>
      <c r="AH115" s="974"/>
      <c r="AI115" s="974"/>
      <c r="AJ115" s="975"/>
      <c r="AK115" s="976">
        <v>9105</v>
      </c>
      <c r="AL115" s="974"/>
      <c r="AM115" s="974"/>
      <c r="AN115" s="974"/>
      <c r="AO115" s="975"/>
      <c r="AP115" s="977">
        <v>0.1</v>
      </c>
      <c r="AQ115" s="978"/>
      <c r="AR115" s="978"/>
      <c r="AS115" s="978"/>
      <c r="AT115" s="979"/>
      <c r="AU115" s="944"/>
      <c r="AV115" s="945"/>
      <c r="AW115" s="945"/>
      <c r="AX115" s="945"/>
      <c r="AY115" s="945"/>
      <c r="AZ115" s="958" t="s">
        <v>436</v>
      </c>
      <c r="BA115" s="959"/>
      <c r="BB115" s="959"/>
      <c r="BC115" s="959"/>
      <c r="BD115" s="959"/>
      <c r="BE115" s="959"/>
      <c r="BF115" s="959"/>
      <c r="BG115" s="959"/>
      <c r="BH115" s="959"/>
      <c r="BI115" s="959"/>
      <c r="BJ115" s="959"/>
      <c r="BK115" s="959"/>
      <c r="BL115" s="959"/>
      <c r="BM115" s="959"/>
      <c r="BN115" s="959"/>
      <c r="BO115" s="959"/>
      <c r="BP115" s="960"/>
      <c r="BQ115" s="961">
        <v>1331</v>
      </c>
      <c r="BR115" s="962"/>
      <c r="BS115" s="962"/>
      <c r="BT115" s="962"/>
      <c r="BU115" s="962"/>
      <c r="BV115" s="962">
        <v>358</v>
      </c>
      <c r="BW115" s="962"/>
      <c r="BX115" s="962"/>
      <c r="BY115" s="962"/>
      <c r="BZ115" s="962"/>
      <c r="CA115" s="962" t="s">
        <v>122</v>
      </c>
      <c r="CB115" s="962"/>
      <c r="CC115" s="962"/>
      <c r="CD115" s="962"/>
      <c r="CE115" s="962"/>
      <c r="CF115" s="956" t="s">
        <v>122</v>
      </c>
      <c r="CG115" s="957"/>
      <c r="CH115" s="957"/>
      <c r="CI115" s="957"/>
      <c r="CJ115" s="957"/>
      <c r="CK115" s="984"/>
      <c r="CL115" s="985"/>
      <c r="CM115" s="958" t="s">
        <v>437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16127</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36</v>
      </c>
      <c r="AB116" s="995"/>
      <c r="AC116" s="995"/>
      <c r="AD116" s="995"/>
      <c r="AE116" s="996"/>
      <c r="AF116" s="997">
        <v>115</v>
      </c>
      <c r="AG116" s="995"/>
      <c r="AH116" s="995"/>
      <c r="AI116" s="995"/>
      <c r="AJ116" s="996"/>
      <c r="AK116" s="997">
        <v>146</v>
      </c>
      <c r="AL116" s="995"/>
      <c r="AM116" s="995"/>
      <c r="AN116" s="995"/>
      <c r="AO116" s="996"/>
      <c r="AP116" s="998">
        <v>0</v>
      </c>
      <c r="AQ116" s="999"/>
      <c r="AR116" s="999"/>
      <c r="AS116" s="999"/>
      <c r="AT116" s="1000"/>
      <c r="AU116" s="944"/>
      <c r="AV116" s="945"/>
      <c r="AW116" s="945"/>
      <c r="AX116" s="945"/>
      <c r="AY116" s="945"/>
      <c r="AZ116" s="1003" t="s">
        <v>439</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440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v>26340</v>
      </c>
      <c r="DM116" s="995"/>
      <c r="DN116" s="995"/>
      <c r="DO116" s="995"/>
      <c r="DP116" s="996"/>
      <c r="DQ116" s="997">
        <v>22828</v>
      </c>
      <c r="DR116" s="995"/>
      <c r="DS116" s="995"/>
      <c r="DT116" s="995"/>
      <c r="DU116" s="996"/>
      <c r="DV116" s="998">
        <v>0.2</v>
      </c>
      <c r="DW116" s="999"/>
      <c r="DX116" s="999"/>
      <c r="DY116" s="999"/>
      <c r="DZ116" s="1000"/>
    </row>
    <row r="117" spans="1:130" s="230" customFormat="1" ht="26.25" customHeight="1" x14ac:dyDescent="0.2">
      <c r="A117" s="948" t="s">
        <v>176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441</v>
      </c>
      <c r="Z117" s="930"/>
      <c r="AA117" s="1014">
        <v>4561620</v>
      </c>
      <c r="AB117" s="1015"/>
      <c r="AC117" s="1015"/>
      <c r="AD117" s="1015"/>
      <c r="AE117" s="1016"/>
      <c r="AF117" s="1017">
        <v>4764203</v>
      </c>
      <c r="AG117" s="1015"/>
      <c r="AH117" s="1015"/>
      <c r="AI117" s="1015"/>
      <c r="AJ117" s="1016"/>
      <c r="AK117" s="1017">
        <v>4565914</v>
      </c>
      <c r="AL117" s="1015"/>
      <c r="AM117" s="1015"/>
      <c r="AN117" s="1015"/>
      <c r="AO117" s="1016"/>
      <c r="AP117" s="1018"/>
      <c r="AQ117" s="1019"/>
      <c r="AR117" s="1019"/>
      <c r="AS117" s="1019"/>
      <c r="AT117" s="1020"/>
      <c r="AU117" s="944"/>
      <c r="AV117" s="945"/>
      <c r="AW117" s="945"/>
      <c r="AX117" s="945"/>
      <c r="AY117" s="945"/>
      <c r="AZ117" s="1010" t="s">
        <v>442</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414</v>
      </c>
      <c r="AB118" s="929"/>
      <c r="AC118" s="929"/>
      <c r="AD118" s="929"/>
      <c r="AE118" s="930"/>
      <c r="AF118" s="928" t="s">
        <v>415</v>
      </c>
      <c r="AG118" s="929"/>
      <c r="AH118" s="929"/>
      <c r="AI118" s="929"/>
      <c r="AJ118" s="930"/>
      <c r="AK118" s="928" t="s">
        <v>293</v>
      </c>
      <c r="AL118" s="929"/>
      <c r="AM118" s="929"/>
      <c r="AN118" s="929"/>
      <c r="AO118" s="930"/>
      <c r="AP118" s="1006" t="s">
        <v>416</v>
      </c>
      <c r="AQ118" s="1007"/>
      <c r="AR118" s="1007"/>
      <c r="AS118" s="1007"/>
      <c r="AT118" s="1008"/>
      <c r="AU118" s="944"/>
      <c r="AV118" s="945"/>
      <c r="AW118" s="945"/>
      <c r="AX118" s="945"/>
      <c r="AY118" s="945"/>
      <c r="AZ118" s="1009" t="s">
        <v>444</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420</v>
      </c>
      <c r="B119" s="983"/>
      <c r="C119" s="965" t="s">
        <v>421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176</v>
      </c>
      <c r="BA119" s="251"/>
      <c r="BB119" s="251"/>
      <c r="BC119" s="251"/>
      <c r="BD119" s="251"/>
      <c r="BE119" s="251"/>
      <c r="BF119" s="251"/>
      <c r="BG119" s="251"/>
      <c r="BH119" s="251"/>
      <c r="BI119" s="251"/>
      <c r="BJ119" s="251"/>
      <c r="BK119" s="251"/>
      <c r="BL119" s="251"/>
      <c r="BM119" s="251"/>
      <c r="BN119" s="251"/>
      <c r="BO119" s="1013" t="s">
        <v>446</v>
      </c>
      <c r="BP119" s="1041"/>
      <c r="BQ119" s="1035">
        <v>45753739</v>
      </c>
      <c r="BR119" s="1036"/>
      <c r="BS119" s="1036"/>
      <c r="BT119" s="1036"/>
      <c r="BU119" s="1036"/>
      <c r="BV119" s="1036">
        <v>42568245</v>
      </c>
      <c r="BW119" s="1036"/>
      <c r="BX119" s="1036"/>
      <c r="BY119" s="1036"/>
      <c r="BZ119" s="1036"/>
      <c r="CA119" s="1036">
        <v>41459700</v>
      </c>
      <c r="CB119" s="1036"/>
      <c r="CC119" s="1036"/>
      <c r="CD119" s="1036"/>
      <c r="CE119" s="1036"/>
      <c r="CF119" s="1037"/>
      <c r="CG119" s="1038"/>
      <c r="CH119" s="1038"/>
      <c r="CI119" s="1038"/>
      <c r="CJ119" s="1039"/>
      <c r="CK119" s="986"/>
      <c r="CL119" s="987"/>
      <c r="CM119" s="1009" t="s">
        <v>447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18232</v>
      </c>
      <c r="DH119" s="1022"/>
      <c r="DI119" s="1022"/>
      <c r="DJ119" s="1022"/>
      <c r="DK119" s="1023"/>
      <c r="DL119" s="1021">
        <v>16681</v>
      </c>
      <c r="DM119" s="1022"/>
      <c r="DN119" s="1022"/>
      <c r="DO119" s="1022"/>
      <c r="DP119" s="1023"/>
      <c r="DQ119" s="1021">
        <v>15130</v>
      </c>
      <c r="DR119" s="1022"/>
      <c r="DS119" s="1022"/>
      <c r="DT119" s="1022"/>
      <c r="DU119" s="1023"/>
      <c r="DV119" s="1024">
        <v>0.1</v>
      </c>
      <c r="DW119" s="1025"/>
      <c r="DX119" s="1025"/>
      <c r="DY119" s="1025"/>
      <c r="DZ119" s="1026"/>
    </row>
    <row r="120" spans="1:130" s="230" customFormat="1" ht="26.25" customHeight="1" x14ac:dyDescent="0.2">
      <c r="A120" s="1093"/>
      <c r="B120" s="985"/>
      <c r="C120" s="958" t="s">
        <v>424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448</v>
      </c>
      <c r="AV120" s="1028"/>
      <c r="AW120" s="1028"/>
      <c r="AX120" s="1028"/>
      <c r="AY120" s="1029"/>
      <c r="AZ120" s="965" t="s">
        <v>449</v>
      </c>
      <c r="BA120" s="933"/>
      <c r="BB120" s="933"/>
      <c r="BC120" s="933"/>
      <c r="BD120" s="933"/>
      <c r="BE120" s="933"/>
      <c r="BF120" s="933"/>
      <c r="BG120" s="933"/>
      <c r="BH120" s="933"/>
      <c r="BI120" s="933"/>
      <c r="BJ120" s="933"/>
      <c r="BK120" s="933"/>
      <c r="BL120" s="933"/>
      <c r="BM120" s="933"/>
      <c r="BN120" s="933"/>
      <c r="BO120" s="933"/>
      <c r="BP120" s="934"/>
      <c r="BQ120" s="966">
        <v>8002583</v>
      </c>
      <c r="BR120" s="967"/>
      <c r="BS120" s="967"/>
      <c r="BT120" s="967"/>
      <c r="BU120" s="967"/>
      <c r="BV120" s="967">
        <v>8062803</v>
      </c>
      <c r="BW120" s="967"/>
      <c r="BX120" s="967"/>
      <c r="BY120" s="967"/>
      <c r="BZ120" s="967"/>
      <c r="CA120" s="967">
        <v>7410651</v>
      </c>
      <c r="CB120" s="967"/>
      <c r="CC120" s="967"/>
      <c r="CD120" s="967"/>
      <c r="CE120" s="967"/>
      <c r="CF120" s="980">
        <v>69.3</v>
      </c>
      <c r="CG120" s="981"/>
      <c r="CH120" s="981"/>
      <c r="CI120" s="981"/>
      <c r="CJ120" s="981"/>
      <c r="CK120" s="1042" t="s">
        <v>450</v>
      </c>
      <c r="CL120" s="1043"/>
      <c r="CM120" s="1043"/>
      <c r="CN120" s="1043"/>
      <c r="CO120" s="1044"/>
      <c r="CP120" s="1050" t="s">
        <v>397</v>
      </c>
      <c r="CQ120" s="1051"/>
      <c r="CR120" s="1051"/>
      <c r="CS120" s="1051"/>
      <c r="CT120" s="1051"/>
      <c r="CU120" s="1051"/>
      <c r="CV120" s="1051"/>
      <c r="CW120" s="1051"/>
      <c r="CX120" s="1051"/>
      <c r="CY120" s="1051"/>
      <c r="CZ120" s="1051"/>
      <c r="DA120" s="1051"/>
      <c r="DB120" s="1051"/>
      <c r="DC120" s="1051"/>
      <c r="DD120" s="1051"/>
      <c r="DE120" s="1051"/>
      <c r="DF120" s="1052"/>
      <c r="DG120" s="966">
        <v>5550937</v>
      </c>
      <c r="DH120" s="967"/>
      <c r="DI120" s="967"/>
      <c r="DJ120" s="967"/>
      <c r="DK120" s="967"/>
      <c r="DL120" s="967">
        <v>4229587</v>
      </c>
      <c r="DM120" s="967"/>
      <c r="DN120" s="967"/>
      <c r="DO120" s="967"/>
      <c r="DP120" s="967"/>
      <c r="DQ120" s="967">
        <v>4081272</v>
      </c>
      <c r="DR120" s="967"/>
      <c r="DS120" s="967"/>
      <c r="DT120" s="967"/>
      <c r="DU120" s="967"/>
      <c r="DV120" s="968">
        <v>38.200000000000003</v>
      </c>
      <c r="DW120" s="968"/>
      <c r="DX120" s="968"/>
      <c r="DY120" s="968"/>
      <c r="DZ120" s="969"/>
    </row>
    <row r="121" spans="1:130" s="230" customFormat="1" ht="26.25" customHeight="1" x14ac:dyDescent="0.2">
      <c r="A121" s="1093"/>
      <c r="B121" s="985"/>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452</v>
      </c>
      <c r="BA121" s="959"/>
      <c r="BB121" s="959"/>
      <c r="BC121" s="959"/>
      <c r="BD121" s="959"/>
      <c r="BE121" s="959"/>
      <c r="BF121" s="959"/>
      <c r="BG121" s="959"/>
      <c r="BH121" s="959"/>
      <c r="BI121" s="959"/>
      <c r="BJ121" s="959"/>
      <c r="BK121" s="959"/>
      <c r="BL121" s="959"/>
      <c r="BM121" s="959"/>
      <c r="BN121" s="959"/>
      <c r="BO121" s="959"/>
      <c r="BP121" s="960"/>
      <c r="BQ121" s="961">
        <v>1091493</v>
      </c>
      <c r="BR121" s="962"/>
      <c r="BS121" s="962"/>
      <c r="BT121" s="962"/>
      <c r="BU121" s="962"/>
      <c r="BV121" s="962">
        <v>990480</v>
      </c>
      <c r="BW121" s="962"/>
      <c r="BX121" s="962"/>
      <c r="BY121" s="962"/>
      <c r="BZ121" s="962"/>
      <c r="CA121" s="962">
        <v>933242</v>
      </c>
      <c r="CB121" s="962"/>
      <c r="CC121" s="962"/>
      <c r="CD121" s="962"/>
      <c r="CE121" s="962"/>
      <c r="CF121" s="956">
        <v>8.6999999999999993</v>
      </c>
      <c r="CG121" s="957"/>
      <c r="CH121" s="957"/>
      <c r="CI121" s="957"/>
      <c r="CJ121" s="957"/>
      <c r="CK121" s="1045"/>
      <c r="CL121" s="1046"/>
      <c r="CM121" s="1046"/>
      <c r="CN121" s="1046"/>
      <c r="CO121" s="1047"/>
      <c r="CP121" s="1055" t="s">
        <v>394</v>
      </c>
      <c r="CQ121" s="1056"/>
      <c r="CR121" s="1056"/>
      <c r="CS121" s="1056"/>
      <c r="CT121" s="1056"/>
      <c r="CU121" s="1056"/>
      <c r="CV121" s="1056"/>
      <c r="CW121" s="1056"/>
      <c r="CX121" s="1056"/>
      <c r="CY121" s="1056"/>
      <c r="CZ121" s="1056"/>
      <c r="DA121" s="1056"/>
      <c r="DB121" s="1056"/>
      <c r="DC121" s="1056"/>
      <c r="DD121" s="1056"/>
      <c r="DE121" s="1056"/>
      <c r="DF121" s="1057"/>
      <c r="DG121" s="961">
        <v>2351353</v>
      </c>
      <c r="DH121" s="962"/>
      <c r="DI121" s="962"/>
      <c r="DJ121" s="962"/>
      <c r="DK121" s="962"/>
      <c r="DL121" s="962">
        <v>1746593</v>
      </c>
      <c r="DM121" s="962"/>
      <c r="DN121" s="962"/>
      <c r="DO121" s="962"/>
      <c r="DP121" s="962"/>
      <c r="DQ121" s="962">
        <v>1321783</v>
      </c>
      <c r="DR121" s="962"/>
      <c r="DS121" s="962"/>
      <c r="DT121" s="962"/>
      <c r="DU121" s="962"/>
      <c r="DV121" s="963">
        <v>12.4</v>
      </c>
      <c r="DW121" s="963"/>
      <c r="DX121" s="963"/>
      <c r="DY121" s="963"/>
      <c r="DZ121" s="964"/>
    </row>
    <row r="122" spans="1:130" s="230" customFormat="1" ht="26.25" customHeight="1" x14ac:dyDescent="0.2">
      <c r="A122" s="1093"/>
      <c r="B122" s="985"/>
      <c r="C122" s="958" t="s">
        <v>434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453</v>
      </c>
      <c r="BA122" s="1001"/>
      <c r="BB122" s="1001"/>
      <c r="BC122" s="1001"/>
      <c r="BD122" s="1001"/>
      <c r="BE122" s="1001"/>
      <c r="BF122" s="1001"/>
      <c r="BG122" s="1001"/>
      <c r="BH122" s="1001"/>
      <c r="BI122" s="1001"/>
      <c r="BJ122" s="1001"/>
      <c r="BK122" s="1001"/>
      <c r="BL122" s="1001"/>
      <c r="BM122" s="1001"/>
      <c r="BN122" s="1001"/>
      <c r="BO122" s="1001"/>
      <c r="BP122" s="1002"/>
      <c r="BQ122" s="1035">
        <v>28763589</v>
      </c>
      <c r="BR122" s="1036"/>
      <c r="BS122" s="1036"/>
      <c r="BT122" s="1036"/>
      <c r="BU122" s="1036"/>
      <c r="BV122" s="1036">
        <v>27884656</v>
      </c>
      <c r="BW122" s="1036"/>
      <c r="BX122" s="1036"/>
      <c r="BY122" s="1036"/>
      <c r="BZ122" s="1036"/>
      <c r="CA122" s="1036">
        <v>27964956</v>
      </c>
      <c r="CB122" s="1036"/>
      <c r="CC122" s="1036"/>
      <c r="CD122" s="1036"/>
      <c r="CE122" s="1036"/>
      <c r="CF122" s="1053">
        <v>261.5</v>
      </c>
      <c r="CG122" s="1054"/>
      <c r="CH122" s="1054"/>
      <c r="CI122" s="1054"/>
      <c r="CJ122" s="1054"/>
      <c r="CK122" s="1045"/>
      <c r="CL122" s="1046"/>
      <c r="CM122" s="1046"/>
      <c r="CN122" s="1046"/>
      <c r="CO122" s="1047"/>
      <c r="CP122" s="1055" t="s">
        <v>396</v>
      </c>
      <c r="CQ122" s="1056"/>
      <c r="CR122" s="1056"/>
      <c r="CS122" s="1056"/>
      <c r="CT122" s="1056"/>
      <c r="CU122" s="1056"/>
      <c r="CV122" s="1056"/>
      <c r="CW122" s="1056"/>
      <c r="CX122" s="1056"/>
      <c r="CY122" s="1056"/>
      <c r="CZ122" s="1056"/>
      <c r="DA122" s="1056"/>
      <c r="DB122" s="1056"/>
      <c r="DC122" s="1056"/>
      <c r="DD122" s="1056"/>
      <c r="DE122" s="1056"/>
      <c r="DF122" s="1057"/>
      <c r="DG122" s="961">
        <v>570430</v>
      </c>
      <c r="DH122" s="962"/>
      <c r="DI122" s="962"/>
      <c r="DJ122" s="962"/>
      <c r="DK122" s="962"/>
      <c r="DL122" s="962">
        <v>535000</v>
      </c>
      <c r="DM122" s="962"/>
      <c r="DN122" s="962"/>
      <c r="DO122" s="962"/>
      <c r="DP122" s="962"/>
      <c r="DQ122" s="962">
        <v>682719</v>
      </c>
      <c r="DR122" s="962"/>
      <c r="DS122" s="962"/>
      <c r="DT122" s="962"/>
      <c r="DU122" s="962"/>
      <c r="DV122" s="963">
        <v>6.4</v>
      </c>
      <c r="DW122" s="963"/>
      <c r="DX122" s="963"/>
      <c r="DY122" s="963"/>
      <c r="DZ122" s="964"/>
    </row>
    <row r="123" spans="1:130" s="230" customFormat="1" ht="26.25" customHeight="1" x14ac:dyDescent="0.2">
      <c r="A123" s="1093"/>
      <c r="B123" s="985"/>
      <c r="C123" s="958" t="s">
        <v>440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14589</v>
      </c>
      <c r="AB123" s="995"/>
      <c r="AC123" s="995"/>
      <c r="AD123" s="995"/>
      <c r="AE123" s="996"/>
      <c r="AF123" s="997">
        <v>7839</v>
      </c>
      <c r="AG123" s="995"/>
      <c r="AH123" s="995"/>
      <c r="AI123" s="995"/>
      <c r="AJ123" s="996"/>
      <c r="AK123" s="997">
        <v>7252</v>
      </c>
      <c r="AL123" s="995"/>
      <c r="AM123" s="995"/>
      <c r="AN123" s="995"/>
      <c r="AO123" s="996"/>
      <c r="AP123" s="998">
        <v>0.1</v>
      </c>
      <c r="AQ123" s="999"/>
      <c r="AR123" s="999"/>
      <c r="AS123" s="999"/>
      <c r="AT123" s="1000"/>
      <c r="AU123" s="1033"/>
      <c r="AV123" s="1034"/>
      <c r="AW123" s="1034"/>
      <c r="AX123" s="1034"/>
      <c r="AY123" s="1034"/>
      <c r="AZ123" s="251" t="s">
        <v>176</v>
      </c>
      <c r="BA123" s="251"/>
      <c r="BB123" s="251"/>
      <c r="BC123" s="251"/>
      <c r="BD123" s="251"/>
      <c r="BE123" s="251"/>
      <c r="BF123" s="251"/>
      <c r="BG123" s="251"/>
      <c r="BH123" s="251"/>
      <c r="BI123" s="251"/>
      <c r="BJ123" s="251"/>
      <c r="BK123" s="251"/>
      <c r="BL123" s="251"/>
      <c r="BM123" s="251"/>
      <c r="BN123" s="251"/>
      <c r="BO123" s="1013" t="s">
        <v>454</v>
      </c>
      <c r="BP123" s="1041"/>
      <c r="BQ123" s="1099">
        <v>37857665</v>
      </c>
      <c r="BR123" s="1100"/>
      <c r="BS123" s="1100"/>
      <c r="BT123" s="1100"/>
      <c r="BU123" s="1100"/>
      <c r="BV123" s="1100">
        <v>36937939</v>
      </c>
      <c r="BW123" s="1100"/>
      <c r="BX123" s="1100"/>
      <c r="BY123" s="1100"/>
      <c r="BZ123" s="1100"/>
      <c r="CA123" s="1100">
        <v>36308849</v>
      </c>
      <c r="CB123" s="1100"/>
      <c r="CC123" s="1100"/>
      <c r="CD123" s="1100"/>
      <c r="CE123" s="1100"/>
      <c r="CF123" s="1037"/>
      <c r="CG123" s="1038"/>
      <c r="CH123" s="1038"/>
      <c r="CI123" s="1038"/>
      <c r="CJ123" s="1039"/>
      <c r="CK123" s="1045"/>
      <c r="CL123" s="1046"/>
      <c r="CM123" s="1046"/>
      <c r="CN123" s="1046"/>
      <c r="CO123" s="1047"/>
      <c r="CP123" s="1055" t="s">
        <v>393</v>
      </c>
      <c r="CQ123" s="1056"/>
      <c r="CR123" s="1056"/>
      <c r="CS123" s="1056"/>
      <c r="CT123" s="1056"/>
      <c r="CU123" s="1056"/>
      <c r="CV123" s="1056"/>
      <c r="CW123" s="1056"/>
      <c r="CX123" s="1056"/>
      <c r="CY123" s="1056"/>
      <c r="CZ123" s="1056"/>
      <c r="DA123" s="1056"/>
      <c r="DB123" s="1056"/>
      <c r="DC123" s="1056"/>
      <c r="DD123" s="1056"/>
      <c r="DE123" s="1056"/>
      <c r="DF123" s="1057"/>
      <c r="DG123" s="994">
        <v>3291</v>
      </c>
      <c r="DH123" s="995"/>
      <c r="DI123" s="995"/>
      <c r="DJ123" s="995"/>
      <c r="DK123" s="996"/>
      <c r="DL123" s="997">
        <v>4301</v>
      </c>
      <c r="DM123" s="995"/>
      <c r="DN123" s="995"/>
      <c r="DO123" s="995"/>
      <c r="DP123" s="996"/>
      <c r="DQ123" s="997">
        <v>6499</v>
      </c>
      <c r="DR123" s="995"/>
      <c r="DS123" s="995"/>
      <c r="DT123" s="995"/>
      <c r="DU123" s="996"/>
      <c r="DV123" s="998">
        <v>0.1</v>
      </c>
      <c r="DW123" s="999"/>
      <c r="DX123" s="999"/>
      <c r="DY123" s="999"/>
      <c r="DZ123" s="1000"/>
    </row>
    <row r="124" spans="1:130" s="230" customFormat="1" ht="26.25" customHeight="1" thickBot="1" x14ac:dyDescent="0.25">
      <c r="A124" s="1093"/>
      <c r="B124" s="985"/>
      <c r="C124" s="958" t="s">
        <v>443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70.900000000000006</v>
      </c>
      <c r="BR124" s="1063"/>
      <c r="BS124" s="1063"/>
      <c r="BT124" s="1063"/>
      <c r="BU124" s="1063"/>
      <c r="BV124" s="1063">
        <v>52.8</v>
      </c>
      <c r="BW124" s="1063"/>
      <c r="BX124" s="1063"/>
      <c r="BY124" s="1063"/>
      <c r="BZ124" s="1063"/>
      <c r="CA124" s="1063">
        <v>48.1</v>
      </c>
      <c r="CB124" s="1063"/>
      <c r="CC124" s="1063"/>
      <c r="CD124" s="1063"/>
      <c r="CE124" s="1063"/>
      <c r="CF124" s="1064"/>
      <c r="CG124" s="1065"/>
      <c r="CH124" s="1065"/>
      <c r="CI124" s="1065"/>
      <c r="CJ124" s="1066"/>
      <c r="CK124" s="1048"/>
      <c r="CL124" s="1048"/>
      <c r="CM124" s="1048"/>
      <c r="CN124" s="1048"/>
      <c r="CO124" s="1049"/>
      <c r="CP124" s="1055" t="s">
        <v>456</v>
      </c>
      <c r="CQ124" s="1056"/>
      <c r="CR124" s="1056"/>
      <c r="CS124" s="1056"/>
      <c r="CT124" s="1056"/>
      <c r="CU124" s="1056"/>
      <c r="CV124" s="1056"/>
      <c r="CW124" s="1056"/>
      <c r="CX124" s="1056"/>
      <c r="CY124" s="1056"/>
      <c r="CZ124" s="1056"/>
      <c r="DA124" s="1056"/>
      <c r="DB124" s="1056"/>
      <c r="DC124" s="1056"/>
      <c r="DD124" s="1056"/>
      <c r="DE124" s="1056"/>
      <c r="DF124" s="1057"/>
      <c r="DG124" s="1040">
        <v>540212</v>
      </c>
      <c r="DH124" s="1022"/>
      <c r="DI124" s="1022"/>
      <c r="DJ124" s="1022"/>
      <c r="DK124" s="1023"/>
      <c r="DL124" s="1021">
        <v>475675</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457</v>
      </c>
      <c r="CL125" s="1043"/>
      <c r="CM125" s="1043"/>
      <c r="CN125" s="1043"/>
      <c r="CO125" s="1044"/>
      <c r="CP125" s="965" t="s">
        <v>458</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1854</v>
      </c>
      <c r="AB126" s="995"/>
      <c r="AC126" s="995"/>
      <c r="AD126" s="995"/>
      <c r="AE126" s="996"/>
      <c r="AF126" s="997">
        <v>1823</v>
      </c>
      <c r="AG126" s="995"/>
      <c r="AH126" s="995"/>
      <c r="AI126" s="995"/>
      <c r="AJ126" s="996"/>
      <c r="AK126" s="997">
        <v>1853</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459</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460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461</v>
      </c>
      <c r="AY127" s="1068"/>
      <c r="AZ127" s="1068"/>
      <c r="BA127" s="1068"/>
      <c r="BB127" s="1068"/>
      <c r="BC127" s="1068"/>
      <c r="BD127" s="1068"/>
      <c r="BE127" s="1069"/>
      <c r="BF127" s="1070" t="s">
        <v>462</v>
      </c>
      <c r="BG127" s="1068"/>
      <c r="BH127" s="1068"/>
      <c r="BI127" s="1068"/>
      <c r="BJ127" s="1068"/>
      <c r="BK127" s="1068"/>
      <c r="BL127" s="1069"/>
      <c r="BM127" s="1070" t="s">
        <v>463</v>
      </c>
      <c r="BN127" s="1068"/>
      <c r="BO127" s="1068"/>
      <c r="BP127" s="1068"/>
      <c r="BQ127" s="1068"/>
      <c r="BR127" s="1068"/>
      <c r="BS127" s="1069"/>
      <c r="BT127" s="1070" t="s">
        <v>464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465</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467</v>
      </c>
      <c r="X128" s="1079"/>
      <c r="Y128" s="1079"/>
      <c r="Z128" s="1080"/>
      <c r="AA128" s="1081">
        <v>165146</v>
      </c>
      <c r="AB128" s="1082"/>
      <c r="AC128" s="1082"/>
      <c r="AD128" s="1082"/>
      <c r="AE128" s="1083"/>
      <c r="AF128" s="1084">
        <v>153295</v>
      </c>
      <c r="AG128" s="1082"/>
      <c r="AH128" s="1082"/>
      <c r="AI128" s="1082"/>
      <c r="AJ128" s="1083"/>
      <c r="AK128" s="1084">
        <v>212335</v>
      </c>
      <c r="AL128" s="1082"/>
      <c r="AM128" s="1082"/>
      <c r="AN128" s="1082"/>
      <c r="AO128" s="1083"/>
      <c r="AP128" s="1085"/>
      <c r="AQ128" s="1086"/>
      <c r="AR128" s="1086"/>
      <c r="AS128" s="1086"/>
      <c r="AT128" s="1087"/>
      <c r="AU128" s="232"/>
      <c r="AV128" s="232"/>
      <c r="AW128" s="232"/>
      <c r="AX128" s="932" t="s">
        <v>468</v>
      </c>
      <c r="AY128" s="933"/>
      <c r="AZ128" s="933"/>
      <c r="BA128" s="933"/>
      <c r="BB128" s="933"/>
      <c r="BC128" s="933"/>
      <c r="BD128" s="933"/>
      <c r="BE128" s="934"/>
      <c r="BF128" s="1088" t="s">
        <v>122</v>
      </c>
      <c r="BG128" s="1089"/>
      <c r="BH128" s="1089"/>
      <c r="BI128" s="1089"/>
      <c r="BJ128" s="1089"/>
      <c r="BK128" s="1089"/>
      <c r="BL128" s="1090"/>
      <c r="BM128" s="1088">
        <v>12.86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469</v>
      </c>
      <c r="CQ128" s="762"/>
      <c r="CR128" s="762"/>
      <c r="CS128" s="762"/>
      <c r="CT128" s="762"/>
      <c r="CU128" s="762"/>
      <c r="CV128" s="762"/>
      <c r="CW128" s="762"/>
      <c r="CX128" s="762"/>
      <c r="CY128" s="762"/>
      <c r="CZ128" s="762"/>
      <c r="DA128" s="762"/>
      <c r="DB128" s="762"/>
      <c r="DC128" s="762"/>
      <c r="DD128" s="762"/>
      <c r="DE128" s="762"/>
      <c r="DF128" s="1072"/>
      <c r="DG128" s="1073">
        <v>1331</v>
      </c>
      <c r="DH128" s="1074"/>
      <c r="DI128" s="1074"/>
      <c r="DJ128" s="1074"/>
      <c r="DK128" s="1074"/>
      <c r="DL128" s="1074">
        <v>358</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470</v>
      </c>
      <c r="X129" s="1107"/>
      <c r="Y129" s="1107"/>
      <c r="Z129" s="1108"/>
      <c r="AA129" s="994">
        <v>14324144</v>
      </c>
      <c r="AB129" s="995"/>
      <c r="AC129" s="995"/>
      <c r="AD129" s="995"/>
      <c r="AE129" s="996"/>
      <c r="AF129" s="997">
        <v>13897985</v>
      </c>
      <c r="AG129" s="995"/>
      <c r="AH129" s="995"/>
      <c r="AI129" s="995"/>
      <c r="AJ129" s="996"/>
      <c r="AK129" s="997">
        <v>13938543</v>
      </c>
      <c r="AL129" s="995"/>
      <c r="AM129" s="995"/>
      <c r="AN129" s="995"/>
      <c r="AO129" s="996"/>
      <c r="AP129" s="1109"/>
      <c r="AQ129" s="1110"/>
      <c r="AR129" s="1110"/>
      <c r="AS129" s="1110"/>
      <c r="AT129" s="1111"/>
      <c r="AU129" s="233"/>
      <c r="AV129" s="233"/>
      <c r="AW129" s="233"/>
      <c r="AX129" s="1101" t="s">
        <v>471</v>
      </c>
      <c r="AY129" s="959"/>
      <c r="AZ129" s="959"/>
      <c r="BA129" s="959"/>
      <c r="BB129" s="959"/>
      <c r="BC129" s="959"/>
      <c r="BD129" s="959"/>
      <c r="BE129" s="960"/>
      <c r="BF129" s="1102" t="s">
        <v>122</v>
      </c>
      <c r="BG129" s="1103"/>
      <c r="BH129" s="1103"/>
      <c r="BI129" s="1103"/>
      <c r="BJ129" s="1103"/>
      <c r="BK129" s="1103"/>
      <c r="BL129" s="1104"/>
      <c r="BM129" s="1102">
        <v>17.86</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472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473</v>
      </c>
      <c r="X130" s="1107"/>
      <c r="Y130" s="1107"/>
      <c r="Z130" s="1108"/>
      <c r="AA130" s="994">
        <v>3199205</v>
      </c>
      <c r="AB130" s="995"/>
      <c r="AC130" s="995"/>
      <c r="AD130" s="995"/>
      <c r="AE130" s="996"/>
      <c r="AF130" s="997">
        <v>3251149</v>
      </c>
      <c r="AG130" s="995"/>
      <c r="AH130" s="995"/>
      <c r="AI130" s="995"/>
      <c r="AJ130" s="996"/>
      <c r="AK130" s="997">
        <v>3243294</v>
      </c>
      <c r="AL130" s="995"/>
      <c r="AM130" s="995"/>
      <c r="AN130" s="995"/>
      <c r="AO130" s="996"/>
      <c r="AP130" s="1109"/>
      <c r="AQ130" s="1110"/>
      <c r="AR130" s="1110"/>
      <c r="AS130" s="1110"/>
      <c r="AT130" s="1111"/>
      <c r="AU130" s="233"/>
      <c r="AV130" s="233"/>
      <c r="AW130" s="233"/>
      <c r="AX130" s="1101" t="s">
        <v>474</v>
      </c>
      <c r="AY130" s="959"/>
      <c r="AZ130" s="959"/>
      <c r="BA130" s="959"/>
      <c r="BB130" s="959"/>
      <c r="BC130" s="959"/>
      <c r="BD130" s="959"/>
      <c r="BE130" s="960"/>
      <c r="BF130" s="1137">
        <v>11.3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475</v>
      </c>
      <c r="X131" s="1144"/>
      <c r="Y131" s="1144"/>
      <c r="Z131" s="1145"/>
      <c r="AA131" s="1040">
        <v>11124939</v>
      </c>
      <c r="AB131" s="1022"/>
      <c r="AC131" s="1022"/>
      <c r="AD131" s="1022"/>
      <c r="AE131" s="1023"/>
      <c r="AF131" s="1021">
        <v>10646836</v>
      </c>
      <c r="AG131" s="1022"/>
      <c r="AH131" s="1022"/>
      <c r="AI131" s="1022"/>
      <c r="AJ131" s="1023"/>
      <c r="AK131" s="1021">
        <v>10695249</v>
      </c>
      <c r="AL131" s="1022"/>
      <c r="AM131" s="1022"/>
      <c r="AN131" s="1022"/>
      <c r="AO131" s="1023"/>
      <c r="AP131" s="1146"/>
      <c r="AQ131" s="1147"/>
      <c r="AR131" s="1147"/>
      <c r="AS131" s="1147"/>
      <c r="AT131" s="1148"/>
      <c r="AU131" s="233"/>
      <c r="AV131" s="233"/>
      <c r="AW131" s="233"/>
      <c r="AX131" s="1119" t="s">
        <v>476</v>
      </c>
      <c r="AY131" s="762"/>
      <c r="AZ131" s="762"/>
      <c r="BA131" s="762"/>
      <c r="BB131" s="762"/>
      <c r="BC131" s="762"/>
      <c r="BD131" s="762"/>
      <c r="BE131" s="1072"/>
      <c r="BF131" s="1120">
        <v>48.1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478</v>
      </c>
      <c r="W132" s="1130"/>
      <c r="X132" s="1130"/>
      <c r="Y132" s="1130"/>
      <c r="Z132" s="1131"/>
      <c r="AA132" s="1132">
        <v>10.762027550000001</v>
      </c>
      <c r="AB132" s="1133"/>
      <c r="AC132" s="1133"/>
      <c r="AD132" s="1133"/>
      <c r="AE132" s="1134"/>
      <c r="AF132" s="1135">
        <v>12.771484409999999</v>
      </c>
      <c r="AG132" s="1133"/>
      <c r="AH132" s="1133"/>
      <c r="AI132" s="1133"/>
      <c r="AJ132" s="1134"/>
      <c r="AK132" s="1135">
        <v>10.381104730000001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479</v>
      </c>
      <c r="W133" s="1113"/>
      <c r="X133" s="1113"/>
      <c r="Y133" s="1113"/>
      <c r="Z133" s="1114"/>
      <c r="AA133" s="1115">
        <v>11.9</v>
      </c>
      <c r="AB133" s="1116"/>
      <c r="AC133" s="1116"/>
      <c r="AD133" s="1116"/>
      <c r="AE133" s="1117"/>
      <c r="AF133" s="1115">
        <v>11.8</v>
      </c>
      <c r="AG133" s="1116"/>
      <c r="AH133" s="1116"/>
      <c r="AI133" s="1116"/>
      <c r="AJ133" s="1117"/>
      <c r="AK133" s="1115">
        <v>11.3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2UY2WRoqtxSxbc0XWWF9Pe2iacEGlrGUwPzGn0UwAm7/JIbvV8WIcZ1/abcVAC7S1MswTaeW/70bKmGGmERBQ==" saltValue="Kjb379dfIUHeSSPy+Ruf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Normal="85" zoomScaleSheetLayoutView="100" workbookViewId="0">
      <selection activeCell="AN50" sqref="AN50"/>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QTXF1rAyV1aA2zPa5rRI/RaN980Uv5jUPOU/0ORMB9MtGIhtPVt0Wu7KQwdvn3lHbyXFinlL/g9+V+1kNdbtQ==" saltValue="0O7SFh4j0xL9o1mrL75PZ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t81q1px/VsmrhyaDzJwDAlG9r8rGpK74Tf/10BzwAuWuqBfHZRBn96q0p0yHL7OkAy/panbORudBW7oU18jMg==" saltValue="TQ/lK2fG5NUELQx5ZOup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488</v>
      </c>
      <c r="AL9" s="1153"/>
      <c r="AM9" s="1153"/>
      <c r="AN9" s="1154"/>
      <c r="AO9" s="281">
        <v>4525419</v>
      </c>
      <c r="AP9" s="281">
        <v>168475</v>
      </c>
      <c r="AQ9" s="282">
        <v>107616</v>
      </c>
      <c r="AR9" s="283">
        <v>56.6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489</v>
      </c>
      <c r="AL10" s="1153"/>
      <c r="AM10" s="1153"/>
      <c r="AN10" s="1154"/>
      <c r="AO10" s="284">
        <v>51570</v>
      </c>
      <c r="AP10" s="284">
        <v>1920</v>
      </c>
      <c r="AQ10" s="285">
        <v>10095</v>
      </c>
      <c r="AR10" s="286">
        <v>-81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490</v>
      </c>
      <c r="AL11" s="1153"/>
      <c r="AM11" s="1153"/>
      <c r="AN11" s="1154"/>
      <c r="AO11" s="284" t="s">
        <v>491</v>
      </c>
      <c r="AP11" s="284" t="s">
        <v>491</v>
      </c>
      <c r="AQ11" s="285">
        <v>1704</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492</v>
      </c>
      <c r="AL12" s="1153"/>
      <c r="AM12" s="1153"/>
      <c r="AN12" s="1154"/>
      <c r="AO12" s="284" t="s">
        <v>491</v>
      </c>
      <c r="AP12" s="284" t="s">
        <v>491</v>
      </c>
      <c r="AQ12" s="285">
        <v>7</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493</v>
      </c>
      <c r="AL13" s="1153"/>
      <c r="AM13" s="1153"/>
      <c r="AN13" s="1154"/>
      <c r="AO13" s="284">
        <v>188083</v>
      </c>
      <c r="AP13" s="284">
        <v>7002</v>
      </c>
      <c r="AQ13" s="285">
        <v>4110</v>
      </c>
      <c r="AR13" s="286">
        <v>70.400000000000006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494</v>
      </c>
      <c r="AL14" s="1153"/>
      <c r="AM14" s="1153"/>
      <c r="AN14" s="1154"/>
      <c r="AO14" s="284">
        <v>143715</v>
      </c>
      <c r="AP14" s="284">
        <v>5350</v>
      </c>
      <c r="AQ14" s="285">
        <v>2451</v>
      </c>
      <c r="AR14" s="286">
        <v>118.3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495</v>
      </c>
      <c r="AL15" s="1156"/>
      <c r="AM15" s="1156"/>
      <c r="AN15" s="1157"/>
      <c r="AO15" s="284">
        <v>-234171</v>
      </c>
      <c r="AP15" s="284">
        <v>-8718</v>
      </c>
      <c r="AQ15" s="285">
        <v>-6399</v>
      </c>
      <c r="AR15" s="286">
        <v>36.200000000000003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176</v>
      </c>
      <c r="AL16" s="1156"/>
      <c r="AM16" s="1156"/>
      <c r="AN16" s="1157"/>
      <c r="AO16" s="284">
        <v>4674616</v>
      </c>
      <c r="AP16" s="284">
        <v>174030</v>
      </c>
      <c r="AQ16" s="285">
        <v>119584</v>
      </c>
      <c r="AR16" s="286">
        <v>45.5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500</v>
      </c>
      <c r="AL21" s="1159"/>
      <c r="AM21" s="1159"/>
      <c r="AN21" s="1160"/>
      <c r="AO21" s="297">
        <v>17.05</v>
      </c>
      <c r="AP21" s="298">
        <v>10.86</v>
      </c>
      <c r="AQ21" s="299">
        <v>6.19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501</v>
      </c>
      <c r="AL22" s="1159"/>
      <c r="AM22" s="1159"/>
      <c r="AN22" s="1160"/>
      <c r="AO22" s="302">
        <v>98.1</v>
      </c>
      <c r="AP22" s="303">
        <v>97.3</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502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505</v>
      </c>
      <c r="AL32" s="1167"/>
      <c r="AM32" s="1167"/>
      <c r="AN32" s="1168"/>
      <c r="AO32" s="312">
        <v>3870827</v>
      </c>
      <c r="AP32" s="312">
        <v>144106</v>
      </c>
      <c r="AQ32" s="313">
        <v>75090</v>
      </c>
      <c r="AR32" s="314">
        <v>91.9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506</v>
      </c>
      <c r="AL33" s="1167"/>
      <c r="AM33" s="1167"/>
      <c r="AN33" s="1168"/>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507</v>
      </c>
      <c r="AL34" s="1167"/>
      <c r="AM34" s="1167"/>
      <c r="AN34" s="1168"/>
      <c r="AO34" s="312" t="s">
        <v>491</v>
      </c>
      <c r="AP34" s="312" t="s">
        <v>491</v>
      </c>
      <c r="AQ34" s="313">
        <v>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508</v>
      </c>
      <c r="AL35" s="1167"/>
      <c r="AM35" s="1167"/>
      <c r="AN35" s="1168"/>
      <c r="AO35" s="312">
        <v>656461</v>
      </c>
      <c r="AP35" s="312">
        <v>24439</v>
      </c>
      <c r="AQ35" s="313">
        <v>17211</v>
      </c>
      <c r="AR35" s="314">
        <v>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509</v>
      </c>
      <c r="AL36" s="1167"/>
      <c r="AM36" s="1167"/>
      <c r="AN36" s="1168"/>
      <c r="AO36" s="312">
        <v>29375</v>
      </c>
      <c r="AP36" s="312">
        <v>1094</v>
      </c>
      <c r="AQ36" s="313">
        <v>2478</v>
      </c>
      <c r="AR36" s="314">
        <v>-55.9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510</v>
      </c>
      <c r="AL37" s="1167"/>
      <c r="AM37" s="1167"/>
      <c r="AN37" s="1168"/>
      <c r="AO37" s="312">
        <v>9105</v>
      </c>
      <c r="AP37" s="312">
        <v>339</v>
      </c>
      <c r="AQ37" s="313">
        <v>654</v>
      </c>
      <c r="AR37" s="314">
        <v>-48.2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511</v>
      </c>
      <c r="AL38" s="1170"/>
      <c r="AM38" s="1170"/>
      <c r="AN38" s="1171"/>
      <c r="AO38" s="315">
        <v>146</v>
      </c>
      <c r="AP38" s="315">
        <v>5</v>
      </c>
      <c r="AQ38" s="316">
        <v>4</v>
      </c>
      <c r="AR38" s="304">
        <v>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512</v>
      </c>
      <c r="AL39" s="1170"/>
      <c r="AM39" s="1170"/>
      <c r="AN39" s="1171"/>
      <c r="AO39" s="312">
        <v>-212335</v>
      </c>
      <c r="AP39" s="312">
        <v>-7905</v>
      </c>
      <c r="AQ39" s="313">
        <v>-3502</v>
      </c>
      <c r="AR39" s="314">
        <v>125.7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513</v>
      </c>
      <c r="AL40" s="1167"/>
      <c r="AM40" s="1167"/>
      <c r="AN40" s="1168"/>
      <c r="AO40" s="312">
        <v>-3243294</v>
      </c>
      <c r="AP40" s="312">
        <v>-120744</v>
      </c>
      <c r="AQ40" s="313">
        <v>-63750</v>
      </c>
      <c r="AR40" s="314">
        <v>89.4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286</v>
      </c>
      <c r="AL41" s="1173"/>
      <c r="AM41" s="1173"/>
      <c r="AN41" s="1174"/>
      <c r="AO41" s="312">
        <v>1110285</v>
      </c>
      <c r="AP41" s="312">
        <v>41334</v>
      </c>
      <c r="AQ41" s="313">
        <v>28185</v>
      </c>
      <c r="AR41" s="314">
        <v>46.7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483</v>
      </c>
      <c r="AN49" s="1163" t="s">
        <v>516</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2733321</v>
      </c>
      <c r="AN51" s="334">
        <v>90700</v>
      </c>
      <c r="AO51" s="335">
        <v>-27.4</v>
      </c>
      <c r="AP51" s="336">
        <v>94081</v>
      </c>
      <c r="AQ51" s="337">
        <v>10.5</v>
      </c>
      <c r="AR51" s="338">
        <v>-37.9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2017093</v>
      </c>
      <c r="AN52" s="342">
        <v>66933</v>
      </c>
      <c r="AO52" s="343">
        <v>-3.4</v>
      </c>
      <c r="AP52" s="344">
        <v>48949</v>
      </c>
      <c r="AQ52" s="345">
        <v>11.5</v>
      </c>
      <c r="AR52" s="346">
        <v>-14.9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3165310</v>
      </c>
      <c r="AN53" s="334">
        <v>108013</v>
      </c>
      <c r="AO53" s="335">
        <v>19.100000000000001</v>
      </c>
      <c r="AP53" s="336">
        <v>92632</v>
      </c>
      <c r="AQ53" s="337">
        <v>-1.5</v>
      </c>
      <c r="AR53" s="338">
        <v>20.6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1566362</v>
      </c>
      <c r="AN54" s="342">
        <v>53450</v>
      </c>
      <c r="AO54" s="343">
        <v>-20.100000000000001</v>
      </c>
      <c r="AP54" s="344">
        <v>47978</v>
      </c>
      <c r="AQ54" s="345">
        <v>-2</v>
      </c>
      <c r="AR54" s="346">
        <v>-18.100000000000001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3593309</v>
      </c>
      <c r="AN55" s="334">
        <v>126232</v>
      </c>
      <c r="AO55" s="335">
        <v>16.899999999999999</v>
      </c>
      <c r="AP55" s="336">
        <v>96469</v>
      </c>
      <c r="AQ55" s="337">
        <v>4.0999999999999996</v>
      </c>
      <c r="AR55" s="338">
        <v>12.8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1919841</v>
      </c>
      <c r="AN56" s="342">
        <v>67443</v>
      </c>
      <c r="AO56" s="343">
        <v>26.2</v>
      </c>
      <c r="AP56" s="344">
        <v>49775</v>
      </c>
      <c r="AQ56" s="345">
        <v>3.7</v>
      </c>
      <c r="AR56" s="346">
        <v>22.5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3691794</v>
      </c>
      <c r="AN57" s="334">
        <v>133519</v>
      </c>
      <c r="AO57" s="335">
        <v>5.8</v>
      </c>
      <c r="AP57" s="336">
        <v>85743</v>
      </c>
      <c r="AQ57" s="337">
        <v>-11.1</v>
      </c>
      <c r="AR57" s="338">
        <v>16.899999999999999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1872407</v>
      </c>
      <c r="AN58" s="342">
        <v>67718</v>
      </c>
      <c r="AO58" s="343">
        <v>0.4</v>
      </c>
      <c r="AP58" s="344">
        <v>45231</v>
      </c>
      <c r="AQ58" s="345">
        <v>-9.1</v>
      </c>
      <c r="AR58" s="346">
        <v>9.5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4389152</v>
      </c>
      <c r="AN59" s="334">
        <v>163402</v>
      </c>
      <c r="AO59" s="335">
        <v>22.4</v>
      </c>
      <c r="AP59" s="336">
        <v>92509</v>
      </c>
      <c r="AQ59" s="337">
        <v>7.9</v>
      </c>
      <c r="AR59" s="338">
        <v>14.5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1891924</v>
      </c>
      <c r="AN60" s="342">
        <v>70434</v>
      </c>
      <c r="AO60" s="343">
        <v>4</v>
      </c>
      <c r="AP60" s="344">
        <v>52274</v>
      </c>
      <c r="AQ60" s="345">
        <v>15.6</v>
      </c>
      <c r="AR60" s="346">
        <v>-11.6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3514577</v>
      </c>
      <c r="AN61" s="349">
        <v>124373</v>
      </c>
      <c r="AO61" s="350">
        <v>7.4</v>
      </c>
      <c r="AP61" s="351">
        <v>92287</v>
      </c>
      <c r="AQ61" s="352">
        <v>2</v>
      </c>
      <c r="AR61" s="338">
        <v>5.4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1853525</v>
      </c>
      <c r="AN62" s="342">
        <v>65196</v>
      </c>
      <c r="AO62" s="343">
        <v>1.4</v>
      </c>
      <c r="AP62" s="344">
        <v>48841</v>
      </c>
      <c r="AQ62" s="345">
        <v>3.9</v>
      </c>
      <c r="AR62" s="346">
        <v>-2.5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1S3N3IYcg9Z57BKqCRgy/HJ6SOdq3YBe8UZIOfWEA8CiJWs5BPjpOSmUzB8seTPoiUq5N7XmJgzyvrjFwlFZGw==" saltValue="Ost+M6epXfzPFQjH8kQR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w5G5+sJC72Xc3JlevCy/8eYHbfDoQyFQbzI7+JC0FqOcucvGXJShTbbxZqiauaFB7evj5HsOozAqHfsLRt/dww==" saltValue="/dotG5ANpHO6084xkkSn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3"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awx1iaAneerR4zZvoOH4z8CmQLtV0gbmkwmJKEB5QeydxD8ERI8aFDdVWYP0+/tacR6uKz+jAZCMYgjwcVg9mg==" saltValue="h7RRDpF+V1FB5jZLxDzM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75" t="s">
        <v>3</v>
      </c>
      <c r="D47" s="1175"/>
      <c r="E47" s="1176"/>
      <c r="F47" s="11">
        <v>7.2</v>
      </c>
      <c r="G47" s="12">
        <v>8.9</v>
      </c>
      <c r="H47" s="12">
        <v>10.56</v>
      </c>
      <c r="I47" s="12">
        <v>12.39</v>
      </c>
      <c r="J47" s="13">
        <v>13.04</v>
      </c>
    </row>
    <row r="48" spans="2:10" ht="57.75" customHeight="1" x14ac:dyDescent="0.2">
      <c r="B48" s="14"/>
      <c r="C48" s="1177" t="s">
        <v>4</v>
      </c>
      <c r="D48" s="1177"/>
      <c r="E48" s="1178"/>
      <c r="F48" s="15">
        <v>5.27</v>
      </c>
      <c r="G48" s="16">
        <v>5.18</v>
      </c>
      <c r="H48" s="16">
        <v>6</v>
      </c>
      <c r="I48" s="16">
        <v>5.37</v>
      </c>
      <c r="J48" s="17">
        <v>6.42</v>
      </c>
    </row>
    <row r="49" spans="2:10" ht="57.75" customHeight="1" thickBot="1" x14ac:dyDescent="0.25">
      <c r="B49" s="18"/>
      <c r="C49" s="1179" t="s">
        <v>5</v>
      </c>
      <c r="D49" s="1179"/>
      <c r="E49" s="1180"/>
      <c r="F49" s="19" t="s">
        <v>535</v>
      </c>
      <c r="G49" s="20">
        <v>1.8</v>
      </c>
      <c r="H49" s="20">
        <v>3.19</v>
      </c>
      <c r="I49" s="20">
        <v>0.7</v>
      </c>
      <c r="J49" s="21">
        <v>1.76</v>
      </c>
    </row>
    <row r="50" spans="2:10" ht="13" x14ac:dyDescent="0.2"/>
  </sheetData>
  <sheetProtection algorithmName="SHA-512" hashValue="vwWv6KG8HTK23y/lvs7JQxnTdNCqla7+Pa4JhUV4NTwkuvHGqPGVOAfiSMnMsAP7xi5h3Pr6BS/HbOvLxXziLw==" saltValue="9ejTKqBmYqWgnEObmJiG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87" t="s">
        <v>536</v>
      </c>
      <c r="D34" s="1187"/>
      <c r="E34" s="1188"/>
      <c r="F34" s="32">
        <v>10.74</v>
      </c>
      <c r="G34" s="33">
        <v>10.37</v>
      </c>
      <c r="H34" s="33">
        <v>9.61</v>
      </c>
      <c r="I34" s="33">
        <v>9.17</v>
      </c>
      <c r="J34" s="34">
        <v>7.72</v>
      </c>
      <c r="K34" s="22"/>
      <c r="L34" s="22"/>
      <c r="M34" s="22"/>
      <c r="N34" s="22"/>
      <c r="O34" s="22"/>
      <c r="P34" s="22"/>
    </row>
    <row r="35" spans="1:16" ht="39" customHeight="1" x14ac:dyDescent="0.2">
      <c r="A35" s="22"/>
      <c r="B35" s="35"/>
      <c r="C35" s="1181" t="s">
        <v>537</v>
      </c>
      <c r="D35" s="1182"/>
      <c r="E35" s="1183"/>
      <c r="F35" s="36">
        <v>5.77</v>
      </c>
      <c r="G35" s="37">
        <v>5.16</v>
      </c>
      <c r="H35" s="37">
        <v>5.99</v>
      </c>
      <c r="I35" s="37">
        <v>5.36</v>
      </c>
      <c r="J35" s="38">
        <v>6.41</v>
      </c>
      <c r="K35" s="22"/>
      <c r="L35" s="22"/>
      <c r="M35" s="22"/>
      <c r="N35" s="22"/>
      <c r="O35" s="22"/>
      <c r="P35" s="22"/>
    </row>
    <row r="36" spans="1:16" ht="39" customHeight="1" x14ac:dyDescent="0.2">
      <c r="A36" s="22"/>
      <c r="B36" s="35"/>
      <c r="C36" s="1181" t="s">
        <v>538</v>
      </c>
      <c r="D36" s="1182"/>
      <c r="E36" s="1183"/>
      <c r="F36" s="36">
        <v>5.59</v>
      </c>
      <c r="G36" s="37">
        <v>5.46</v>
      </c>
      <c r="H36" s="37">
        <v>5.27</v>
      </c>
      <c r="I36" s="37">
        <v>5.46</v>
      </c>
      <c r="J36" s="38">
        <v>5.13</v>
      </c>
      <c r="K36" s="22"/>
      <c r="L36" s="22"/>
      <c r="M36" s="22"/>
      <c r="N36" s="22"/>
      <c r="O36" s="22"/>
      <c r="P36" s="22"/>
    </row>
    <row r="37" spans="1:16" ht="39" customHeight="1" x14ac:dyDescent="0.2">
      <c r="A37" s="22"/>
      <c r="B37" s="35"/>
      <c r="C37" s="1181" t="s">
        <v>539</v>
      </c>
      <c r="D37" s="1182"/>
      <c r="E37" s="1183"/>
      <c r="F37" s="36">
        <v>0.43</v>
      </c>
      <c r="G37" s="37">
        <v>0.24</v>
      </c>
      <c r="H37" s="37">
        <v>0.61</v>
      </c>
      <c r="I37" s="37">
        <v>1.6</v>
      </c>
      <c r="J37" s="38">
        <v>1.3</v>
      </c>
      <c r="K37" s="22"/>
      <c r="L37" s="22"/>
      <c r="M37" s="22"/>
      <c r="N37" s="22"/>
      <c r="O37" s="22"/>
      <c r="P37" s="22"/>
    </row>
    <row r="38" spans="1:16" ht="39" customHeight="1" x14ac:dyDescent="0.2">
      <c r="A38" s="22"/>
      <c r="B38" s="35"/>
      <c r="C38" s="1181" t="s">
        <v>540</v>
      </c>
      <c r="D38" s="1182"/>
      <c r="E38" s="1183"/>
      <c r="F38" s="36">
        <v>0.45</v>
      </c>
      <c r="G38" s="37">
        <v>0.67</v>
      </c>
      <c r="H38" s="37">
        <v>0.53</v>
      </c>
      <c r="I38" s="37">
        <v>0.74</v>
      </c>
      <c r="J38" s="38">
        <v>1.06</v>
      </c>
      <c r="K38" s="22"/>
      <c r="L38" s="22"/>
      <c r="M38" s="22"/>
      <c r="N38" s="22"/>
      <c r="O38" s="22"/>
      <c r="P38" s="22"/>
    </row>
    <row r="39" spans="1:16" ht="39" customHeight="1" x14ac:dyDescent="0.2">
      <c r="A39" s="22"/>
      <c r="B39" s="35"/>
      <c r="C39" s="1181" t="s">
        <v>541</v>
      </c>
      <c r="D39" s="1182"/>
      <c r="E39" s="1183"/>
      <c r="F39" s="36">
        <v>0.69</v>
      </c>
      <c r="G39" s="37">
        <v>0.87</v>
      </c>
      <c r="H39" s="37">
        <v>0.3</v>
      </c>
      <c r="I39" s="37">
        <v>0.47</v>
      </c>
      <c r="J39" s="38">
        <v>0.2</v>
      </c>
      <c r="K39" s="22"/>
      <c r="L39" s="22"/>
      <c r="M39" s="22"/>
      <c r="N39" s="22"/>
      <c r="O39" s="22"/>
      <c r="P39" s="22"/>
    </row>
    <row r="40" spans="1:16" ht="39" customHeight="1" x14ac:dyDescent="0.2">
      <c r="A40" s="22"/>
      <c r="B40" s="35"/>
      <c r="C40" s="1181" t="s">
        <v>542</v>
      </c>
      <c r="D40" s="1182"/>
      <c r="E40" s="1183"/>
      <c r="F40" s="36">
        <v>0.23</v>
      </c>
      <c r="G40" s="37">
        <v>0.03</v>
      </c>
      <c r="H40" s="37">
        <v>0.02</v>
      </c>
      <c r="I40" s="37">
        <v>0.02</v>
      </c>
      <c r="J40" s="38">
        <v>0.18</v>
      </c>
      <c r="K40" s="22"/>
      <c r="L40" s="22"/>
      <c r="M40" s="22"/>
      <c r="N40" s="22"/>
      <c r="O40" s="22"/>
      <c r="P40" s="22"/>
    </row>
    <row r="41" spans="1:16" ht="39" customHeight="1" x14ac:dyDescent="0.2">
      <c r="A41" s="22"/>
      <c r="B41" s="35"/>
      <c r="C41" s="1181" t="s">
        <v>543</v>
      </c>
      <c r="D41" s="1182"/>
      <c r="E41" s="1183"/>
      <c r="F41" s="36">
        <v>0</v>
      </c>
      <c r="G41" s="37">
        <v>0.01</v>
      </c>
      <c r="H41" s="37">
        <v>0</v>
      </c>
      <c r="I41" s="37">
        <v>0</v>
      </c>
      <c r="J41" s="38">
        <v>0</v>
      </c>
      <c r="K41" s="22"/>
      <c r="L41" s="22"/>
      <c r="M41" s="22"/>
      <c r="N41" s="22"/>
      <c r="O41" s="22"/>
      <c r="P41" s="22"/>
    </row>
    <row r="42" spans="1:16" ht="39" customHeight="1" x14ac:dyDescent="0.2">
      <c r="A42" s="22"/>
      <c r="B42" s="39"/>
      <c r="C42" s="1181" t="s">
        <v>544</v>
      </c>
      <c r="D42" s="1182"/>
      <c r="E42" s="1183"/>
      <c r="F42" s="36" t="s">
        <v>545</v>
      </c>
      <c r="G42" s="37" t="s">
        <v>491</v>
      </c>
      <c r="H42" s="37" t="s">
        <v>491</v>
      </c>
      <c r="I42" s="37" t="s">
        <v>491</v>
      </c>
      <c r="J42" s="38" t="s">
        <v>491</v>
      </c>
      <c r="K42" s="22"/>
      <c r="L42" s="22"/>
      <c r="M42" s="22"/>
      <c r="N42" s="22"/>
      <c r="O42" s="22"/>
      <c r="P42" s="22"/>
    </row>
    <row r="43" spans="1:16" ht="39" customHeight="1" thickBot="1" x14ac:dyDescent="0.25">
      <c r="A43" s="22"/>
      <c r="B43" s="40"/>
      <c r="C43" s="1184" t="s">
        <v>546</v>
      </c>
      <c r="D43" s="1185"/>
      <c r="E43" s="1186"/>
      <c r="F43" s="41">
        <v>0.06</v>
      </c>
      <c r="G43" s="42">
        <v>0.01</v>
      </c>
      <c r="H43" s="42">
        <v>0.01</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Ua7IPesg/QLjzv7tnTHe9Y0z0ZkV97lAI0C7bUp1psfZYZ1Cj27F11P0PExujkPHN1IyaFe/OtEGtrDQ0Wbbw==" saltValue="00d5n48iE6xIj39cYVOk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3566</v>
      </c>
      <c r="L45" s="60">
        <v>3547</v>
      </c>
      <c r="M45" s="60">
        <v>3844</v>
      </c>
      <c r="N45" s="60">
        <v>3987</v>
      </c>
      <c r="O45" s="61">
        <v>3871</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491</v>
      </c>
      <c r="L46" s="64" t="s">
        <v>491</v>
      </c>
      <c r="M46" s="64" t="s">
        <v>491</v>
      </c>
      <c r="N46" s="64" t="s">
        <v>491</v>
      </c>
      <c r="O46" s="65" t="s">
        <v>491</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491</v>
      </c>
      <c r="L47" s="64" t="s">
        <v>491</v>
      </c>
      <c r="M47" s="64" t="s">
        <v>491</v>
      </c>
      <c r="N47" s="64" t="s">
        <v>491</v>
      </c>
      <c r="O47" s="65" t="s">
        <v>491</v>
      </c>
      <c r="P47" s="48"/>
      <c r="Q47" s="48"/>
      <c r="R47" s="48"/>
      <c r="S47" s="48"/>
      <c r="T47" s="48"/>
      <c r="U47" s="48"/>
    </row>
    <row r="48" spans="1:21" ht="30.75" customHeight="1" x14ac:dyDescent="0.2">
      <c r="A48" s="48"/>
      <c r="B48" s="1191"/>
      <c r="C48" s="1192"/>
      <c r="D48" s="62"/>
      <c r="E48" s="1197" t="s">
        <v>13</v>
      </c>
      <c r="F48" s="1197"/>
      <c r="G48" s="1197"/>
      <c r="H48" s="1197"/>
      <c r="I48" s="1197"/>
      <c r="J48" s="1198"/>
      <c r="K48" s="63">
        <v>899</v>
      </c>
      <c r="L48" s="64">
        <v>851</v>
      </c>
      <c r="M48" s="64">
        <v>672</v>
      </c>
      <c r="N48" s="64">
        <v>738</v>
      </c>
      <c r="O48" s="65">
        <v>656</v>
      </c>
      <c r="P48" s="48"/>
      <c r="Q48" s="48"/>
      <c r="R48" s="48"/>
      <c r="S48" s="48"/>
      <c r="T48" s="48"/>
      <c r="U48" s="48"/>
    </row>
    <row r="49" spans="1:21" ht="30.75" customHeight="1" x14ac:dyDescent="0.2">
      <c r="A49" s="48"/>
      <c r="B49" s="1191"/>
      <c r="C49" s="1192"/>
      <c r="D49" s="62"/>
      <c r="E49" s="1197" t="s">
        <v>14</v>
      </c>
      <c r="F49" s="1197"/>
      <c r="G49" s="1197"/>
      <c r="H49" s="1197"/>
      <c r="I49" s="1197"/>
      <c r="J49" s="1198"/>
      <c r="K49" s="63">
        <v>21</v>
      </c>
      <c r="L49" s="64">
        <v>21</v>
      </c>
      <c r="M49" s="64">
        <v>29</v>
      </c>
      <c r="N49" s="64">
        <v>29</v>
      </c>
      <c r="O49" s="65">
        <v>29</v>
      </c>
      <c r="P49" s="48"/>
      <c r="Q49" s="48"/>
      <c r="R49" s="48"/>
      <c r="S49" s="48"/>
      <c r="T49" s="48"/>
      <c r="U49" s="48"/>
    </row>
    <row r="50" spans="1:21" ht="30.75" customHeight="1" x14ac:dyDescent="0.2">
      <c r="A50" s="48"/>
      <c r="B50" s="1191"/>
      <c r="C50" s="1192"/>
      <c r="D50" s="62"/>
      <c r="E50" s="1197" t="s">
        <v>15</v>
      </c>
      <c r="F50" s="1197"/>
      <c r="G50" s="1197"/>
      <c r="H50" s="1197"/>
      <c r="I50" s="1197"/>
      <c r="J50" s="1198"/>
      <c r="K50" s="63">
        <v>38</v>
      </c>
      <c r="L50" s="64">
        <v>13</v>
      </c>
      <c r="M50" s="64">
        <v>16</v>
      </c>
      <c r="N50" s="64">
        <v>10</v>
      </c>
      <c r="O50" s="65">
        <v>9</v>
      </c>
      <c r="P50" s="48"/>
      <c r="Q50" s="48"/>
      <c r="R50" s="48"/>
      <c r="S50" s="48"/>
      <c r="T50" s="48"/>
      <c r="U50" s="48"/>
    </row>
    <row r="51" spans="1:21" ht="30.75" customHeight="1" x14ac:dyDescent="0.2">
      <c r="A51" s="48"/>
      <c r="B51" s="1193"/>
      <c r="C51" s="1194"/>
      <c r="D51" s="66"/>
      <c r="E51" s="1197" t="s">
        <v>16</v>
      </c>
      <c r="F51" s="1197"/>
      <c r="G51" s="1197"/>
      <c r="H51" s="1197"/>
      <c r="I51" s="1197"/>
      <c r="J51" s="1198"/>
      <c r="K51" s="63">
        <v>1</v>
      </c>
      <c r="L51" s="64">
        <v>0</v>
      </c>
      <c r="M51" s="64">
        <v>0</v>
      </c>
      <c r="N51" s="64">
        <v>0</v>
      </c>
      <c r="O51" s="65">
        <v>0</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3183</v>
      </c>
      <c r="L52" s="64">
        <v>3130</v>
      </c>
      <c r="M52" s="64">
        <v>3365</v>
      </c>
      <c r="N52" s="64">
        <v>3405</v>
      </c>
      <c r="O52" s="65">
        <v>3456</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1342</v>
      </c>
      <c r="L53" s="69">
        <v>1302</v>
      </c>
      <c r="M53" s="69">
        <v>1196</v>
      </c>
      <c r="N53" s="69">
        <v>1359</v>
      </c>
      <c r="O53" s="70">
        <v>1109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6hmFn5sWoJVd/hZVz1Vod9LWKdR4RqJoI0W5i+Mh/XbMRb6gJIGtcf588SN+Tf51hQDjoW51pCdKETU5f1zuw==" saltValue="qyUmTwlo+1Fdl1nU55aX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220" t="s">
        <v>30</v>
      </c>
      <c r="C41" s="1221"/>
      <c r="D41" s="105"/>
      <c r="E41" s="1226" t="s">
        <v>31</v>
      </c>
      <c r="F41" s="1226"/>
      <c r="G41" s="1226"/>
      <c r="H41" s="1227"/>
      <c r="I41" s="355">
        <v>32942</v>
      </c>
      <c r="J41" s="356">
        <v>32544</v>
      </c>
      <c r="K41" s="356">
        <v>32310</v>
      </c>
      <c r="L41" s="356">
        <v>31324</v>
      </c>
      <c r="M41" s="357">
        <v>30949</v>
      </c>
    </row>
    <row r="42" spans="2:13" ht="27.75" customHeight="1" x14ac:dyDescent="0.2">
      <c r="B42" s="1222"/>
      <c r="C42" s="1223"/>
      <c r="D42" s="106"/>
      <c r="E42" s="1228" t="s">
        <v>32</v>
      </c>
      <c r="F42" s="1228"/>
      <c r="G42" s="1228"/>
      <c r="H42" s="1229"/>
      <c r="I42" s="358">
        <v>25</v>
      </c>
      <c r="J42" s="359">
        <v>24</v>
      </c>
      <c r="K42" s="359">
        <v>34</v>
      </c>
      <c r="L42" s="359">
        <v>43</v>
      </c>
      <c r="M42" s="360">
        <v>38</v>
      </c>
    </row>
    <row r="43" spans="2:13" ht="27.75" customHeight="1" x14ac:dyDescent="0.2">
      <c r="B43" s="1222"/>
      <c r="C43" s="1223"/>
      <c r="D43" s="106"/>
      <c r="E43" s="1228" t="s">
        <v>33</v>
      </c>
      <c r="F43" s="1228"/>
      <c r="G43" s="1228"/>
      <c r="H43" s="1229"/>
      <c r="I43" s="358">
        <v>8607</v>
      </c>
      <c r="J43" s="359">
        <v>8493</v>
      </c>
      <c r="K43" s="359">
        <v>9016</v>
      </c>
      <c r="L43" s="359">
        <v>6991</v>
      </c>
      <c r="M43" s="360">
        <v>6092</v>
      </c>
    </row>
    <row r="44" spans="2:13" ht="27.75" customHeight="1" x14ac:dyDescent="0.2">
      <c r="B44" s="1222"/>
      <c r="C44" s="1223"/>
      <c r="D44" s="106"/>
      <c r="E44" s="1228" t="s">
        <v>34</v>
      </c>
      <c r="F44" s="1228"/>
      <c r="G44" s="1228"/>
      <c r="H44" s="1229"/>
      <c r="I44" s="358">
        <v>320</v>
      </c>
      <c r="J44" s="359">
        <v>304</v>
      </c>
      <c r="K44" s="359">
        <v>279</v>
      </c>
      <c r="L44" s="359">
        <v>254</v>
      </c>
      <c r="M44" s="360">
        <v>229</v>
      </c>
    </row>
    <row r="45" spans="2:13" ht="27.75" customHeight="1" x14ac:dyDescent="0.2">
      <c r="B45" s="1222"/>
      <c r="C45" s="1223"/>
      <c r="D45" s="106"/>
      <c r="E45" s="1228" t="s">
        <v>35</v>
      </c>
      <c r="F45" s="1228"/>
      <c r="G45" s="1228"/>
      <c r="H45" s="1229"/>
      <c r="I45" s="358">
        <v>4156</v>
      </c>
      <c r="J45" s="359">
        <v>4103</v>
      </c>
      <c r="K45" s="359">
        <v>4113</v>
      </c>
      <c r="L45" s="359">
        <v>3955</v>
      </c>
      <c r="M45" s="360">
        <v>4152</v>
      </c>
    </row>
    <row r="46" spans="2:13" ht="27.75" customHeight="1" x14ac:dyDescent="0.2">
      <c r="B46" s="1222"/>
      <c r="C46" s="1223"/>
      <c r="D46" s="107"/>
      <c r="E46" s="1228" t="s">
        <v>36</v>
      </c>
      <c r="F46" s="1228"/>
      <c r="G46" s="1228"/>
      <c r="H46" s="1229"/>
      <c r="I46" s="358" t="s">
        <v>491</v>
      </c>
      <c r="J46" s="359">
        <v>0</v>
      </c>
      <c r="K46" s="359">
        <v>1</v>
      </c>
      <c r="L46" s="359">
        <v>0</v>
      </c>
      <c r="M46" s="360" t="s">
        <v>491</v>
      </c>
    </row>
    <row r="47" spans="2:13" ht="27.75" customHeight="1" x14ac:dyDescent="0.2">
      <c r="B47" s="1222"/>
      <c r="C47" s="1223"/>
      <c r="D47" s="108"/>
      <c r="E47" s="1230" t="s">
        <v>37</v>
      </c>
      <c r="F47" s="1231"/>
      <c r="G47" s="1231"/>
      <c r="H47" s="1232"/>
      <c r="I47" s="358" t="s">
        <v>491</v>
      </c>
      <c r="J47" s="359" t="s">
        <v>491</v>
      </c>
      <c r="K47" s="359" t="s">
        <v>491</v>
      </c>
      <c r="L47" s="359" t="s">
        <v>491</v>
      </c>
      <c r="M47" s="360" t="s">
        <v>491</v>
      </c>
    </row>
    <row r="48" spans="2:13" ht="27.75" customHeight="1" x14ac:dyDescent="0.2">
      <c r="B48" s="1222"/>
      <c r="C48" s="1223"/>
      <c r="D48" s="106"/>
      <c r="E48" s="1228" t="s">
        <v>38</v>
      </c>
      <c r="F48" s="1228"/>
      <c r="G48" s="1228"/>
      <c r="H48" s="1229"/>
      <c r="I48" s="358" t="s">
        <v>491</v>
      </c>
      <c r="J48" s="359" t="s">
        <v>491</v>
      </c>
      <c r="K48" s="359" t="s">
        <v>491</v>
      </c>
      <c r="L48" s="359" t="s">
        <v>491</v>
      </c>
      <c r="M48" s="360" t="s">
        <v>491</v>
      </c>
    </row>
    <row r="49" spans="2:13" ht="27.75" customHeight="1" x14ac:dyDescent="0.2">
      <c r="B49" s="1224"/>
      <c r="C49" s="1225"/>
      <c r="D49" s="106"/>
      <c r="E49" s="1228" t="s">
        <v>39</v>
      </c>
      <c r="F49" s="1228"/>
      <c r="G49" s="1228"/>
      <c r="H49" s="1229"/>
      <c r="I49" s="358" t="s">
        <v>491</v>
      </c>
      <c r="J49" s="359" t="s">
        <v>491</v>
      </c>
      <c r="K49" s="359" t="s">
        <v>491</v>
      </c>
      <c r="L49" s="359" t="s">
        <v>491</v>
      </c>
      <c r="M49" s="360" t="s">
        <v>491</v>
      </c>
    </row>
    <row r="50" spans="2:13" ht="27.75" customHeight="1" x14ac:dyDescent="0.2">
      <c r="B50" s="1233" t="s">
        <v>40</v>
      </c>
      <c r="C50" s="1234"/>
      <c r="D50" s="109"/>
      <c r="E50" s="1228" t="s">
        <v>41</v>
      </c>
      <c r="F50" s="1228"/>
      <c r="G50" s="1228"/>
      <c r="H50" s="1229"/>
      <c r="I50" s="358">
        <v>6951</v>
      </c>
      <c r="J50" s="359">
        <v>7051</v>
      </c>
      <c r="K50" s="359">
        <v>8003</v>
      </c>
      <c r="L50" s="359">
        <v>8063</v>
      </c>
      <c r="M50" s="360">
        <v>7411</v>
      </c>
    </row>
    <row r="51" spans="2:13" ht="27.75" customHeight="1" x14ac:dyDescent="0.2">
      <c r="B51" s="1222"/>
      <c r="C51" s="1223"/>
      <c r="D51" s="106"/>
      <c r="E51" s="1228" t="s">
        <v>42</v>
      </c>
      <c r="F51" s="1228"/>
      <c r="G51" s="1228"/>
      <c r="H51" s="1229"/>
      <c r="I51" s="358">
        <v>1544</v>
      </c>
      <c r="J51" s="359">
        <v>1440</v>
      </c>
      <c r="K51" s="359">
        <v>1091</v>
      </c>
      <c r="L51" s="359">
        <v>990</v>
      </c>
      <c r="M51" s="360">
        <v>933</v>
      </c>
    </row>
    <row r="52" spans="2:13" ht="27.75" customHeight="1" x14ac:dyDescent="0.2">
      <c r="B52" s="1224"/>
      <c r="C52" s="1225"/>
      <c r="D52" s="106"/>
      <c r="E52" s="1228" t="s">
        <v>43</v>
      </c>
      <c r="F52" s="1228"/>
      <c r="G52" s="1228"/>
      <c r="H52" s="1229"/>
      <c r="I52" s="358">
        <v>29139</v>
      </c>
      <c r="J52" s="359">
        <v>28814</v>
      </c>
      <c r="K52" s="359">
        <v>28764</v>
      </c>
      <c r="L52" s="359">
        <v>27885</v>
      </c>
      <c r="M52" s="360">
        <v>27965</v>
      </c>
    </row>
    <row r="53" spans="2:13" ht="27.75" customHeight="1" thickBot="1" x14ac:dyDescent="0.25">
      <c r="B53" s="1235" t="s">
        <v>19</v>
      </c>
      <c r="C53" s="1236"/>
      <c r="D53" s="110"/>
      <c r="E53" s="1237" t="s">
        <v>44</v>
      </c>
      <c r="F53" s="1237"/>
      <c r="G53" s="1237"/>
      <c r="H53" s="1238"/>
      <c r="I53" s="361">
        <v>8416</v>
      </c>
      <c r="J53" s="362">
        <v>8164</v>
      </c>
      <c r="K53" s="362">
        <v>7896</v>
      </c>
      <c r="L53" s="362">
        <v>5630</v>
      </c>
      <c r="M53" s="363">
        <v>5151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4YbYvxhBJ1HesUfDuUbKFcCtHckkURJIFG2Q8hY5QqDnOb9wzfFSMcFDuVIY/Q4TKdoHNGcMvHIHrLWM+C4fgQ==" saltValue="+tJpQAVI6ZEEsbghCFWZ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47" t="s">
        <v>46</v>
      </c>
      <c r="D55" s="1247"/>
      <c r="E55" s="1248"/>
      <c r="F55" s="122">
        <v>1512</v>
      </c>
      <c r="G55" s="122">
        <v>1721</v>
      </c>
      <c r="H55" s="123">
        <v>1818</v>
      </c>
    </row>
    <row r="56" spans="2:8" ht="52.5" customHeight="1" x14ac:dyDescent="0.2">
      <c r="B56" s="124"/>
      <c r="C56" s="1249" t="s">
        <v>47</v>
      </c>
      <c r="D56" s="1249"/>
      <c r="E56" s="1250"/>
      <c r="F56" s="125">
        <v>1843</v>
      </c>
      <c r="G56" s="125">
        <v>1637</v>
      </c>
      <c r="H56" s="126">
        <v>1357</v>
      </c>
    </row>
    <row r="57" spans="2:8" ht="53.25" customHeight="1" x14ac:dyDescent="0.2">
      <c r="B57" s="124"/>
      <c r="C57" s="1251" t="s">
        <v>48</v>
      </c>
      <c r="D57" s="1251"/>
      <c r="E57" s="1252"/>
      <c r="F57" s="127">
        <v>4907</v>
      </c>
      <c r="G57" s="127">
        <v>4809</v>
      </c>
      <c r="H57" s="128">
        <v>4300</v>
      </c>
    </row>
    <row r="58" spans="2:8" ht="45.75" customHeight="1" x14ac:dyDescent="0.2">
      <c r="B58" s="129"/>
      <c r="C58" s="1239" t="s">
        <v>566</v>
      </c>
      <c r="D58" s="1240"/>
      <c r="E58" s="1241"/>
      <c r="F58" s="130">
        <v>1384</v>
      </c>
      <c r="G58" s="130">
        <v>1334</v>
      </c>
      <c r="H58" s="131">
        <v>1262</v>
      </c>
    </row>
    <row r="59" spans="2:8" ht="45.75" customHeight="1" x14ac:dyDescent="0.2">
      <c r="B59" s="129"/>
      <c r="C59" s="1239" t="s">
        <v>567</v>
      </c>
      <c r="D59" s="1240"/>
      <c r="E59" s="1241"/>
      <c r="F59" s="130">
        <v>719</v>
      </c>
      <c r="G59" s="130">
        <v>700</v>
      </c>
      <c r="H59" s="131">
        <v>658</v>
      </c>
    </row>
    <row r="60" spans="2:8" ht="45.75" customHeight="1" x14ac:dyDescent="0.2">
      <c r="B60" s="129"/>
      <c r="C60" s="1239" t="s">
        <v>563</v>
      </c>
      <c r="D60" s="1240"/>
      <c r="E60" s="1241"/>
      <c r="F60" s="130">
        <v>304</v>
      </c>
      <c r="G60" s="130">
        <v>306</v>
      </c>
      <c r="H60" s="131">
        <v>327</v>
      </c>
    </row>
    <row r="61" spans="2:8" ht="45.75" customHeight="1" x14ac:dyDescent="0.2">
      <c r="B61" s="129"/>
      <c r="C61" s="1239" t="s">
        <v>564</v>
      </c>
      <c r="D61" s="1240"/>
      <c r="E61" s="1241"/>
      <c r="F61" s="130">
        <v>514</v>
      </c>
      <c r="G61" s="130">
        <v>424</v>
      </c>
      <c r="H61" s="131">
        <v>323</v>
      </c>
    </row>
    <row r="62" spans="2:8" ht="45.75" customHeight="1" thickBot="1" x14ac:dyDescent="0.25">
      <c r="B62" s="132"/>
      <c r="C62" s="1242" t="s">
        <v>565</v>
      </c>
      <c r="D62" s="1243"/>
      <c r="E62" s="1244"/>
      <c r="F62" s="133">
        <v>311</v>
      </c>
      <c r="G62" s="133">
        <v>382</v>
      </c>
      <c r="H62" s="134">
        <v>316</v>
      </c>
    </row>
    <row r="63" spans="2:8" ht="52.5" customHeight="1" thickBot="1" x14ac:dyDescent="0.25">
      <c r="B63" s="135"/>
      <c r="C63" s="1245" t="s">
        <v>49</v>
      </c>
      <c r="D63" s="1245"/>
      <c r="E63" s="1246"/>
      <c r="F63" s="136">
        <v>8262</v>
      </c>
      <c r="G63" s="136">
        <v>8167</v>
      </c>
      <c r="H63" s="137">
        <v>7475</v>
      </c>
    </row>
    <row r="64" spans="2:8" ht="13" x14ac:dyDescent="0.2"/>
  </sheetData>
  <sheetProtection algorithmName="SHA-512" hashValue="HS8BQvs2o0Hy82l0g3cilJAGqkP5CGNO1jYMcJqQ66I8uKO51Z7LkEIuvFgvCD7zF6xSYZgWCcoVBOYCZnYBAQ==" saltValue="vZnXef8C/qXFmL2Qw463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E85"/>
  <sheetViews>
    <sheetView showGridLines="0" topLeftCell="A37" zoomScaleNormal="100" zoomScaleSheetLayoutView="55" workbookViewId="0">
      <selection activeCell="AN65" sqref="AN65:DC6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570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571</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530</v>
      </c>
      <c r="BQ50" s="1259"/>
      <c r="BR50" s="1259"/>
      <c r="BS50" s="1259"/>
      <c r="BT50" s="1259"/>
      <c r="BU50" s="1259"/>
      <c r="BV50" s="1259"/>
      <c r="BW50" s="1259"/>
      <c r="BX50" s="1259" t="s">
        <v>531</v>
      </c>
      <c r="BY50" s="1259"/>
      <c r="BZ50" s="1259"/>
      <c r="CA50" s="1259"/>
      <c r="CB50" s="1259"/>
      <c r="CC50" s="1259"/>
      <c r="CD50" s="1259"/>
      <c r="CE50" s="1259"/>
      <c r="CF50" s="1259" t="s">
        <v>532</v>
      </c>
      <c r="CG50" s="1259"/>
      <c r="CH50" s="1259"/>
      <c r="CI50" s="1259"/>
      <c r="CJ50" s="1259"/>
      <c r="CK50" s="1259"/>
      <c r="CL50" s="1259"/>
      <c r="CM50" s="1259"/>
      <c r="CN50" s="1259" t="s">
        <v>533</v>
      </c>
      <c r="CO50" s="1259"/>
      <c r="CP50" s="1259"/>
      <c r="CQ50" s="1259"/>
      <c r="CR50" s="1259"/>
      <c r="CS50" s="1259"/>
      <c r="CT50" s="1259"/>
      <c r="CU50" s="1259"/>
      <c r="CV50" s="1259" t="s">
        <v>534</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572</v>
      </c>
      <c r="AO51" s="1258"/>
      <c r="AP51" s="1258"/>
      <c r="AQ51" s="1258"/>
      <c r="AR51" s="1258"/>
      <c r="AS51" s="1258"/>
      <c r="AT51" s="1258"/>
      <c r="AU51" s="1258"/>
      <c r="AV51" s="1258"/>
      <c r="AW51" s="1258"/>
      <c r="AX51" s="1258"/>
      <c r="AY51" s="1258"/>
      <c r="AZ51" s="1258"/>
      <c r="BA51" s="1258"/>
      <c r="BB51" s="1258" t="s">
        <v>573</v>
      </c>
      <c r="BC51" s="1258"/>
      <c r="BD51" s="1258"/>
      <c r="BE51" s="1258"/>
      <c r="BF51" s="1258"/>
      <c r="BG51" s="1258"/>
      <c r="BH51" s="1258"/>
      <c r="BI51" s="1258"/>
      <c r="BJ51" s="1258"/>
      <c r="BK51" s="1258"/>
      <c r="BL51" s="1258"/>
      <c r="BM51" s="1258"/>
      <c r="BN51" s="1258"/>
      <c r="BO51" s="1258"/>
      <c r="BP51" s="1255">
        <v>80.8</v>
      </c>
      <c r="BQ51" s="1255"/>
      <c r="BR51" s="1255"/>
      <c r="BS51" s="1255"/>
      <c r="BT51" s="1255"/>
      <c r="BU51" s="1255"/>
      <c r="BV51" s="1255"/>
      <c r="BW51" s="1255"/>
      <c r="BX51" s="1255">
        <v>76.5</v>
      </c>
      <c r="BY51" s="1255"/>
      <c r="BZ51" s="1255"/>
      <c r="CA51" s="1255"/>
      <c r="CB51" s="1255"/>
      <c r="CC51" s="1255"/>
      <c r="CD51" s="1255"/>
      <c r="CE51" s="1255"/>
      <c r="CF51" s="1255">
        <v>70.900000000000006</v>
      </c>
      <c r="CG51" s="1255"/>
      <c r="CH51" s="1255"/>
      <c r="CI51" s="1255"/>
      <c r="CJ51" s="1255"/>
      <c r="CK51" s="1255"/>
      <c r="CL51" s="1255"/>
      <c r="CM51" s="1255"/>
      <c r="CN51" s="1255">
        <v>52.8</v>
      </c>
      <c r="CO51" s="1255"/>
      <c r="CP51" s="1255"/>
      <c r="CQ51" s="1255"/>
      <c r="CR51" s="1255"/>
      <c r="CS51" s="1255"/>
      <c r="CT51" s="1255"/>
      <c r="CU51" s="1255"/>
      <c r="CV51" s="1255">
        <v>48.1</v>
      </c>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574</v>
      </c>
      <c r="BC53" s="1258"/>
      <c r="BD53" s="1258"/>
      <c r="BE53" s="1258"/>
      <c r="BF53" s="1258"/>
      <c r="BG53" s="1258"/>
      <c r="BH53" s="1258"/>
      <c r="BI53" s="1258"/>
      <c r="BJ53" s="1258"/>
      <c r="BK53" s="1258"/>
      <c r="BL53" s="1258"/>
      <c r="BM53" s="1258"/>
      <c r="BN53" s="1258"/>
      <c r="BO53" s="1258"/>
      <c r="BP53" s="1255">
        <v>56.7</v>
      </c>
      <c r="BQ53" s="1255"/>
      <c r="BR53" s="1255"/>
      <c r="BS53" s="1255"/>
      <c r="BT53" s="1255"/>
      <c r="BU53" s="1255"/>
      <c r="BV53" s="1255"/>
      <c r="BW53" s="1255"/>
      <c r="BX53" s="1255">
        <v>59.9</v>
      </c>
      <c r="BY53" s="1255"/>
      <c r="BZ53" s="1255"/>
      <c r="CA53" s="1255"/>
      <c r="CB53" s="1255"/>
      <c r="CC53" s="1255"/>
      <c r="CD53" s="1255"/>
      <c r="CE53" s="1255"/>
      <c r="CF53" s="1255">
        <v>61.9</v>
      </c>
      <c r="CG53" s="1255"/>
      <c r="CH53" s="1255"/>
      <c r="CI53" s="1255"/>
      <c r="CJ53" s="1255"/>
      <c r="CK53" s="1255"/>
      <c r="CL53" s="1255"/>
      <c r="CM53" s="1255"/>
      <c r="CN53" s="1255">
        <v>63.6</v>
      </c>
      <c r="CO53" s="1255"/>
      <c r="CP53" s="1255"/>
      <c r="CQ53" s="1255"/>
      <c r="CR53" s="1255"/>
      <c r="CS53" s="1255"/>
      <c r="CT53" s="1255"/>
      <c r="CU53" s="1255"/>
      <c r="CV53" s="1255">
        <v>65.3</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575</v>
      </c>
      <c r="AO55" s="1259"/>
      <c r="AP55" s="1259"/>
      <c r="AQ55" s="1259"/>
      <c r="AR55" s="1259"/>
      <c r="AS55" s="1259"/>
      <c r="AT55" s="1259"/>
      <c r="AU55" s="1259"/>
      <c r="AV55" s="1259"/>
      <c r="AW55" s="1259"/>
      <c r="AX55" s="1259"/>
      <c r="AY55" s="1259"/>
      <c r="AZ55" s="1259"/>
      <c r="BA55" s="1259"/>
      <c r="BB55" s="1258" t="s">
        <v>573</v>
      </c>
      <c r="BC55" s="1258"/>
      <c r="BD55" s="1258"/>
      <c r="BE55" s="1258"/>
      <c r="BF55" s="1258"/>
      <c r="BG55" s="1258"/>
      <c r="BH55" s="1258"/>
      <c r="BI55" s="1258"/>
      <c r="BJ55" s="1258"/>
      <c r="BK55" s="1258"/>
      <c r="BL55" s="1258"/>
      <c r="BM55" s="1258"/>
      <c r="BN55" s="1258"/>
      <c r="BO55" s="1258"/>
      <c r="BP55" s="1255">
        <v>49.1</v>
      </c>
      <c r="BQ55" s="1255"/>
      <c r="BR55" s="1255"/>
      <c r="BS55" s="1255"/>
      <c r="BT55" s="1255"/>
      <c r="BU55" s="1255"/>
      <c r="BV55" s="1255"/>
      <c r="BW55" s="1255"/>
      <c r="BX55" s="1255">
        <v>41.5</v>
      </c>
      <c r="BY55" s="1255"/>
      <c r="BZ55" s="1255"/>
      <c r="CA55" s="1255"/>
      <c r="CB55" s="1255"/>
      <c r="CC55" s="1255"/>
      <c r="CD55" s="1255"/>
      <c r="CE55" s="1255"/>
      <c r="CF55" s="1255">
        <v>25.2</v>
      </c>
      <c r="CG55" s="1255"/>
      <c r="CH55" s="1255"/>
      <c r="CI55" s="1255"/>
      <c r="CJ55" s="1255"/>
      <c r="CK55" s="1255"/>
      <c r="CL55" s="1255"/>
      <c r="CM55" s="1255"/>
      <c r="CN55" s="1255">
        <v>15.7</v>
      </c>
      <c r="CO55" s="1255"/>
      <c r="CP55" s="1255"/>
      <c r="CQ55" s="1255"/>
      <c r="CR55" s="1255"/>
      <c r="CS55" s="1255"/>
      <c r="CT55" s="1255"/>
      <c r="CU55" s="1255"/>
      <c r="CV55" s="1255">
        <v>10.199999999999999</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574</v>
      </c>
      <c r="BC57" s="1258"/>
      <c r="BD57" s="1258"/>
      <c r="BE57" s="1258"/>
      <c r="BF57" s="1258"/>
      <c r="BG57" s="1258"/>
      <c r="BH57" s="1258"/>
      <c r="BI57" s="1258"/>
      <c r="BJ57" s="1258"/>
      <c r="BK57" s="1258"/>
      <c r="BL57" s="1258"/>
      <c r="BM57" s="1258"/>
      <c r="BN57" s="1258"/>
      <c r="BO57" s="1258"/>
      <c r="BP57" s="1255">
        <v>61</v>
      </c>
      <c r="BQ57" s="1255"/>
      <c r="BR57" s="1255"/>
      <c r="BS57" s="1255"/>
      <c r="BT57" s="1255"/>
      <c r="BU57" s="1255"/>
      <c r="BV57" s="1255"/>
      <c r="BW57" s="1255"/>
      <c r="BX57" s="1255">
        <v>61.7</v>
      </c>
      <c r="BY57" s="1255"/>
      <c r="BZ57" s="1255"/>
      <c r="CA57" s="1255"/>
      <c r="CB57" s="1255"/>
      <c r="CC57" s="1255"/>
      <c r="CD57" s="1255"/>
      <c r="CE57" s="1255"/>
      <c r="CF57" s="1255">
        <v>62.5</v>
      </c>
      <c r="CG57" s="1255"/>
      <c r="CH57" s="1255"/>
      <c r="CI57" s="1255"/>
      <c r="CJ57" s="1255"/>
      <c r="CK57" s="1255"/>
      <c r="CL57" s="1255"/>
      <c r="CM57" s="1255"/>
      <c r="CN57" s="1255">
        <v>64.3</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576</v>
      </c>
    </row>
    <row r="64" spans="1:109" ht="13" x14ac:dyDescent="0.2">
      <c r="B64" s="372"/>
      <c r="G64" s="379"/>
      <c r="I64" s="392"/>
      <c r="J64" s="392"/>
      <c r="K64" s="392"/>
      <c r="L64" s="392"/>
      <c r="M64" s="392"/>
      <c r="N64" s="393"/>
      <c r="AM64" s="379"/>
      <c r="AN64" s="379" t="s">
        <v>569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577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571</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530</v>
      </c>
      <c r="BQ72" s="1259"/>
      <c r="BR72" s="1259"/>
      <c r="BS72" s="1259"/>
      <c r="BT72" s="1259"/>
      <c r="BU72" s="1259"/>
      <c r="BV72" s="1259"/>
      <c r="BW72" s="1259"/>
      <c r="BX72" s="1259" t="s">
        <v>531</v>
      </c>
      <c r="BY72" s="1259"/>
      <c r="BZ72" s="1259"/>
      <c r="CA72" s="1259"/>
      <c r="CB72" s="1259"/>
      <c r="CC72" s="1259"/>
      <c r="CD72" s="1259"/>
      <c r="CE72" s="1259"/>
      <c r="CF72" s="1259" t="s">
        <v>532</v>
      </c>
      <c r="CG72" s="1259"/>
      <c r="CH72" s="1259"/>
      <c r="CI72" s="1259"/>
      <c r="CJ72" s="1259"/>
      <c r="CK72" s="1259"/>
      <c r="CL72" s="1259"/>
      <c r="CM72" s="1259"/>
      <c r="CN72" s="1259" t="s">
        <v>533</v>
      </c>
      <c r="CO72" s="1259"/>
      <c r="CP72" s="1259"/>
      <c r="CQ72" s="1259"/>
      <c r="CR72" s="1259"/>
      <c r="CS72" s="1259"/>
      <c r="CT72" s="1259"/>
      <c r="CU72" s="1259"/>
      <c r="CV72" s="1259" t="s">
        <v>534</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572</v>
      </c>
      <c r="AO73" s="1258"/>
      <c r="AP73" s="1258"/>
      <c r="AQ73" s="1258"/>
      <c r="AR73" s="1258"/>
      <c r="AS73" s="1258"/>
      <c r="AT73" s="1258"/>
      <c r="AU73" s="1258"/>
      <c r="AV73" s="1258"/>
      <c r="AW73" s="1258"/>
      <c r="AX73" s="1258"/>
      <c r="AY73" s="1258"/>
      <c r="AZ73" s="1258"/>
      <c r="BA73" s="1258"/>
      <c r="BB73" s="1258" t="s">
        <v>573</v>
      </c>
      <c r="BC73" s="1258"/>
      <c r="BD73" s="1258"/>
      <c r="BE73" s="1258"/>
      <c r="BF73" s="1258"/>
      <c r="BG73" s="1258"/>
      <c r="BH73" s="1258"/>
      <c r="BI73" s="1258"/>
      <c r="BJ73" s="1258"/>
      <c r="BK73" s="1258"/>
      <c r="BL73" s="1258"/>
      <c r="BM73" s="1258"/>
      <c r="BN73" s="1258"/>
      <c r="BO73" s="1258"/>
      <c r="BP73" s="1255">
        <v>80.8</v>
      </c>
      <c r="BQ73" s="1255"/>
      <c r="BR73" s="1255"/>
      <c r="BS73" s="1255"/>
      <c r="BT73" s="1255"/>
      <c r="BU73" s="1255"/>
      <c r="BV73" s="1255"/>
      <c r="BW73" s="1255"/>
      <c r="BX73" s="1255">
        <v>76.5</v>
      </c>
      <c r="BY73" s="1255"/>
      <c r="BZ73" s="1255"/>
      <c r="CA73" s="1255"/>
      <c r="CB73" s="1255"/>
      <c r="CC73" s="1255"/>
      <c r="CD73" s="1255"/>
      <c r="CE73" s="1255"/>
      <c r="CF73" s="1255">
        <v>70.900000000000006</v>
      </c>
      <c r="CG73" s="1255"/>
      <c r="CH73" s="1255"/>
      <c r="CI73" s="1255"/>
      <c r="CJ73" s="1255"/>
      <c r="CK73" s="1255"/>
      <c r="CL73" s="1255"/>
      <c r="CM73" s="1255"/>
      <c r="CN73" s="1255">
        <v>52.8</v>
      </c>
      <c r="CO73" s="1255"/>
      <c r="CP73" s="1255"/>
      <c r="CQ73" s="1255"/>
      <c r="CR73" s="1255"/>
      <c r="CS73" s="1255"/>
      <c r="CT73" s="1255"/>
      <c r="CU73" s="1255"/>
      <c r="CV73" s="1255">
        <v>48.1</v>
      </c>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578</v>
      </c>
      <c r="BC75" s="1258"/>
      <c r="BD75" s="1258"/>
      <c r="BE75" s="1258"/>
      <c r="BF75" s="1258"/>
      <c r="BG75" s="1258"/>
      <c r="BH75" s="1258"/>
      <c r="BI75" s="1258"/>
      <c r="BJ75" s="1258"/>
      <c r="BK75" s="1258"/>
      <c r="BL75" s="1258"/>
      <c r="BM75" s="1258"/>
      <c r="BN75" s="1258"/>
      <c r="BO75" s="1258"/>
      <c r="BP75" s="1255">
        <v>12.6</v>
      </c>
      <c r="BQ75" s="1255"/>
      <c r="BR75" s="1255"/>
      <c r="BS75" s="1255"/>
      <c r="BT75" s="1255"/>
      <c r="BU75" s="1255"/>
      <c r="BV75" s="1255"/>
      <c r="BW75" s="1255"/>
      <c r="BX75" s="1255">
        <v>12.5</v>
      </c>
      <c r="BY75" s="1255"/>
      <c r="BZ75" s="1255"/>
      <c r="CA75" s="1255"/>
      <c r="CB75" s="1255"/>
      <c r="CC75" s="1255"/>
      <c r="CD75" s="1255"/>
      <c r="CE75" s="1255"/>
      <c r="CF75" s="1255">
        <v>11.9</v>
      </c>
      <c r="CG75" s="1255"/>
      <c r="CH75" s="1255"/>
      <c r="CI75" s="1255"/>
      <c r="CJ75" s="1255"/>
      <c r="CK75" s="1255"/>
      <c r="CL75" s="1255"/>
      <c r="CM75" s="1255"/>
      <c r="CN75" s="1255">
        <v>11.8</v>
      </c>
      <c r="CO75" s="1255"/>
      <c r="CP75" s="1255"/>
      <c r="CQ75" s="1255"/>
      <c r="CR75" s="1255"/>
      <c r="CS75" s="1255"/>
      <c r="CT75" s="1255"/>
      <c r="CU75" s="1255"/>
      <c r="CV75" s="1255">
        <v>11.3</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575</v>
      </c>
      <c r="AO77" s="1259"/>
      <c r="AP77" s="1259"/>
      <c r="AQ77" s="1259"/>
      <c r="AR77" s="1259"/>
      <c r="AS77" s="1259"/>
      <c r="AT77" s="1259"/>
      <c r="AU77" s="1259"/>
      <c r="AV77" s="1259"/>
      <c r="AW77" s="1259"/>
      <c r="AX77" s="1259"/>
      <c r="AY77" s="1259"/>
      <c r="AZ77" s="1259"/>
      <c r="BA77" s="1259"/>
      <c r="BB77" s="1258" t="s">
        <v>573</v>
      </c>
      <c r="BC77" s="1258"/>
      <c r="BD77" s="1258"/>
      <c r="BE77" s="1258"/>
      <c r="BF77" s="1258"/>
      <c r="BG77" s="1258"/>
      <c r="BH77" s="1258"/>
      <c r="BI77" s="1258"/>
      <c r="BJ77" s="1258"/>
      <c r="BK77" s="1258"/>
      <c r="BL77" s="1258"/>
      <c r="BM77" s="1258"/>
      <c r="BN77" s="1258"/>
      <c r="BO77" s="1258"/>
      <c r="BP77" s="1255">
        <v>49.1</v>
      </c>
      <c r="BQ77" s="1255"/>
      <c r="BR77" s="1255"/>
      <c r="BS77" s="1255"/>
      <c r="BT77" s="1255"/>
      <c r="BU77" s="1255"/>
      <c r="BV77" s="1255"/>
      <c r="BW77" s="1255"/>
      <c r="BX77" s="1255">
        <v>41.5</v>
      </c>
      <c r="BY77" s="1255"/>
      <c r="BZ77" s="1255"/>
      <c r="CA77" s="1255"/>
      <c r="CB77" s="1255"/>
      <c r="CC77" s="1255"/>
      <c r="CD77" s="1255"/>
      <c r="CE77" s="1255"/>
      <c r="CF77" s="1255">
        <v>25.2</v>
      </c>
      <c r="CG77" s="1255"/>
      <c r="CH77" s="1255"/>
      <c r="CI77" s="1255"/>
      <c r="CJ77" s="1255"/>
      <c r="CK77" s="1255"/>
      <c r="CL77" s="1255"/>
      <c r="CM77" s="1255"/>
      <c r="CN77" s="1255">
        <v>15.7</v>
      </c>
      <c r="CO77" s="1255"/>
      <c r="CP77" s="1255"/>
      <c r="CQ77" s="1255"/>
      <c r="CR77" s="1255"/>
      <c r="CS77" s="1255"/>
      <c r="CT77" s="1255"/>
      <c r="CU77" s="1255"/>
      <c r="CV77" s="1255">
        <v>10.199999999999999</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578</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oMyem0HghmqY2T5HClM5kUg65BthKj0t7l4+29Lg8J2bLHsKyB4T11Mpzcmt7OcSrT/2A6Fvtdmy5PcNOVcTtg==" saltValue="Ii60BvLuvda8wW7qtiKIP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R125"/>
  <sheetViews>
    <sheetView showGridLines="0" topLeftCell="A103" zoomScaleNormal="100" zoomScaleSheetLayoutView="70" workbookViewId="0">
      <selection activeCell="BF22" sqref="BF2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480</v>
      </c>
    </row>
  </sheetData>
  <sheetProtection algorithmName="SHA-512" hashValue="uVGd3rZB8mbv+1PQ0HynbxHno83Ixv2FVuCJx0sB2vo+ojyK9Ddsruj80IE7igymYdar525VycbLVoG/pTGs1A==" saltValue="FzvVVYVJ2uS2W83vxfeV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R125"/>
  <sheetViews>
    <sheetView showGridLines="0" topLeftCell="A97" zoomScale="85" zoomScaleNormal="85" zoomScaleSheetLayoutView="55" workbookViewId="0">
      <selection activeCell="BF22" sqref="BF2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480</v>
      </c>
    </row>
  </sheetData>
  <sheetProtection algorithmName="SHA-512" hashValue="ZYvunbMx03GAFHUN9sJw8y6zRF8cxWUvUvKJ7QbbpDPL+1GquLbQ18iYT7iuSXMmQCuBrCMRCqkDVVWE1TC1iQ==" saltValue="lYX3u6aWlRJpJaU06roU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90700</v>
      </c>
      <c r="E3" s="156"/>
      <c r="F3" s="157">
        <v>94081</v>
      </c>
      <c r="G3" s="158"/>
      <c r="H3" s="159"/>
    </row>
    <row r="4" spans="1:8" x14ac:dyDescent="0.2">
      <c r="A4" s="160"/>
      <c r="B4" s="161"/>
      <c r="C4" s="162"/>
      <c r="D4" s="163">
        <v>66933</v>
      </c>
      <c r="E4" s="164"/>
      <c r="F4" s="165">
        <v>48949</v>
      </c>
      <c r="G4" s="166"/>
      <c r="H4" s="167"/>
    </row>
    <row r="5" spans="1:8" x14ac:dyDescent="0.2">
      <c r="A5" s="148" t="s">
        <v>524</v>
      </c>
      <c r="B5" s="153"/>
      <c r="C5" s="154"/>
      <c r="D5" s="155">
        <v>108013</v>
      </c>
      <c r="E5" s="156"/>
      <c r="F5" s="157">
        <v>92632</v>
      </c>
      <c r="G5" s="158"/>
      <c r="H5" s="159"/>
    </row>
    <row r="6" spans="1:8" x14ac:dyDescent="0.2">
      <c r="A6" s="160"/>
      <c r="B6" s="161"/>
      <c r="C6" s="162"/>
      <c r="D6" s="163">
        <v>53450</v>
      </c>
      <c r="E6" s="164"/>
      <c r="F6" s="165">
        <v>47978</v>
      </c>
      <c r="G6" s="166"/>
      <c r="H6" s="167"/>
    </row>
    <row r="7" spans="1:8" x14ac:dyDescent="0.2">
      <c r="A7" s="148" t="s">
        <v>525</v>
      </c>
      <c r="B7" s="153"/>
      <c r="C7" s="154"/>
      <c r="D7" s="155">
        <v>126232</v>
      </c>
      <c r="E7" s="156"/>
      <c r="F7" s="157">
        <v>96469</v>
      </c>
      <c r="G7" s="158"/>
      <c r="H7" s="159"/>
    </row>
    <row r="8" spans="1:8" x14ac:dyDescent="0.2">
      <c r="A8" s="160"/>
      <c r="B8" s="161"/>
      <c r="C8" s="162"/>
      <c r="D8" s="163">
        <v>67443</v>
      </c>
      <c r="E8" s="164"/>
      <c r="F8" s="165">
        <v>49775</v>
      </c>
      <c r="G8" s="166"/>
      <c r="H8" s="167"/>
    </row>
    <row r="9" spans="1:8" x14ac:dyDescent="0.2">
      <c r="A9" s="148" t="s">
        <v>526</v>
      </c>
      <c r="B9" s="153"/>
      <c r="C9" s="154"/>
      <c r="D9" s="155">
        <v>133519</v>
      </c>
      <c r="E9" s="156"/>
      <c r="F9" s="157">
        <v>85743</v>
      </c>
      <c r="G9" s="158"/>
      <c r="H9" s="159"/>
    </row>
    <row r="10" spans="1:8" x14ac:dyDescent="0.2">
      <c r="A10" s="160"/>
      <c r="B10" s="161"/>
      <c r="C10" s="162"/>
      <c r="D10" s="163">
        <v>67718</v>
      </c>
      <c r="E10" s="164"/>
      <c r="F10" s="165">
        <v>45231</v>
      </c>
      <c r="G10" s="166"/>
      <c r="H10" s="167"/>
    </row>
    <row r="11" spans="1:8" x14ac:dyDescent="0.2">
      <c r="A11" s="148" t="s">
        <v>527</v>
      </c>
      <c r="B11" s="153"/>
      <c r="C11" s="154"/>
      <c r="D11" s="155">
        <v>163402</v>
      </c>
      <c r="E11" s="156"/>
      <c r="F11" s="157">
        <v>92509</v>
      </c>
      <c r="G11" s="158"/>
      <c r="H11" s="159"/>
    </row>
    <row r="12" spans="1:8" x14ac:dyDescent="0.2">
      <c r="A12" s="160"/>
      <c r="B12" s="161"/>
      <c r="C12" s="168"/>
      <c r="D12" s="163">
        <v>70434</v>
      </c>
      <c r="E12" s="164"/>
      <c r="F12" s="165">
        <v>52274</v>
      </c>
      <c r="G12" s="166"/>
      <c r="H12" s="167"/>
    </row>
    <row r="13" spans="1:8" x14ac:dyDescent="0.2">
      <c r="A13" s="148"/>
      <c r="B13" s="153"/>
      <c r="C13" s="169"/>
      <c r="D13" s="170">
        <v>124373</v>
      </c>
      <c r="E13" s="171"/>
      <c r="F13" s="172">
        <v>92287</v>
      </c>
      <c r="G13" s="173"/>
      <c r="H13" s="159"/>
    </row>
    <row r="14" spans="1:8" x14ac:dyDescent="0.2">
      <c r="A14" s="160"/>
      <c r="B14" s="161"/>
      <c r="C14" s="162"/>
      <c r="D14" s="163">
        <v>65196</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5.27</v>
      </c>
      <c r="C19" s="174">
        <f>ROUND(VALUE(SUBSTITUTE(実質収支比率等に係る経年分析!G$48,"▲","-")),2)</f>
        <v>5.18</v>
      </c>
      <c r="D19" s="174">
        <f>ROUND(VALUE(SUBSTITUTE(実質収支比率等に係る経年分析!H$48,"▲","-")),2)</f>
        <v>6</v>
      </c>
      <c r="E19" s="174">
        <f>ROUND(VALUE(SUBSTITUTE(実質収支比率等に係る経年分析!I$48,"▲","-")),2)</f>
        <v>5.37</v>
      </c>
      <c r="F19" s="174">
        <f>ROUND(VALUE(SUBSTITUTE(実質収支比率等に係る経年分析!J$48,"▲","-")),2)</f>
        <v>6.42</v>
      </c>
    </row>
    <row r="20" spans="1:11" x14ac:dyDescent="0.2">
      <c r="A20" s="174" t="s">
        <v>53</v>
      </c>
      <c r="B20" s="174">
        <f>ROUND(VALUE(SUBSTITUTE(実質収支比率等に係る経年分析!F$47,"▲","-")),2)</f>
        <v>7.2</v>
      </c>
      <c r="C20" s="174">
        <f>ROUND(VALUE(SUBSTITUTE(実質収支比率等に係る経年分析!G$47,"▲","-")),2)</f>
        <v>8.9</v>
      </c>
      <c r="D20" s="174">
        <f>ROUND(VALUE(SUBSTITUTE(実質収支比率等に係る経年分析!H$47,"▲","-")),2)</f>
        <v>10.56</v>
      </c>
      <c r="E20" s="174">
        <f>ROUND(VALUE(SUBSTITUTE(実質収支比率等に係る経年分析!I$47,"▲","-")),2)</f>
        <v>12.39</v>
      </c>
      <c r="F20" s="174">
        <f>ROUND(VALUE(SUBSTITUTE(実質収支比率等に係る経年分析!J$47,"▲","-")),2)</f>
        <v>13.04</v>
      </c>
    </row>
    <row r="21" spans="1:11" x14ac:dyDescent="0.2">
      <c r="A21" s="174" t="s">
        <v>54</v>
      </c>
      <c r="B21" s="174">
        <f>IF(ISNUMBER(VALUE(SUBSTITUTE(実質収支比率等に係る経年分析!F$49,"▲","-"))),ROUND(VALUE(SUBSTITUTE(実質収支比率等に係る経年分析!F$49,"▲","-")),2),NA())</f>
        <v>-0.93</v>
      </c>
      <c r="C21" s="174">
        <f>IF(ISNUMBER(VALUE(SUBSTITUTE(実質収支比率等に係る経年分析!G$49,"▲","-"))),ROUND(VALUE(SUBSTITUTE(実質収支比率等に係る経年分析!G$49,"▲","-")),2),NA())</f>
        <v>1.8</v>
      </c>
      <c r="D21" s="174">
        <f>IF(ISNUMBER(VALUE(SUBSTITUTE(実質収支比率等に係る経年分析!H$49,"▲","-"))),ROUND(VALUE(SUBSTITUTE(実質収支比率等に係る経年分析!H$49,"▲","-")),2),NA())</f>
        <v>3.19</v>
      </c>
      <c r="E21" s="174">
        <f>IF(ISNUMBER(VALUE(SUBSTITUTE(実質収支比率等に係る経年分析!I$49,"▲","-"))),ROUND(VALUE(SUBSTITUTE(実質収支比率等に係る経年分析!I$49,"▲","-")),2),NA())</f>
        <v>0.7</v>
      </c>
      <c r="F21" s="174">
        <f>IF(ISNUMBER(VALUE(SUBSTITUTE(実質収支比率等に係る経年分析!J$49,"▲","-"))),ROUND(VALUE(SUBSTITUTE(実質収支比率等に係る経年分析!J$49,"▲","-")),2),NA())</f>
        <v>1.76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0.51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高梁市畑地かんがい事業特別会計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高梁市地域開発事業特別会計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2">
      <c r="A31" s="175" t="str">
        <f>IF(連結実質赤字比率に係る赤字・黒字の構成分析!C$39="",NA(),連結実質赤字比率に係る赤字・黒字の構成分析!C$39)</f>
        <v>高梁市国民健康保険特別会計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高梁市下水道事業特別会計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2">
      <c r="A33" s="175" t="str">
        <f>IF(連結実質赤字比率に係る赤字・黒字の構成分析!C$37="",NA(),連結実質赤字比率に係る赤字・黒字の構成分析!C$37)</f>
        <v>高梁市介護保険特別会計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v>
      </c>
    </row>
    <row r="34" spans="1:16" x14ac:dyDescent="0.2">
      <c r="A34" s="175" t="str">
        <f>IF(連結実質赤字比率に係る赤字・黒字の構成分析!C$36="",NA(),連結実質赤字比率に係る赤字・黒字の構成分析!C$36)</f>
        <v>高梁市水道事業特別会計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2">
      <c r="A36" s="175" t="str">
        <f>IF(連結実質赤字比率に係る赤字・黒字の構成分析!C$34="",NA(),連結実質赤字比率に係る赤字・黒字の構成分析!C$34)</f>
        <v>高梁市国民健康保険成羽病院事業会計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3183</v>
      </c>
      <c r="E42" s="176"/>
      <c r="F42" s="176"/>
      <c r="G42" s="176">
        <f>'実質公債費比率（分子）の構造'!L$52</f>
        <v>3130</v>
      </c>
      <c r="H42" s="176"/>
      <c r="I42" s="176"/>
      <c r="J42" s="176">
        <f>'実質公債費比率（分子）の構造'!M$52</f>
        <v>3365</v>
      </c>
      <c r="K42" s="176"/>
      <c r="L42" s="176"/>
      <c r="M42" s="176">
        <f>'実質公債費比率（分子）の構造'!N$52</f>
        <v>3405</v>
      </c>
      <c r="N42" s="176"/>
      <c r="O42" s="176"/>
      <c r="P42" s="176">
        <f>'実質公債費比率（分子）の構造'!O$52</f>
        <v>3456</v>
      </c>
    </row>
    <row r="43" spans="1:16" x14ac:dyDescent="0.2">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38</v>
      </c>
      <c r="C44" s="176"/>
      <c r="D44" s="176"/>
      <c r="E44" s="176">
        <f>'実質公債費比率（分子）の構造'!L$50</f>
        <v>13</v>
      </c>
      <c r="F44" s="176"/>
      <c r="G44" s="176"/>
      <c r="H44" s="176">
        <f>'実質公債費比率（分子）の構造'!M$50</f>
        <v>16</v>
      </c>
      <c r="I44" s="176"/>
      <c r="J44" s="176"/>
      <c r="K44" s="176">
        <f>'実質公債費比率（分子）の構造'!N$50</f>
        <v>10</v>
      </c>
      <c r="L44" s="176"/>
      <c r="M44" s="176"/>
      <c r="N44" s="176">
        <f>'実質公債費比率（分子）の構造'!O$50</f>
        <v>9</v>
      </c>
      <c r="O44" s="176"/>
      <c r="P44" s="176"/>
    </row>
    <row r="45" spans="1:16" x14ac:dyDescent="0.2">
      <c r="A45" s="176" t="s">
        <v>63</v>
      </c>
      <c r="B45" s="176">
        <f>'実質公債費比率（分子）の構造'!K$49</f>
        <v>21</v>
      </c>
      <c r="C45" s="176"/>
      <c r="D45" s="176"/>
      <c r="E45" s="176">
        <f>'実質公債費比率（分子）の構造'!L$49</f>
        <v>21</v>
      </c>
      <c r="F45" s="176"/>
      <c r="G45" s="176"/>
      <c r="H45" s="176">
        <f>'実質公債費比率（分子）の構造'!M$49</f>
        <v>29</v>
      </c>
      <c r="I45" s="176"/>
      <c r="J45" s="176"/>
      <c r="K45" s="176">
        <f>'実質公債費比率（分子）の構造'!N$49</f>
        <v>29</v>
      </c>
      <c r="L45" s="176"/>
      <c r="M45" s="176"/>
      <c r="N45" s="176">
        <f>'実質公債費比率（分子）の構造'!O$49</f>
        <v>29</v>
      </c>
      <c r="O45" s="176"/>
      <c r="P45" s="176"/>
    </row>
    <row r="46" spans="1:16" x14ac:dyDescent="0.2">
      <c r="A46" s="176" t="s">
        <v>64</v>
      </c>
      <c r="B46" s="176">
        <f>'実質公債費比率（分子）の構造'!K$48</f>
        <v>899</v>
      </c>
      <c r="C46" s="176"/>
      <c r="D46" s="176"/>
      <c r="E46" s="176">
        <f>'実質公債費比率（分子）の構造'!L$48</f>
        <v>851</v>
      </c>
      <c r="F46" s="176"/>
      <c r="G46" s="176"/>
      <c r="H46" s="176">
        <f>'実質公債費比率（分子）の構造'!M$48</f>
        <v>672</v>
      </c>
      <c r="I46" s="176"/>
      <c r="J46" s="176"/>
      <c r="K46" s="176">
        <f>'実質公債費比率（分子）の構造'!N$48</f>
        <v>738</v>
      </c>
      <c r="L46" s="176"/>
      <c r="M46" s="176"/>
      <c r="N46" s="176">
        <f>'実質公債費比率（分子）の構造'!O$48</f>
        <v>656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3566</v>
      </c>
      <c r="C49" s="176"/>
      <c r="D49" s="176"/>
      <c r="E49" s="176">
        <f>'実質公債費比率（分子）の構造'!L$45</f>
        <v>3547</v>
      </c>
      <c r="F49" s="176"/>
      <c r="G49" s="176"/>
      <c r="H49" s="176">
        <f>'実質公債費比率（分子）の構造'!M$45</f>
        <v>3844</v>
      </c>
      <c r="I49" s="176"/>
      <c r="J49" s="176"/>
      <c r="K49" s="176">
        <f>'実質公債費比率（分子）の構造'!N$45</f>
        <v>3987</v>
      </c>
      <c r="L49" s="176"/>
      <c r="M49" s="176"/>
      <c r="N49" s="176">
        <f>'実質公債費比率（分子）の構造'!O$45</f>
        <v>3871</v>
      </c>
      <c r="O49" s="176"/>
      <c r="P49" s="176"/>
    </row>
    <row r="50" spans="1:16" x14ac:dyDescent="0.2">
      <c r="A50" s="176" t="s">
        <v>67</v>
      </c>
      <c r="B50" s="176" t="e">
        <f>NA()</f>
        <v>#N/A</v>
      </c>
      <c r="C50" s="176">
        <f>IF(ISNUMBER('実質公債費比率（分子）の構造'!K$53),'実質公債費比率（分子）の構造'!K$53,NA())</f>
        <v>1342</v>
      </c>
      <c r="D50" s="176" t="e">
        <f>NA()</f>
        <v>#N/A</v>
      </c>
      <c r="E50" s="176" t="e">
        <f>NA()</f>
        <v>#N/A</v>
      </c>
      <c r="F50" s="176">
        <f>IF(ISNUMBER('実質公債費比率（分子）の構造'!L$53),'実質公債費比率（分子）の構造'!L$53,NA())</f>
        <v>1302</v>
      </c>
      <c r="G50" s="176" t="e">
        <f>NA()</f>
        <v>#N/A</v>
      </c>
      <c r="H50" s="176" t="e">
        <f>NA()</f>
        <v>#N/A</v>
      </c>
      <c r="I50" s="176">
        <f>IF(ISNUMBER('実質公債費比率（分子）の構造'!M$53),'実質公債費比率（分子）の構造'!M$53,NA())</f>
        <v>1196</v>
      </c>
      <c r="J50" s="176" t="e">
        <f>NA()</f>
        <v>#N/A</v>
      </c>
      <c r="K50" s="176" t="e">
        <f>NA()</f>
        <v>#N/A</v>
      </c>
      <c r="L50" s="176">
        <f>IF(ISNUMBER('実質公債費比率（分子）の構造'!N$53),'実質公債費比率（分子）の構造'!N$53,NA())</f>
        <v>1359</v>
      </c>
      <c r="M50" s="176" t="e">
        <f>NA()</f>
        <v>#N/A</v>
      </c>
      <c r="N50" s="176" t="e">
        <f>NA()</f>
        <v>#N/A</v>
      </c>
      <c r="O50" s="176">
        <f>IF(ISNUMBER('実質公債費比率（分子）の構造'!O$53),'実質公債費比率（分子）の構造'!O$53,NA())</f>
        <v>1109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29139</v>
      </c>
      <c r="E56" s="175"/>
      <c r="F56" s="175"/>
      <c r="G56" s="175">
        <f>'将来負担比率（分子）の構造'!J$52</f>
        <v>28814</v>
      </c>
      <c r="H56" s="175"/>
      <c r="I56" s="175"/>
      <c r="J56" s="175">
        <f>'将来負担比率（分子）の構造'!K$52</f>
        <v>28764</v>
      </c>
      <c r="K56" s="175"/>
      <c r="L56" s="175"/>
      <c r="M56" s="175">
        <f>'将来負担比率（分子）の構造'!L$52</f>
        <v>27885</v>
      </c>
      <c r="N56" s="175"/>
      <c r="O56" s="175"/>
      <c r="P56" s="175">
        <f>'将来負担比率（分子）の構造'!M$52</f>
        <v>27965</v>
      </c>
    </row>
    <row r="57" spans="1:16" x14ac:dyDescent="0.2">
      <c r="A57" s="175" t="s">
        <v>42</v>
      </c>
      <c r="B57" s="175"/>
      <c r="C57" s="175"/>
      <c r="D57" s="175">
        <f>'将来負担比率（分子）の構造'!I$51</f>
        <v>1544</v>
      </c>
      <c r="E57" s="175"/>
      <c r="F57" s="175"/>
      <c r="G57" s="175">
        <f>'将来負担比率（分子）の構造'!J$51</f>
        <v>1440</v>
      </c>
      <c r="H57" s="175"/>
      <c r="I57" s="175"/>
      <c r="J57" s="175">
        <f>'将来負担比率（分子）の構造'!K$51</f>
        <v>1091</v>
      </c>
      <c r="K57" s="175"/>
      <c r="L57" s="175"/>
      <c r="M57" s="175">
        <f>'将来負担比率（分子）の構造'!L$51</f>
        <v>990</v>
      </c>
      <c r="N57" s="175"/>
      <c r="O57" s="175"/>
      <c r="P57" s="175">
        <f>'将来負担比率（分子）の構造'!M$51</f>
        <v>933</v>
      </c>
    </row>
    <row r="58" spans="1:16" x14ac:dyDescent="0.2">
      <c r="A58" s="175" t="s">
        <v>41</v>
      </c>
      <c r="B58" s="175"/>
      <c r="C58" s="175"/>
      <c r="D58" s="175">
        <f>'将来負担比率（分子）の構造'!I$50</f>
        <v>6951</v>
      </c>
      <c r="E58" s="175"/>
      <c r="F58" s="175"/>
      <c r="G58" s="175">
        <f>'将来負担比率（分子）の構造'!J$50</f>
        <v>7051</v>
      </c>
      <c r="H58" s="175"/>
      <c r="I58" s="175"/>
      <c r="J58" s="175">
        <f>'将来負担比率（分子）の構造'!K$50</f>
        <v>8003</v>
      </c>
      <c r="K58" s="175"/>
      <c r="L58" s="175"/>
      <c r="M58" s="175">
        <f>'将来負担比率（分子）の構造'!L$50</f>
        <v>8063</v>
      </c>
      <c r="N58" s="175"/>
      <c r="O58" s="175"/>
      <c r="P58" s="175">
        <f>'将来負担比率（分子）の構造'!M$50</f>
        <v>7411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0</v>
      </c>
      <c r="F61" s="175"/>
      <c r="G61" s="175"/>
      <c r="H61" s="175">
        <f>'将来負担比率（分子）の構造'!K$46</f>
        <v>1</v>
      </c>
      <c r="I61" s="175"/>
      <c r="J61" s="175"/>
      <c r="K61" s="175">
        <f>'将来負担比率（分子）の構造'!L$46</f>
        <v>0</v>
      </c>
      <c r="L61" s="175"/>
      <c r="M61" s="175"/>
      <c r="N61" s="175" t="str">
        <f>'将来負担比率（分子）の構造'!M$46</f>
        <v>-</v>
      </c>
      <c r="O61" s="175"/>
      <c r="P61" s="175"/>
    </row>
    <row r="62" spans="1:16" x14ac:dyDescent="0.2">
      <c r="A62" s="175" t="s">
        <v>35</v>
      </c>
      <c r="B62" s="175">
        <f>'将来負担比率（分子）の構造'!I$45</f>
        <v>4156</v>
      </c>
      <c r="C62" s="175"/>
      <c r="D62" s="175"/>
      <c r="E62" s="175">
        <f>'将来負担比率（分子）の構造'!J$45</f>
        <v>4103</v>
      </c>
      <c r="F62" s="175"/>
      <c r="G62" s="175"/>
      <c r="H62" s="175">
        <f>'将来負担比率（分子）の構造'!K$45</f>
        <v>4113</v>
      </c>
      <c r="I62" s="175"/>
      <c r="J62" s="175"/>
      <c r="K62" s="175">
        <f>'将来負担比率（分子）の構造'!L$45</f>
        <v>3955</v>
      </c>
      <c r="L62" s="175"/>
      <c r="M62" s="175"/>
      <c r="N62" s="175">
        <f>'将来負担比率（分子）の構造'!M$45</f>
        <v>4152</v>
      </c>
      <c r="O62" s="175"/>
      <c r="P62" s="175"/>
    </row>
    <row r="63" spans="1:16" x14ac:dyDescent="0.2">
      <c r="A63" s="175" t="s">
        <v>34</v>
      </c>
      <c r="B63" s="175">
        <f>'将来負担比率（分子）の構造'!I$44</f>
        <v>320</v>
      </c>
      <c r="C63" s="175"/>
      <c r="D63" s="175"/>
      <c r="E63" s="175">
        <f>'将来負担比率（分子）の構造'!J$44</f>
        <v>304</v>
      </c>
      <c r="F63" s="175"/>
      <c r="G63" s="175"/>
      <c r="H63" s="175">
        <f>'将来負担比率（分子）の構造'!K$44</f>
        <v>279</v>
      </c>
      <c r="I63" s="175"/>
      <c r="J63" s="175"/>
      <c r="K63" s="175">
        <f>'将来負担比率（分子）の構造'!L$44</f>
        <v>254</v>
      </c>
      <c r="L63" s="175"/>
      <c r="M63" s="175"/>
      <c r="N63" s="175">
        <f>'将来負担比率（分子）の構造'!M$44</f>
        <v>229</v>
      </c>
      <c r="O63" s="175"/>
      <c r="P63" s="175"/>
    </row>
    <row r="64" spans="1:16" x14ac:dyDescent="0.2">
      <c r="A64" s="175" t="s">
        <v>33</v>
      </c>
      <c r="B64" s="175">
        <f>'将来負担比率（分子）の構造'!I$43</f>
        <v>8607</v>
      </c>
      <c r="C64" s="175"/>
      <c r="D64" s="175"/>
      <c r="E64" s="175">
        <f>'将来負担比率（分子）の構造'!J$43</f>
        <v>8493</v>
      </c>
      <c r="F64" s="175"/>
      <c r="G64" s="175"/>
      <c r="H64" s="175">
        <f>'将来負担比率（分子）の構造'!K$43</f>
        <v>9016</v>
      </c>
      <c r="I64" s="175"/>
      <c r="J64" s="175"/>
      <c r="K64" s="175">
        <f>'将来負担比率（分子）の構造'!L$43</f>
        <v>6991</v>
      </c>
      <c r="L64" s="175"/>
      <c r="M64" s="175"/>
      <c r="N64" s="175">
        <f>'将来負担比率（分子）の構造'!M$43</f>
        <v>6092</v>
      </c>
      <c r="O64" s="175"/>
      <c r="P64" s="175"/>
    </row>
    <row r="65" spans="1:16" x14ac:dyDescent="0.2">
      <c r="A65" s="175" t="s">
        <v>32</v>
      </c>
      <c r="B65" s="175">
        <f>'将来負担比率（分子）の構造'!I$42</f>
        <v>25</v>
      </c>
      <c r="C65" s="175"/>
      <c r="D65" s="175"/>
      <c r="E65" s="175">
        <f>'将来負担比率（分子）の構造'!J$42</f>
        <v>24</v>
      </c>
      <c r="F65" s="175"/>
      <c r="G65" s="175"/>
      <c r="H65" s="175">
        <f>'将来負担比率（分子）の構造'!K$42</f>
        <v>34</v>
      </c>
      <c r="I65" s="175"/>
      <c r="J65" s="175"/>
      <c r="K65" s="175">
        <f>'将来負担比率（分子）の構造'!L$42</f>
        <v>43</v>
      </c>
      <c r="L65" s="175"/>
      <c r="M65" s="175"/>
      <c r="N65" s="175">
        <f>'将来負担比率（分子）の構造'!M$42</f>
        <v>38</v>
      </c>
      <c r="O65" s="175"/>
      <c r="P65" s="175"/>
    </row>
    <row r="66" spans="1:16" x14ac:dyDescent="0.2">
      <c r="A66" s="175" t="s">
        <v>31</v>
      </c>
      <c r="B66" s="175">
        <f>'将来負担比率（分子）の構造'!I$41</f>
        <v>32942</v>
      </c>
      <c r="C66" s="175"/>
      <c r="D66" s="175"/>
      <c r="E66" s="175">
        <f>'将来負担比率（分子）の構造'!J$41</f>
        <v>32544</v>
      </c>
      <c r="F66" s="175"/>
      <c r="G66" s="175"/>
      <c r="H66" s="175">
        <f>'将来負担比率（分子）の構造'!K$41</f>
        <v>32310</v>
      </c>
      <c r="I66" s="175"/>
      <c r="J66" s="175"/>
      <c r="K66" s="175">
        <f>'将来負担比率（分子）の構造'!L$41</f>
        <v>31324</v>
      </c>
      <c r="L66" s="175"/>
      <c r="M66" s="175"/>
      <c r="N66" s="175">
        <f>'将来負担比率（分子）の構造'!M$41</f>
        <v>30949</v>
      </c>
      <c r="O66" s="175"/>
      <c r="P66" s="175"/>
    </row>
    <row r="67" spans="1:16" x14ac:dyDescent="0.2">
      <c r="A67" s="175" t="s">
        <v>71</v>
      </c>
      <c r="B67" s="175" t="e">
        <f>NA()</f>
        <v>#N/A</v>
      </c>
      <c r="C67" s="175">
        <f>IF(ISNUMBER('将来負担比率（分子）の構造'!I$53), IF('将来負担比率（分子）の構造'!I$53 &lt; 0, 0, '将来負担比率（分子）の構造'!I$53), NA())</f>
        <v>8416</v>
      </c>
      <c r="D67" s="175" t="e">
        <f>NA()</f>
        <v>#N/A</v>
      </c>
      <c r="E67" s="175" t="e">
        <f>NA()</f>
        <v>#N/A</v>
      </c>
      <c r="F67" s="175">
        <f>IF(ISNUMBER('将来負担比率（分子）の構造'!J$53), IF('将来負担比率（分子）の構造'!J$53 &lt; 0, 0, '将来負担比率（分子）の構造'!J$53), NA())</f>
        <v>8164</v>
      </c>
      <c r="G67" s="175" t="e">
        <f>NA()</f>
        <v>#N/A</v>
      </c>
      <c r="H67" s="175" t="e">
        <f>NA()</f>
        <v>#N/A</v>
      </c>
      <c r="I67" s="175">
        <f>IF(ISNUMBER('将来負担比率（分子）の構造'!K$53), IF('将来負担比率（分子）の構造'!K$53 &lt; 0, 0, '将来負担比率（分子）の構造'!K$53), NA())</f>
        <v>7896</v>
      </c>
      <c r="J67" s="175" t="e">
        <f>NA()</f>
        <v>#N/A</v>
      </c>
      <c r="K67" s="175" t="e">
        <f>NA()</f>
        <v>#N/A</v>
      </c>
      <c r="L67" s="175">
        <f>IF(ISNUMBER('将来負担比率（分子）の構造'!L$53), IF('将来負担比率（分子）の構造'!L$53 &lt; 0, 0, '将来負担比率（分子）の構造'!L$53), NA())</f>
        <v>5630</v>
      </c>
      <c r="M67" s="175" t="e">
        <f>NA()</f>
        <v>#N/A</v>
      </c>
      <c r="N67" s="175" t="e">
        <f>NA()</f>
        <v>#N/A</v>
      </c>
      <c r="O67" s="175">
        <f>IF(ISNUMBER('将来負担比率（分子）の構造'!M$53), IF('将来負担比率（分子）の構造'!M$53 &lt; 0, 0, '将来負担比率（分子）の構造'!M$53), NA())</f>
        <v>5151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1512</v>
      </c>
      <c r="C72" s="179">
        <f>基金残高に係る経年分析!G55</f>
        <v>1721</v>
      </c>
      <c r="D72" s="179">
        <f>基金残高に係る経年分析!H55</f>
        <v>1818</v>
      </c>
    </row>
    <row r="73" spans="1:16" x14ac:dyDescent="0.2">
      <c r="A73" s="178" t="s">
        <v>74</v>
      </c>
      <c r="B73" s="179">
        <f>基金残高に係る経年分析!F56</f>
        <v>1843</v>
      </c>
      <c r="C73" s="179">
        <f>基金残高に係る経年分析!G56</f>
        <v>1637</v>
      </c>
      <c r="D73" s="179">
        <f>基金残高に係る経年分析!H56</f>
        <v>1357</v>
      </c>
    </row>
    <row r="74" spans="1:16" x14ac:dyDescent="0.2">
      <c r="A74" s="178" t="s">
        <v>75</v>
      </c>
      <c r="B74" s="179">
        <f>基金残高に係る経年分析!F57</f>
        <v>4907</v>
      </c>
      <c r="C74" s="179">
        <f>基金残高に係る経年分析!G57</f>
        <v>4809</v>
      </c>
      <c r="D74" s="179">
        <f>基金残高に係る経年分析!H57</f>
        <v>4300</v>
      </c>
    </row>
  </sheetData>
  <sheetProtection algorithmName="SHA-512" hashValue="BUxjgGlunm1BuzHllpeQlWZ7JSlbXhGT0LrCa0L7QVwLq+LpjMS+DKLf3ax5GpAyEH569KYRXaXHwSdPlO1b3A==" saltValue="q71AouZuQaJZtwXCgk2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2025-09-22T00:31:40Z</cp:lastPrinted>
  <dcterms:created xsi:type="dcterms:W3CDTF">2025-02-19T04:09:07Z</dcterms:created>
  <dcterms:modified xsi:type="dcterms:W3CDTF">2025-09-26T04:17:28Z</dcterms:modified>
  <cp:category/>
</cp:coreProperties>
</file>