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filterPrivacy="1" codeName="ThisWorkbook" defaultThemeVersion="124226"/>
  <xr:revisionPtr revIDLastSave="0" documentId="13_ncr:1_{5E4F057D-4871-4CF9-A1A7-9828978F377D}" xr6:coauthVersionLast="47" xr6:coauthVersionMax="47" xr10:uidLastSave="{00000000-0000-0000-0000-000000000000}"/>
  <bookViews>
    <workbookView xWindow="1560" yWindow="945" windowWidth="25575" windowHeight="15255" tabRatio="745" xr2:uid="{2B365163-8178-4682-BAD3-5AA8DA067346}"/>
  </bookViews>
  <sheets>
    <sheet name="入力用シート" sheetId="6" r:id="rId1"/>
    <sheet name="投入係数表(37部門)" sheetId="3" r:id="rId2"/>
    <sheet name="逆行列係数表（開放型）(37部門)" sheetId="16" r:id="rId3"/>
    <sheet name="取引基本表（37部門）" sheetId="15" r:id="rId4"/>
  </sheets>
  <definedNames>
    <definedName name="_xlnm.Print_Area" localSheetId="0">入力用シート!$A$1:$I$49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8" i="6" l="1"/>
  <c r="D50" i="6"/>
  <c r="D47" i="6" s="1"/>
  <c r="AN52" i="15"/>
  <c r="AM52" i="15"/>
  <c r="AL52" i="15"/>
  <c r="AK52" i="15"/>
  <c r="AJ52" i="15"/>
  <c r="AI52" i="15"/>
  <c r="AH52" i="15"/>
  <c r="AG52" i="15"/>
  <c r="AF52" i="15"/>
  <c r="AE52" i="15"/>
  <c r="AD52" i="15"/>
  <c r="AC52" i="15"/>
  <c r="AB52" i="15"/>
  <c r="AA52" i="15"/>
  <c r="Z52" i="15"/>
  <c r="Y52" i="15"/>
  <c r="X52" i="15"/>
  <c r="W52" i="15"/>
  <c r="V52" i="15"/>
  <c r="U52" i="15"/>
  <c r="T52" i="15"/>
  <c r="S52" i="15"/>
  <c r="R52" i="15"/>
  <c r="Q52" i="15"/>
  <c r="P52" i="15"/>
  <c r="O52" i="15"/>
  <c r="N52" i="15"/>
  <c r="M52" i="15"/>
  <c r="L52" i="15"/>
  <c r="K52" i="15"/>
  <c r="J52" i="15"/>
  <c r="I52" i="15"/>
  <c r="H52" i="15"/>
  <c r="G52" i="15"/>
  <c r="F52" i="15"/>
  <c r="E52" i="15"/>
  <c r="D52" i="15"/>
  <c r="C52" i="15"/>
  <c r="AN51" i="15"/>
  <c r="AM51" i="15"/>
  <c r="AL51" i="15"/>
  <c r="AK51" i="15"/>
  <c r="AJ51" i="15"/>
  <c r="AI51" i="15"/>
  <c r="AH51" i="15"/>
  <c r="AG51" i="15"/>
  <c r="AF51" i="15"/>
  <c r="AE51" i="15"/>
  <c r="AD51" i="15"/>
  <c r="AC51" i="15"/>
  <c r="AB51" i="15"/>
  <c r="AA51" i="15"/>
  <c r="Z51" i="15"/>
  <c r="Y51" i="15"/>
  <c r="X51" i="15"/>
  <c r="W51" i="15"/>
  <c r="V51" i="15"/>
  <c r="U51" i="15"/>
  <c r="T51" i="15"/>
  <c r="S51" i="15"/>
  <c r="R51" i="15"/>
  <c r="Q51" i="15"/>
  <c r="P51" i="15"/>
  <c r="O51" i="15"/>
  <c r="N51" i="15"/>
  <c r="M51" i="15"/>
  <c r="L51" i="15"/>
  <c r="K51" i="15"/>
  <c r="J51" i="15"/>
  <c r="I51" i="15"/>
  <c r="H51" i="15"/>
  <c r="G51" i="15"/>
  <c r="F51" i="15"/>
  <c r="E51" i="15"/>
  <c r="D51" i="15"/>
  <c r="C51" i="15"/>
  <c r="D28" i="6" l="1"/>
  <c r="D30" i="6"/>
  <c r="D31" i="6"/>
  <c r="D12" i="6"/>
  <c r="D32" i="6"/>
  <c r="D13" i="6"/>
  <c r="D33" i="6"/>
  <c r="D14" i="6"/>
  <c r="D34" i="6"/>
  <c r="D15" i="6"/>
  <c r="D35" i="6"/>
  <c r="D16" i="6"/>
  <c r="D36" i="6"/>
  <c r="D29" i="6"/>
  <c r="F29" i="6" s="1"/>
  <c r="G29" i="6" s="1"/>
  <c r="D39" i="6"/>
  <c r="D41" i="6"/>
  <c r="D22" i="6"/>
  <c r="D42" i="6"/>
  <c r="F42" i="6" s="1"/>
  <c r="G42" i="6" s="1"/>
  <c r="D17" i="6"/>
  <c r="D19" i="6"/>
  <c r="D20" i="6"/>
  <c r="D23" i="6"/>
  <c r="D25" i="6"/>
  <c r="D45" i="6"/>
  <c r="D37" i="6"/>
  <c r="D38" i="6"/>
  <c r="D21" i="6"/>
  <c r="D43" i="6"/>
  <c r="D24" i="6"/>
  <c r="D26" i="6"/>
  <c r="D46" i="6"/>
  <c r="D18" i="6"/>
  <c r="D40" i="6"/>
  <c r="F40" i="6" s="1"/>
  <c r="G40" i="6" s="1"/>
  <c r="D44" i="6"/>
  <c r="D27" i="6"/>
  <c r="D11" i="6"/>
  <c r="E11" i="6"/>
  <c r="F20" i="6" s="1"/>
  <c r="G20" i="6" s="1"/>
  <c r="F23" i="6"/>
  <c r="G23" i="6" s="1"/>
  <c r="F17" i="6"/>
  <c r="G17" i="6" s="1"/>
  <c r="F41" i="6" l="1"/>
  <c r="G41" i="6" s="1"/>
  <c r="F24" i="6"/>
  <c r="G24" i="6" s="1"/>
  <c r="F38" i="6"/>
  <c r="G38" i="6" s="1"/>
  <c r="F37" i="6"/>
  <c r="G37" i="6" s="1"/>
  <c r="F39" i="6"/>
  <c r="G39" i="6" s="1"/>
  <c r="F16" i="6"/>
  <c r="G16" i="6" s="1"/>
  <c r="F44" i="6"/>
  <c r="G44" i="6" s="1"/>
  <c r="F26" i="6"/>
  <c r="G26" i="6" s="1"/>
  <c r="F43" i="6"/>
  <c r="G43" i="6" s="1"/>
  <c r="F25" i="6"/>
  <c r="G25" i="6" s="1"/>
  <c r="F33" i="6"/>
  <c r="G33" i="6" s="1"/>
  <c r="F22" i="6"/>
  <c r="G22" i="6" s="1"/>
  <c r="F18" i="6"/>
  <c r="G18" i="6" s="1"/>
  <c r="F46" i="6"/>
  <c r="G46" i="6" s="1"/>
  <c r="F14" i="6"/>
  <c r="G14" i="6" s="1"/>
  <c r="F28" i="6"/>
  <c r="G28" i="6" s="1"/>
  <c r="F21" i="6"/>
  <c r="G21" i="6" s="1"/>
  <c r="F45" i="6"/>
  <c r="G45" i="6" s="1"/>
  <c r="F47" i="6"/>
  <c r="G47" i="6" s="1"/>
  <c r="F30" i="6"/>
  <c r="G30" i="6" s="1"/>
  <c r="F32" i="6"/>
  <c r="G32" i="6" s="1"/>
  <c r="F19" i="6"/>
  <c r="G19" i="6" s="1"/>
  <c r="F34" i="6"/>
  <c r="G34" i="6" s="1"/>
  <c r="F31" i="6"/>
  <c r="G31" i="6" s="1"/>
  <c r="F13" i="6"/>
  <c r="G13" i="6" s="1"/>
  <c r="F27" i="6"/>
  <c r="G27" i="6" s="1"/>
  <c r="F12" i="6"/>
  <c r="G12" i="6" s="1"/>
  <c r="F35" i="6"/>
  <c r="G35" i="6" s="1"/>
  <c r="F36" i="6"/>
  <c r="G36" i="6" s="1"/>
  <c r="F15" i="6"/>
  <c r="G15" i="6" s="1"/>
  <c r="F11" i="6"/>
  <c r="G11" i="6" s="1"/>
  <c r="D48" i="6"/>
  <c r="G49" i="6" l="1"/>
  <c r="G48" i="6"/>
  <c r="H13" i="6" s="1"/>
  <c r="H43" i="6" l="1"/>
  <c r="H14" i="6"/>
  <c r="H11" i="6"/>
  <c r="H29" i="6"/>
  <c r="H19" i="6"/>
  <c r="H30" i="6"/>
  <c r="H20" i="6"/>
  <c r="H32" i="6"/>
  <c r="H36" i="6"/>
  <c r="H31" i="6"/>
  <c r="H18" i="6"/>
  <c r="H27" i="6"/>
  <c r="H25" i="6"/>
  <c r="H37" i="6"/>
  <c r="H21" i="6"/>
  <c r="H12" i="6"/>
  <c r="H16" i="6"/>
  <c r="H39" i="6"/>
  <c r="H24" i="6"/>
  <c r="H38" i="6"/>
  <c r="H44" i="6"/>
  <c r="H45" i="6"/>
  <c r="H46" i="6"/>
  <c r="H47" i="6"/>
  <c r="H15" i="6"/>
  <c r="H41" i="6"/>
  <c r="H22" i="6"/>
  <c r="H23" i="6"/>
  <c r="H34" i="6"/>
  <c r="H26" i="6"/>
  <c r="H33" i="6"/>
  <c r="H42" i="6"/>
  <c r="H35" i="6"/>
  <c r="H17" i="6"/>
  <c r="H40" i="6"/>
  <c r="H28" i="6"/>
  <c r="H48" i="6" l="1"/>
</calcChain>
</file>

<file path=xl/sharedStrings.xml><?xml version="1.0" encoding="utf-8"?>
<sst xmlns="http://schemas.openxmlformats.org/spreadsheetml/2006/main" count="693" uniqueCount="152">
  <si>
    <t>家計外消費支出（列）</t>
  </si>
  <si>
    <t>民間消費支出</t>
  </si>
  <si>
    <t>一般政府消費支出</t>
  </si>
  <si>
    <t>在庫純増</t>
  </si>
  <si>
    <t>最終需要計</t>
  </si>
  <si>
    <t>01</t>
  </si>
  <si>
    <t>06</t>
  </si>
  <si>
    <t>11</t>
  </si>
  <si>
    <t>15</t>
  </si>
  <si>
    <t>16</t>
  </si>
  <si>
    <t>20</t>
  </si>
  <si>
    <t>21</t>
  </si>
  <si>
    <t>22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</si>
  <si>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</si>
  <si>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</si>
  <si>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</si>
  <si>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</si>
  <si>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</si>
  <si>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</si>
  <si>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</si>
  <si>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</si>
  <si>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</si>
  <si>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35</t>
  </si>
  <si>
    <t>パルプ・紙・木製品</t>
  </si>
  <si>
    <t>対事業所サービス</t>
  </si>
  <si>
    <t>対個人サービス</t>
  </si>
  <si>
    <t>需要合計</t>
  </si>
  <si>
    <t>その他の製造工業製品</t>
  </si>
  <si>
    <t>電気機械</t>
  </si>
  <si>
    <t>建設</t>
  </si>
  <si>
    <t>鉱業</t>
  </si>
  <si>
    <t>繊維製品</t>
  </si>
  <si>
    <t>化学製品</t>
  </si>
  <si>
    <t>石油・石炭製品</t>
  </si>
  <si>
    <t>窯業・土石製品</t>
  </si>
  <si>
    <t>鉄鋼</t>
  </si>
  <si>
    <t>非鉄金属</t>
  </si>
  <si>
    <t>金属製品</t>
  </si>
  <si>
    <t>輸送機械</t>
  </si>
  <si>
    <t>電力・ガス・熱供給</t>
  </si>
  <si>
    <t>商業</t>
  </si>
  <si>
    <t>金融・保険</t>
  </si>
  <si>
    <t>不動産</t>
  </si>
  <si>
    <t>公務</t>
  </si>
  <si>
    <t>教育・研究</t>
  </si>
  <si>
    <t>事務用品</t>
  </si>
  <si>
    <t>分類不明</t>
  </si>
  <si>
    <t>飲食料品</t>
  </si>
  <si>
    <t>電子部品</t>
  </si>
  <si>
    <t>情報通信</t>
  </si>
  <si>
    <t>内生部門計</t>
  </si>
  <si>
    <t>34</t>
  </si>
  <si>
    <t>家計外消費支出（行）</t>
  </si>
  <si>
    <t>雇用者所得</t>
  </si>
  <si>
    <t>39</t>
  </si>
  <si>
    <t>営業余剰</t>
  </si>
  <si>
    <t>資本減耗引当</t>
  </si>
  <si>
    <t>41</t>
  </si>
  <si>
    <t>（控除）経常補助金</t>
  </si>
  <si>
    <t>粗付加価値部門計</t>
  </si>
  <si>
    <t>57</t>
  </si>
  <si>
    <t>雇用者所得率</t>
    <rPh sb="0" eb="3">
      <t>コヨウシャ</t>
    </rPh>
    <rPh sb="3" eb="6">
      <t>ショトクリツ</t>
    </rPh>
    <phoneticPr fontId="2"/>
  </si>
  <si>
    <t>（（経済波及効果測定ツール））</t>
    <rPh sb="2" eb="4">
      <t>ケイザイ</t>
    </rPh>
    <rPh sb="4" eb="6">
      <t>ハキュウ</t>
    </rPh>
    <rPh sb="6" eb="8">
      <t>コウカ</t>
    </rPh>
    <rPh sb="8" eb="10">
      <t>ソクテイ</t>
    </rPh>
    <phoneticPr fontId="2"/>
  </si>
  <si>
    <t>部門名</t>
    <rPh sb="0" eb="2">
      <t>ブモン</t>
    </rPh>
    <rPh sb="2" eb="3">
      <t>メイ</t>
    </rPh>
    <phoneticPr fontId="2"/>
  </si>
  <si>
    <t>合　　計</t>
    <rPh sb="0" eb="1">
      <t>ゴウ</t>
    </rPh>
    <rPh sb="3" eb="4">
      <t>ケイ</t>
    </rPh>
    <phoneticPr fontId="2"/>
  </si>
  <si>
    <t>分析事例</t>
    <rPh sb="0" eb="2">
      <t>ブンセキ</t>
    </rPh>
    <rPh sb="2" eb="4">
      <t>ジレイ</t>
    </rPh>
    <phoneticPr fontId="2"/>
  </si>
  <si>
    <t>粗付加価値率</t>
    <rPh sb="0" eb="1">
      <t>ソ</t>
    </rPh>
    <rPh sb="1" eb="3">
      <t>フカ</t>
    </rPh>
    <rPh sb="3" eb="5">
      <t>カチ</t>
    </rPh>
    <rPh sb="5" eb="6">
      <t>リツ</t>
    </rPh>
    <phoneticPr fontId="2"/>
  </si>
  <si>
    <t>初期価格変化想定率</t>
    <rPh sb="0" eb="2">
      <t>ショキ</t>
    </rPh>
    <rPh sb="2" eb="4">
      <t>カカク</t>
    </rPh>
    <rPh sb="4" eb="6">
      <t>ヘンカ</t>
    </rPh>
    <rPh sb="6" eb="8">
      <t>ソウテイ</t>
    </rPh>
    <rPh sb="8" eb="9">
      <t>リツ</t>
    </rPh>
    <phoneticPr fontId="2"/>
  </si>
  <si>
    <t>単位：％</t>
    <phoneticPr fontId="2"/>
  </si>
  <si>
    <t>入力部門の逆行列係数（行）</t>
    <rPh sb="0" eb="2">
      <t>ニュウリョク</t>
    </rPh>
    <rPh sb="2" eb="4">
      <t>ブモン</t>
    </rPh>
    <rPh sb="5" eb="8">
      <t>ギャクギョウレツ</t>
    </rPh>
    <rPh sb="8" eb="10">
      <t>ケイスウ</t>
    </rPh>
    <rPh sb="11" eb="12">
      <t>ギョウ</t>
    </rPh>
    <phoneticPr fontId="2"/>
  </si>
  <si>
    <t>電力料金10％上昇による価格波及</t>
    <rPh sb="0" eb="2">
      <t>デンリョク</t>
    </rPh>
    <rPh sb="2" eb="4">
      <t>リョウキン</t>
    </rPh>
    <rPh sb="7" eb="9">
      <t>ジョウショウ</t>
    </rPh>
    <rPh sb="12" eb="14">
      <t>カカク</t>
    </rPh>
    <rPh sb="14" eb="16">
      <t>ハキュウ</t>
    </rPh>
    <phoneticPr fontId="2"/>
  </si>
  <si>
    <t>部門分類コード</t>
    <rPh sb="0" eb="2">
      <t>ブモン</t>
    </rPh>
    <rPh sb="2" eb="4">
      <t>ブンルイ</t>
    </rPh>
    <phoneticPr fontId="2"/>
  </si>
  <si>
    <t>交点で割り戻した逆行列</t>
    <rPh sb="0" eb="2">
      <t>コウテン</t>
    </rPh>
    <rPh sb="3" eb="4">
      <t>ワ</t>
    </rPh>
    <rPh sb="5" eb="6">
      <t>モド</t>
    </rPh>
    <rPh sb="8" eb="11">
      <t>ギャクギョウレツ</t>
    </rPh>
    <phoneticPr fontId="2"/>
  </si>
  <si>
    <t>価格変化率（直接+第１次間接波及効果）</t>
    <rPh sb="0" eb="2">
      <t>カカク</t>
    </rPh>
    <rPh sb="2" eb="4">
      <t>ヘンカ</t>
    </rPh>
    <rPh sb="4" eb="5">
      <t>リツ</t>
    </rPh>
    <rPh sb="6" eb="8">
      <t>チョクセツ</t>
    </rPh>
    <rPh sb="9" eb="10">
      <t>ダイ</t>
    </rPh>
    <rPh sb="11" eb="12">
      <t>ジ</t>
    </rPh>
    <rPh sb="12" eb="14">
      <t>カンセツ</t>
    </rPh>
    <rPh sb="14" eb="16">
      <t>ハキュウ</t>
    </rPh>
    <rPh sb="16" eb="18">
      <t>コウカ</t>
    </rPh>
    <phoneticPr fontId="2"/>
  </si>
  <si>
    <t>B＝逆行列係数（行）</t>
    <rPh sb="2" eb="5">
      <t>ギャクギョウレツ</t>
    </rPh>
    <rPh sb="5" eb="7">
      <t>ケイスウ</t>
    </rPh>
    <rPh sb="8" eb="9">
      <t>ギョウ</t>
    </rPh>
    <phoneticPr fontId="2"/>
  </si>
  <si>
    <t>C＝列・行の交点</t>
    <rPh sb="2" eb="3">
      <t>レツ</t>
    </rPh>
    <rPh sb="4" eb="5">
      <t>ギョウ</t>
    </rPh>
    <rPh sb="6" eb="8">
      <t>コウテン</t>
    </rPh>
    <phoneticPr fontId="2"/>
  </si>
  <si>
    <t>A＝入力値</t>
    <rPh sb="2" eb="4">
      <t>ニュウリョク</t>
    </rPh>
    <rPh sb="4" eb="5">
      <t>チ</t>
    </rPh>
    <phoneticPr fontId="2"/>
  </si>
  <si>
    <t>D＝B/C</t>
    <phoneticPr fontId="2"/>
  </si>
  <si>
    <t>E=A*D</t>
    <phoneticPr fontId="2"/>
  </si>
  <si>
    <t>波及寄与率</t>
    <rPh sb="0" eb="2">
      <t>ハキュウ</t>
    </rPh>
    <rPh sb="2" eb="5">
      <t>キヨリツ</t>
    </rPh>
    <phoneticPr fontId="2"/>
  </si>
  <si>
    <t>価格変化部門における列・行交点の逆行列</t>
    <rPh sb="0" eb="2">
      <t>カカク</t>
    </rPh>
    <rPh sb="2" eb="4">
      <t>ヘンカ</t>
    </rPh>
    <rPh sb="4" eb="6">
      <t>ブモン</t>
    </rPh>
    <rPh sb="10" eb="11">
      <t>レツ</t>
    </rPh>
    <rPh sb="12" eb="13">
      <t>ギョウ</t>
    </rPh>
    <rPh sb="13" eb="15">
      <t>コウテン</t>
    </rPh>
    <rPh sb="16" eb="19">
      <t>ギャクギョウレツ</t>
    </rPh>
    <phoneticPr fontId="2"/>
  </si>
  <si>
    <t>F</t>
    <phoneticPr fontId="2"/>
  </si>
  <si>
    <t>平　　均</t>
    <rPh sb="0" eb="1">
      <t>ヘイ</t>
    </rPh>
    <rPh sb="3" eb="4">
      <t>キン</t>
    </rPh>
    <phoneticPr fontId="2"/>
  </si>
  <si>
    <t>利用方法：赤枠内に、必要事項を入力してください。
              変化想定率は1部門だけ値を入力してください。</t>
    <rPh sb="0" eb="2">
      <t>リヨウ</t>
    </rPh>
    <rPh sb="2" eb="4">
      <t>ホウホウ</t>
    </rPh>
    <rPh sb="5" eb="6">
      <t>アカ</t>
    </rPh>
    <rPh sb="6" eb="7">
      <t>ワク</t>
    </rPh>
    <rPh sb="7" eb="8">
      <t>ナイ</t>
    </rPh>
    <rPh sb="10" eb="12">
      <t>ヒツヨウ</t>
    </rPh>
    <rPh sb="12" eb="14">
      <t>ジコウ</t>
    </rPh>
    <rPh sb="15" eb="17">
      <t>ニュウリョク</t>
    </rPh>
    <rPh sb="39" eb="41">
      <t>ヘンカ</t>
    </rPh>
    <rPh sb="41" eb="43">
      <t>ソウテイ</t>
    </rPh>
    <rPh sb="43" eb="44">
      <t>リツ</t>
    </rPh>
    <rPh sb="46" eb="48">
      <t>ブモン</t>
    </rPh>
    <rPh sb="50" eb="51">
      <t>アタイ</t>
    </rPh>
    <rPh sb="52" eb="54">
      <t>ニュウリョク</t>
    </rPh>
    <phoneticPr fontId="2"/>
  </si>
  <si>
    <t>46</t>
  </si>
  <si>
    <t>47</t>
  </si>
  <si>
    <t>48</t>
  </si>
  <si>
    <t>51</t>
  </si>
  <si>
    <t>53</t>
  </si>
  <si>
    <t>55</t>
  </si>
  <si>
    <t>59</t>
  </si>
  <si>
    <t>61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</si>
  <si>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</si>
  <si>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</si>
  <si>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</si>
  <si>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</si>
  <si>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</si>
  <si>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</si>
  <si>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</si>
  <si>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</si>
  <si>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</si>
  <si>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</si>
  <si>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</si>
  <si>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</si>
  <si>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</si>
  <si>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</si>
  <si>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97</t>
  </si>
  <si>
    <t>はん用機械</t>
  </si>
  <si>
    <t>生産用機械</t>
  </si>
  <si>
    <t>業務用機械</t>
  </si>
  <si>
    <t>水道</t>
  </si>
  <si>
    <t>廃棄物処理</t>
  </si>
  <si>
    <t>運輸・郵便</t>
  </si>
  <si>
    <t>医療・福祉</t>
  </si>
  <si>
    <t>91</t>
  </si>
  <si>
    <t>92</t>
  </si>
  <si>
    <t>93</t>
  </si>
  <si>
    <t>94</t>
  </si>
  <si>
    <t>間接税（関税・輸入品商品税を除く。）</t>
  </si>
  <si>
    <t>95</t>
  </si>
  <si>
    <t>96</t>
  </si>
  <si>
    <t>農林漁業</t>
  </si>
  <si>
    <t>プラスチック・ゴム製品</t>
  </si>
  <si>
    <t>情報通信機器</t>
  </si>
  <si>
    <t>他に分類されない会員制団体</t>
  </si>
  <si>
    <t>Vloolup用</t>
    <rPh sb="7" eb="8">
      <t>ヨウ</t>
    </rPh>
    <phoneticPr fontId="2"/>
  </si>
  <si>
    <t>令和2年岡山県産業連関表　（37部門分類）</t>
  </si>
  <si>
    <t>（単位：百万円）</t>
    <phoneticPr fontId="4"/>
  </si>
  <si>
    <t>70</t>
    <phoneticPr fontId="2"/>
  </si>
  <si>
    <t>78</t>
    <phoneticPr fontId="2"/>
  </si>
  <si>
    <t>79</t>
    <phoneticPr fontId="2"/>
  </si>
  <si>
    <t>81</t>
    <phoneticPr fontId="2"/>
  </si>
  <si>
    <t>82</t>
    <phoneticPr fontId="2"/>
  </si>
  <si>
    <t>83</t>
    <phoneticPr fontId="2"/>
  </si>
  <si>
    <t>87</t>
    <phoneticPr fontId="2"/>
  </si>
  <si>
    <t>88</t>
    <phoneticPr fontId="2"/>
  </si>
  <si>
    <t>97</t>
    <phoneticPr fontId="2"/>
  </si>
  <si>
    <t>電気・ガス・熱供給</t>
  </si>
  <si>
    <t>県内総固定資本形成（公的）</t>
  </si>
  <si>
    <t>県内総固定資本形成（民間）</t>
  </si>
  <si>
    <t>県内最終需要計</t>
    <phoneticPr fontId="2"/>
  </si>
  <si>
    <t>県内需要合計</t>
    <phoneticPr fontId="2"/>
  </si>
  <si>
    <t>移輸出</t>
    <phoneticPr fontId="8"/>
  </si>
  <si>
    <t>（控除）移輸入</t>
    <phoneticPr fontId="2"/>
  </si>
  <si>
    <t>最終需要部門計</t>
    <phoneticPr fontId="9"/>
  </si>
  <si>
    <t>県内生産額</t>
    <phoneticPr fontId="2"/>
  </si>
  <si>
    <t>96</t>
    <phoneticPr fontId="2"/>
  </si>
  <si>
    <t>行和</t>
    <rPh sb="0" eb="1">
      <t>ギョウ</t>
    </rPh>
    <rPh sb="1" eb="2">
      <t>ワ</t>
    </rPh>
    <phoneticPr fontId="1"/>
  </si>
  <si>
    <t>感応度係数</t>
    <rPh sb="0" eb="3">
      <t>カンノウド</t>
    </rPh>
    <rPh sb="3" eb="5">
      <t>ケイスウ</t>
    </rPh>
    <phoneticPr fontId="1"/>
  </si>
  <si>
    <t>列　　　　　　　　和</t>
    <rPh sb="0" eb="1">
      <t>レツ</t>
    </rPh>
    <rPh sb="9" eb="10">
      <t>ワ</t>
    </rPh>
    <phoneticPr fontId="2"/>
  </si>
  <si>
    <t>影　響　力　係　数</t>
    <rPh sb="0" eb="1">
      <t>カゲ</t>
    </rPh>
    <rPh sb="2" eb="3">
      <t>ヒビキ</t>
    </rPh>
    <rPh sb="4" eb="5">
      <t>チカラ</t>
    </rPh>
    <rPh sb="6" eb="7">
      <t>カカリ</t>
    </rPh>
    <rPh sb="8" eb="9">
      <t>カズ</t>
    </rPh>
    <phoneticPr fontId="2"/>
  </si>
  <si>
    <t>県内生産額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</si>
</sst>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,##0_);[Red]\(#,##0\)"/>
    <numFmt numFmtId="177" formatCode="#,##0.0;[Red]\-#,##0.0"/>
    <numFmt numFmtId="178" formatCode="0.0%"/>
    <numFmt numFmtId="179" formatCode="#,##0.000000;[Red]\-#,##0.000000"/>
    <numFmt numFmtId="180" formatCode="0.0000000"/>
    <numFmt numFmtId="181" formatCode="0.0;&quot;△ &quot;0.0"/>
    <numFmt numFmtId="182" formatCode="0.000000;&quot;△ &quot;0.000000"/>
  </numFmts>
  <fonts count="1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明朝"/>
      <family val="1"/>
      <charset val="128"/>
    </font>
    <font>
      <b/>
      <i/>
      <u/>
      <sz val="11"/>
      <name val="ＭＳ Ｐゴシック"/>
      <family val="3"/>
      <charset val="128"/>
    </font>
    <font>
      <sz val="16"/>
      <name val="BIZ UDPゴシック"/>
      <family val="3"/>
      <charset val="128"/>
    </font>
    <font>
      <sz val="10"/>
      <name val="BIZ UDPゴシック"/>
      <family val="3"/>
      <charset val="128"/>
    </font>
    <font>
      <sz val="10"/>
      <name val="BIZ UDゴシック"/>
      <family val="3"/>
      <charset val="128"/>
    </font>
    <font>
      <b/>
      <sz val="10"/>
      <name val="ＭＳ Ｐゴシック"/>
      <family val="3"/>
      <charset val="128"/>
    </font>
    <font>
      <sz val="18"/>
      <color indexed="54"/>
      <name val="ＭＳ Ｐゴシック"/>
      <family val="3"/>
      <charset val="128"/>
    </font>
    <font>
      <sz val="11"/>
      <name val="BIZ UDゴシック"/>
      <family val="3"/>
      <charset val="128"/>
    </font>
    <font>
      <sz val="11"/>
      <name val="BIZ UDPゴシック"/>
      <family val="3"/>
      <charset val="128"/>
    </font>
    <font>
      <b/>
      <sz val="14"/>
      <color indexed="12"/>
      <name val="BIZ UDPゴシック"/>
      <family val="3"/>
      <charset val="128"/>
    </font>
    <font>
      <b/>
      <sz val="12"/>
      <name val="BIZ UDPゴシック"/>
      <family val="3"/>
      <charset val="128"/>
    </font>
    <font>
      <b/>
      <sz val="11"/>
      <name val="BIZ UDPゴシック"/>
      <family val="3"/>
      <charset val="128"/>
    </font>
    <font>
      <b/>
      <sz val="11"/>
      <name val="BIZ UD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mediumGray"/>
    </fill>
  </fills>
  <borders count="6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10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ck">
        <color indexed="10"/>
      </left>
      <right style="thick">
        <color indexed="10"/>
      </right>
      <top style="thick">
        <color indexed="10"/>
      </top>
      <bottom style="thin">
        <color indexed="64"/>
      </bottom>
      <diagonal/>
    </border>
    <border>
      <left style="thick">
        <color indexed="10"/>
      </left>
      <right style="thick">
        <color indexed="1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 diagonalUp="1"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Up="1"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Up="1">
      <left/>
      <right/>
      <top style="medium">
        <color indexed="64"/>
      </top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/>
      <bottom/>
      <diagonal/>
    </border>
    <border>
      <left style="thick">
        <color indexed="10"/>
      </left>
      <right style="thick">
        <color indexed="10"/>
      </right>
      <top style="thin">
        <color indexed="64"/>
      </top>
      <bottom/>
      <diagonal/>
    </border>
    <border>
      <left style="thick">
        <color indexed="10"/>
      </left>
      <right style="thick">
        <color indexed="10"/>
      </right>
      <top/>
      <bottom style="thick">
        <color indexed="10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10"/>
      </left>
      <right/>
      <top style="thick">
        <color indexed="10"/>
      </top>
      <bottom/>
      <diagonal/>
    </border>
    <border>
      <left/>
      <right/>
      <top style="thick">
        <color indexed="10"/>
      </top>
      <bottom/>
      <diagonal/>
    </border>
    <border>
      <left/>
      <right style="thick">
        <color indexed="10"/>
      </right>
      <top style="thick">
        <color indexed="10"/>
      </top>
      <bottom/>
      <diagonal/>
    </border>
    <border>
      <left style="thick">
        <color indexed="10"/>
      </left>
      <right/>
      <top/>
      <bottom style="thick">
        <color indexed="10"/>
      </bottom>
      <diagonal/>
    </border>
    <border>
      <left/>
      <right/>
      <top/>
      <bottom style="thick">
        <color indexed="10"/>
      </bottom>
      <diagonal/>
    </border>
    <border>
      <left/>
      <right style="thick">
        <color indexed="10"/>
      </right>
      <top/>
      <bottom style="thick">
        <color indexed="1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8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66">
    <xf numFmtId="0" fontId="0" fillId="0" borderId="0" xfId="0">
      <alignment vertical="center"/>
    </xf>
    <xf numFmtId="176" fontId="1" fillId="0" borderId="0" xfId="0" applyNumberFormat="1" applyFont="1" applyAlignment="1">
      <alignment horizontal="center" vertical="center" shrinkToFit="1"/>
    </xf>
    <xf numFmtId="176" fontId="1" fillId="0" borderId="0" xfId="0" applyNumberFormat="1" applyFont="1" applyAlignment="1">
      <alignment horizontal="left" vertical="center" shrinkToFit="1"/>
    </xf>
    <xf numFmtId="38" fontId="0" fillId="0" borderId="0" xfId="2" applyFont="1">
      <alignment vertical="center"/>
    </xf>
    <xf numFmtId="38" fontId="0" fillId="0" borderId="0" xfId="2" applyFont="1" applyBorder="1">
      <alignment vertical="center"/>
    </xf>
    <xf numFmtId="40" fontId="0" fillId="0" borderId="0" xfId="2" applyNumberFormat="1" applyFont="1">
      <alignment vertical="center"/>
    </xf>
    <xf numFmtId="40" fontId="0" fillId="0" borderId="0" xfId="2" applyNumberFormat="1" applyFont="1" applyBorder="1">
      <alignment vertical="center"/>
    </xf>
    <xf numFmtId="49" fontId="1" fillId="0" borderId="0" xfId="3" applyNumberFormat="1" applyAlignment="1">
      <alignment horizontal="center"/>
    </xf>
    <xf numFmtId="0" fontId="1" fillId="0" borderId="0" xfId="3"/>
    <xf numFmtId="0" fontId="0" fillId="0" borderId="0" xfId="0" applyAlignment="1">
      <alignment horizontal="center" vertical="center" shrinkToFit="1"/>
    </xf>
    <xf numFmtId="49" fontId="1" fillId="0" borderId="0" xfId="4" applyNumberFormat="1" applyAlignment="1">
      <alignment horizontal="center"/>
    </xf>
    <xf numFmtId="0" fontId="1" fillId="0" borderId="0" xfId="4"/>
    <xf numFmtId="49" fontId="1" fillId="0" borderId="0" xfId="7" applyNumberFormat="1" applyAlignment="1">
      <alignment horizontal="center"/>
    </xf>
    <xf numFmtId="0" fontId="1" fillId="0" borderId="0" xfId="7"/>
    <xf numFmtId="180" fontId="0" fillId="0" borderId="0" xfId="0" applyNumberFormat="1">
      <alignment vertical="center"/>
    </xf>
    <xf numFmtId="0" fontId="1" fillId="0" borderId="13" xfId="5" applyBorder="1" applyAlignment="1">
      <alignment horizontal="center" vertical="center"/>
    </xf>
    <xf numFmtId="49" fontId="3" fillId="0" borderId="13" xfId="6" applyNumberFormat="1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176" fontId="5" fillId="0" borderId="0" xfId="0" applyNumberFormat="1" applyFont="1" applyAlignment="1">
      <alignment horizontal="left" vertical="center"/>
    </xf>
    <xf numFmtId="176" fontId="6" fillId="0" borderId="0" xfId="0" applyNumberFormat="1" applyFont="1" applyAlignment="1">
      <alignment horizontal="center" vertical="center"/>
    </xf>
    <xf numFmtId="176" fontId="7" fillId="0" borderId="7" xfId="0" applyNumberFormat="1" applyFont="1" applyBorder="1" applyAlignment="1">
      <alignment horizontal="center" vertical="center"/>
    </xf>
    <xf numFmtId="176" fontId="7" fillId="0" borderId="8" xfId="0" applyNumberFormat="1" applyFont="1" applyBorder="1" applyAlignment="1">
      <alignment horizontal="center" vertical="center" shrinkToFit="1"/>
    </xf>
    <xf numFmtId="176" fontId="7" fillId="0" borderId="10" xfId="0" applyNumberFormat="1" applyFont="1" applyBorder="1" applyAlignment="1">
      <alignment horizontal="center" vertical="center"/>
    </xf>
    <xf numFmtId="176" fontId="7" fillId="0" borderId="8" xfId="0" applyNumberFormat="1" applyFont="1" applyBorder="1" applyAlignment="1">
      <alignment horizontal="center" vertical="center"/>
    </xf>
    <xf numFmtId="176" fontId="7" fillId="0" borderId="10" xfId="0" quotePrefix="1" applyNumberFormat="1" applyFont="1" applyBorder="1" applyAlignment="1">
      <alignment horizontal="center" vertical="center"/>
    </xf>
    <xf numFmtId="176" fontId="7" fillId="0" borderId="11" xfId="0" applyNumberFormat="1" applyFont="1" applyBorder="1" applyAlignment="1">
      <alignment horizontal="center" vertical="center" wrapText="1"/>
    </xf>
    <xf numFmtId="176" fontId="7" fillId="0" borderId="12" xfId="0" applyNumberFormat="1" applyFont="1" applyBorder="1" applyAlignment="1">
      <alignment horizontal="center" vertical="center" wrapText="1"/>
    </xf>
    <xf numFmtId="176" fontId="6" fillId="0" borderId="14" xfId="0" applyNumberFormat="1" applyFont="1" applyBorder="1" applyAlignment="1">
      <alignment horizontal="center" vertical="center" wrapText="1"/>
    </xf>
    <xf numFmtId="176" fontId="6" fillId="0" borderId="11" xfId="0" applyNumberFormat="1" applyFont="1" applyBorder="1" applyAlignment="1">
      <alignment horizontal="center" vertical="center" wrapText="1"/>
    </xf>
    <xf numFmtId="176" fontId="6" fillId="0" borderId="12" xfId="0" applyNumberFormat="1" applyFont="1" applyBorder="1" applyAlignment="1">
      <alignment horizontal="center" vertical="center" wrapText="1"/>
    </xf>
    <xf numFmtId="176" fontId="7" fillId="0" borderId="14" xfId="0" applyNumberFormat="1" applyFont="1" applyBorder="1" applyAlignment="1">
      <alignment horizontal="center" vertical="center" wrapText="1"/>
    </xf>
    <xf numFmtId="176" fontId="7" fillId="0" borderId="7" xfId="0" applyNumberFormat="1" applyFont="1" applyBorder="1" applyAlignment="1">
      <alignment horizontal="center" vertical="center" shrinkToFit="1"/>
    </xf>
    <xf numFmtId="176" fontId="6" fillId="0" borderId="9" xfId="0" applyNumberFormat="1" applyFont="1" applyBorder="1" applyAlignment="1">
      <alignment vertical="center" shrinkToFit="1"/>
    </xf>
    <xf numFmtId="181" fontId="7" fillId="0" borderId="7" xfId="2" applyNumberFormat="1" applyFont="1" applyFill="1" applyBorder="1">
      <alignment vertical="center"/>
    </xf>
    <xf numFmtId="181" fontId="7" fillId="0" borderId="9" xfId="2" applyNumberFormat="1" applyFont="1" applyFill="1" applyBorder="1">
      <alignment vertical="center"/>
    </xf>
    <xf numFmtId="181" fontId="7" fillId="0" borderId="10" xfId="2" applyNumberFormat="1" applyFont="1" applyFill="1" applyBorder="1">
      <alignment vertical="center"/>
    </xf>
    <xf numFmtId="181" fontId="7" fillId="0" borderId="0" xfId="2" applyNumberFormat="1" applyFont="1" applyFill="1" applyBorder="1">
      <alignment vertical="center"/>
    </xf>
    <xf numFmtId="181" fontId="7" fillId="0" borderId="15" xfId="2" applyNumberFormat="1" applyFont="1" applyFill="1" applyBorder="1">
      <alignment vertical="center"/>
    </xf>
    <xf numFmtId="176" fontId="7" fillId="0" borderId="10" xfId="0" applyNumberFormat="1" applyFont="1" applyBorder="1" applyAlignment="1">
      <alignment horizontal="center" vertical="center" shrinkToFit="1"/>
    </xf>
    <xf numFmtId="176" fontId="7" fillId="0" borderId="2" xfId="0" applyNumberFormat="1" applyFont="1" applyBorder="1" applyAlignment="1">
      <alignment horizontal="center" vertical="center" shrinkToFit="1"/>
    </xf>
    <xf numFmtId="176" fontId="6" fillId="0" borderId="0" xfId="0" applyNumberFormat="1" applyFont="1" applyAlignment="1">
      <alignment vertical="center" shrinkToFit="1"/>
    </xf>
    <xf numFmtId="181" fontId="7" fillId="0" borderId="2" xfId="2" applyNumberFormat="1" applyFont="1" applyFill="1" applyBorder="1">
      <alignment vertical="center"/>
    </xf>
    <xf numFmtId="176" fontId="7" fillId="0" borderId="15" xfId="0" applyNumberFormat="1" applyFont="1" applyBorder="1" applyAlignment="1">
      <alignment horizontal="center" vertical="center" shrinkToFit="1"/>
    </xf>
    <xf numFmtId="176" fontId="7" fillId="0" borderId="17" xfId="0" applyNumberFormat="1" applyFont="1" applyBorder="1" applyAlignment="1">
      <alignment horizontal="center" vertical="center" shrinkToFit="1"/>
    </xf>
    <xf numFmtId="176" fontId="6" fillId="0" borderId="18" xfId="0" applyNumberFormat="1" applyFont="1" applyBorder="1" applyAlignment="1">
      <alignment vertical="center" shrinkToFit="1"/>
    </xf>
    <xf numFmtId="181" fontId="7" fillId="0" borderId="17" xfId="2" applyNumberFormat="1" applyFont="1" applyFill="1" applyBorder="1">
      <alignment vertical="center"/>
    </xf>
    <xf numFmtId="181" fontId="7" fillId="0" borderId="18" xfId="2" applyNumberFormat="1" applyFont="1" applyFill="1" applyBorder="1">
      <alignment vertical="center"/>
    </xf>
    <xf numFmtId="181" fontId="7" fillId="0" borderId="50" xfId="2" applyNumberFormat="1" applyFont="1" applyFill="1" applyBorder="1">
      <alignment vertical="center"/>
    </xf>
    <xf numFmtId="176" fontId="7" fillId="0" borderId="50" xfId="0" applyNumberFormat="1" applyFont="1" applyBorder="1" applyAlignment="1">
      <alignment horizontal="center" vertical="center" shrinkToFit="1"/>
    </xf>
    <xf numFmtId="176" fontId="7" fillId="0" borderId="4" xfId="0" quotePrefix="1" applyNumberFormat="1" applyFont="1" applyBorder="1" applyAlignment="1">
      <alignment horizontal="center" vertical="center" shrinkToFit="1"/>
    </xf>
    <xf numFmtId="176" fontId="6" fillId="0" borderId="5" xfId="0" applyNumberFormat="1" applyFont="1" applyBorder="1" applyAlignment="1">
      <alignment horizontal="center" vertical="center" shrinkToFit="1"/>
    </xf>
    <xf numFmtId="181" fontId="7" fillId="0" borderId="4" xfId="2" applyNumberFormat="1" applyFont="1" applyFill="1" applyBorder="1">
      <alignment vertical="center"/>
    </xf>
    <xf numFmtId="181" fontId="7" fillId="0" borderId="5" xfId="2" applyNumberFormat="1" applyFont="1" applyFill="1" applyBorder="1">
      <alignment vertical="center"/>
    </xf>
    <xf numFmtId="181" fontId="7" fillId="0" borderId="16" xfId="2" applyNumberFormat="1" applyFont="1" applyFill="1" applyBorder="1">
      <alignment vertical="center"/>
    </xf>
    <xf numFmtId="181" fontId="7" fillId="0" borderId="6" xfId="2" applyNumberFormat="1" applyFont="1" applyFill="1" applyBorder="1">
      <alignment vertical="center"/>
    </xf>
    <xf numFmtId="176" fontId="7" fillId="0" borderId="16" xfId="0" applyNumberFormat="1" applyFont="1" applyBorder="1" applyAlignment="1">
      <alignment horizontal="center" vertical="center" shrinkToFit="1"/>
    </xf>
    <xf numFmtId="181" fontId="7" fillId="0" borderId="0" xfId="0" applyNumberFormat="1" applyFont="1">
      <alignment vertical="center"/>
    </xf>
    <xf numFmtId="176" fontId="7" fillId="0" borderId="9" xfId="0" applyNumberFormat="1" applyFont="1" applyBorder="1" applyAlignment="1">
      <alignment horizontal="center" vertical="center" shrinkToFit="1"/>
    </xf>
    <xf numFmtId="176" fontId="7" fillId="0" borderId="0" xfId="0" applyNumberFormat="1" applyFont="1" applyAlignment="1">
      <alignment horizontal="center" vertical="center" shrinkToFit="1"/>
    </xf>
    <xf numFmtId="181" fontId="7" fillId="0" borderId="2" xfId="0" applyNumberFormat="1" applyFont="1" applyBorder="1" applyAlignment="1">
      <alignment horizontal="center" vertical="center" shrinkToFit="1"/>
    </xf>
    <xf numFmtId="176" fontId="7" fillId="0" borderId="0" xfId="0" applyNumberFormat="1" applyFont="1" applyAlignment="1">
      <alignment horizontal="center" vertical="center"/>
    </xf>
    <xf numFmtId="176" fontId="7" fillId="0" borderId="4" xfId="0" applyNumberFormat="1" applyFont="1" applyBorder="1" applyAlignment="1">
      <alignment horizontal="center" vertical="center" shrinkToFit="1"/>
    </xf>
    <xf numFmtId="181" fontId="7" fillId="0" borderId="11" xfId="2" applyNumberFormat="1" applyFont="1" applyFill="1" applyBorder="1">
      <alignment vertical="center"/>
    </xf>
    <xf numFmtId="181" fontId="7" fillId="0" borderId="13" xfId="2" applyNumberFormat="1" applyFont="1" applyFill="1" applyBorder="1">
      <alignment vertical="center"/>
    </xf>
    <xf numFmtId="181" fontId="7" fillId="0" borderId="14" xfId="2" applyNumberFormat="1" applyFont="1" applyFill="1" applyBorder="1">
      <alignment vertical="center"/>
    </xf>
    <xf numFmtId="0" fontId="10" fillId="0" borderId="0" xfId="4" applyFont="1"/>
    <xf numFmtId="182" fontId="7" fillId="0" borderId="7" xfId="0" applyNumberFormat="1" applyFont="1" applyBorder="1">
      <alignment vertical="center"/>
    </xf>
    <xf numFmtId="182" fontId="7" fillId="0" borderId="9" xfId="0" applyNumberFormat="1" applyFont="1" applyBorder="1">
      <alignment vertical="center"/>
    </xf>
    <xf numFmtId="182" fontId="7" fillId="0" borderId="15" xfId="0" applyNumberFormat="1" applyFont="1" applyBorder="1">
      <alignment vertical="center"/>
    </xf>
    <xf numFmtId="182" fontId="7" fillId="0" borderId="2" xfId="0" applyNumberFormat="1" applyFont="1" applyBorder="1">
      <alignment vertical="center"/>
    </xf>
    <xf numFmtId="182" fontId="7" fillId="0" borderId="0" xfId="0" applyNumberFormat="1" applyFont="1">
      <alignment vertical="center"/>
    </xf>
    <xf numFmtId="182" fontId="7" fillId="0" borderId="17" xfId="0" applyNumberFormat="1" applyFont="1" applyBorder="1">
      <alignment vertical="center"/>
    </xf>
    <xf numFmtId="182" fontId="7" fillId="0" borderId="18" xfId="0" applyNumberFormat="1" applyFont="1" applyBorder="1">
      <alignment vertical="center"/>
    </xf>
    <xf numFmtId="182" fontId="7" fillId="0" borderId="50" xfId="0" applyNumberFormat="1" applyFont="1" applyBorder="1">
      <alignment vertical="center"/>
    </xf>
    <xf numFmtId="182" fontId="7" fillId="0" borderId="4" xfId="0" applyNumberFormat="1" applyFont="1" applyBorder="1">
      <alignment vertical="center"/>
    </xf>
    <xf numFmtId="182" fontId="7" fillId="0" borderId="5" xfId="0" applyNumberFormat="1" applyFont="1" applyBorder="1">
      <alignment vertical="center"/>
    </xf>
    <xf numFmtId="182" fontId="7" fillId="0" borderId="11" xfId="0" applyNumberFormat="1" applyFont="1" applyBorder="1">
      <alignment vertical="center"/>
    </xf>
    <xf numFmtId="182" fontId="7" fillId="0" borderId="13" xfId="0" applyNumberFormat="1" applyFont="1" applyBorder="1">
      <alignment vertical="center"/>
    </xf>
    <xf numFmtId="182" fontId="7" fillId="0" borderId="10" xfId="0" applyNumberFormat="1" applyFont="1" applyBorder="1">
      <alignment vertical="center"/>
    </xf>
    <xf numFmtId="182" fontId="7" fillId="0" borderId="16" xfId="0" applyNumberFormat="1" applyFont="1" applyBorder="1">
      <alignment vertical="center"/>
    </xf>
    <xf numFmtId="182" fontId="7" fillId="0" borderId="14" xfId="0" applyNumberFormat="1" applyFont="1" applyBorder="1">
      <alignment vertical="center"/>
    </xf>
    <xf numFmtId="0" fontId="12" fillId="0" borderId="0" xfId="0" applyFont="1">
      <alignment vertical="center"/>
    </xf>
    <xf numFmtId="0" fontId="11" fillId="0" borderId="0" xfId="0" applyFont="1">
      <alignment vertical="center"/>
    </xf>
    <xf numFmtId="40" fontId="11" fillId="0" borderId="0" xfId="2" applyNumberFormat="1" applyFont="1">
      <alignment vertical="center"/>
    </xf>
    <xf numFmtId="38" fontId="11" fillId="0" borderId="0" xfId="2" applyFont="1">
      <alignment vertical="center"/>
    </xf>
    <xf numFmtId="0" fontId="13" fillId="0" borderId="0" xfId="0" applyFont="1">
      <alignment vertical="center"/>
    </xf>
    <xf numFmtId="0" fontId="11" fillId="0" borderId="24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178" fontId="11" fillId="0" borderId="0" xfId="1" applyNumberFormat="1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0" fontId="14" fillId="0" borderId="0" xfId="0" applyFont="1" applyAlignment="1">
      <alignment horizontal="right" vertical="center"/>
    </xf>
    <xf numFmtId="40" fontId="6" fillId="0" borderId="27" xfId="2" applyNumberFormat="1" applyFont="1" applyFill="1" applyBorder="1" applyAlignment="1">
      <alignment horizontal="center" vertical="center" wrapText="1"/>
    </xf>
    <xf numFmtId="40" fontId="6" fillId="0" borderId="28" xfId="2" applyNumberFormat="1" applyFont="1" applyFill="1" applyBorder="1" applyAlignment="1">
      <alignment horizontal="center" vertical="center" wrapText="1"/>
    </xf>
    <xf numFmtId="40" fontId="6" fillId="0" borderId="30" xfId="2" applyNumberFormat="1" applyFont="1" applyFill="1" applyBorder="1" applyAlignment="1">
      <alignment horizontal="center" vertical="center" wrapText="1"/>
    </xf>
    <xf numFmtId="40" fontId="6" fillId="2" borderId="26" xfId="2" applyNumberFormat="1" applyFont="1" applyFill="1" applyBorder="1" applyAlignment="1">
      <alignment horizontal="center" vertical="center" wrapText="1"/>
    </xf>
    <xf numFmtId="40" fontId="11" fillId="0" borderId="36" xfId="2" applyNumberFormat="1" applyFont="1" applyFill="1" applyBorder="1" applyAlignment="1">
      <alignment horizontal="center" vertical="center" shrinkToFit="1"/>
    </xf>
    <xf numFmtId="40" fontId="11" fillId="0" borderId="29" xfId="2" applyNumberFormat="1" applyFont="1" applyFill="1" applyBorder="1" applyAlignment="1">
      <alignment horizontal="center" vertical="center" shrinkToFit="1"/>
    </xf>
    <xf numFmtId="40" fontId="11" fillId="0" borderId="31" xfId="2" applyNumberFormat="1" applyFont="1" applyFill="1" applyBorder="1" applyAlignment="1">
      <alignment horizontal="center" vertical="center" shrinkToFit="1"/>
    </xf>
    <xf numFmtId="40" fontId="11" fillId="2" borderId="25" xfId="2" applyNumberFormat="1" applyFont="1" applyFill="1" applyBorder="1" applyAlignment="1">
      <alignment horizontal="center" vertical="center" shrinkToFit="1"/>
    </xf>
    <xf numFmtId="40" fontId="11" fillId="0" borderId="0" xfId="2" applyNumberFormat="1" applyFont="1" applyBorder="1" applyAlignment="1">
      <alignment horizontal="center" vertical="center" shrinkToFit="1"/>
    </xf>
    <xf numFmtId="176" fontId="11" fillId="0" borderId="52" xfId="0" applyNumberFormat="1" applyFont="1" applyBorder="1" applyAlignment="1">
      <alignment horizontal="center" vertical="center" shrinkToFit="1"/>
    </xf>
    <xf numFmtId="176" fontId="11" fillId="0" borderId="11" xfId="0" applyNumberFormat="1" applyFont="1" applyBorder="1" applyAlignment="1">
      <alignment horizontal="left" vertical="center" shrinkToFit="1"/>
    </xf>
    <xf numFmtId="176" fontId="11" fillId="0" borderId="22" xfId="0" applyNumberFormat="1" applyFont="1" applyBorder="1" applyAlignment="1">
      <alignment horizontal="center" vertical="center" shrinkToFit="1"/>
    </xf>
    <xf numFmtId="176" fontId="11" fillId="0" borderId="53" xfId="0" applyNumberFormat="1" applyFont="1" applyBorder="1" applyAlignment="1">
      <alignment horizontal="center" vertical="center" shrinkToFit="1"/>
    </xf>
    <xf numFmtId="176" fontId="11" fillId="0" borderId="4" xfId="0" applyNumberFormat="1" applyFont="1" applyBorder="1" applyAlignment="1">
      <alignment horizontal="left" vertical="center" shrinkToFit="1"/>
    </xf>
    <xf numFmtId="176" fontId="11" fillId="0" borderId="23" xfId="0" applyNumberFormat="1" applyFont="1" applyBorder="1" applyAlignment="1">
      <alignment horizontal="center" vertical="center" shrinkToFit="1"/>
    </xf>
    <xf numFmtId="176" fontId="11" fillId="0" borderId="54" xfId="0" applyNumberFormat="1" applyFont="1" applyBorder="1" applyAlignment="1">
      <alignment horizontal="center" vertical="center" shrinkToFit="1"/>
    </xf>
    <xf numFmtId="176" fontId="11" fillId="0" borderId="7" xfId="0" applyNumberFormat="1" applyFont="1" applyBorder="1" applyAlignment="1">
      <alignment horizontal="left" vertical="center" shrinkToFit="1"/>
    </xf>
    <xf numFmtId="176" fontId="11" fillId="0" borderId="33" xfId="0" applyNumberFormat="1" applyFont="1" applyBorder="1" applyAlignment="1">
      <alignment horizontal="center" vertical="center" shrinkToFit="1"/>
    </xf>
    <xf numFmtId="176" fontId="11" fillId="0" borderId="25" xfId="0" applyNumberFormat="1" applyFont="1" applyBorder="1" applyAlignment="1">
      <alignment horizontal="center" vertical="center" shrinkToFit="1"/>
    </xf>
    <xf numFmtId="0" fontId="11" fillId="0" borderId="34" xfId="0" applyFont="1" applyBorder="1">
      <alignment vertical="center"/>
    </xf>
    <xf numFmtId="177" fontId="10" fillId="0" borderId="37" xfId="2" applyNumberFormat="1" applyFont="1" applyBorder="1">
      <alignment vertical="center"/>
    </xf>
    <xf numFmtId="179" fontId="10" fillId="0" borderId="12" xfId="2" applyNumberFormat="1" applyFont="1" applyBorder="1">
      <alignment vertical="center"/>
    </xf>
    <xf numFmtId="179" fontId="10" fillId="0" borderId="11" xfId="2" applyNumberFormat="1" applyFont="1" applyBorder="1">
      <alignment vertical="center"/>
    </xf>
    <xf numFmtId="40" fontId="10" fillId="0" borderId="32" xfId="2" applyNumberFormat="1" applyFont="1" applyBorder="1">
      <alignment vertical="center"/>
    </xf>
    <xf numFmtId="40" fontId="10" fillId="0" borderId="20" xfId="2" applyNumberFormat="1" applyFont="1" applyBorder="1">
      <alignment vertical="center"/>
    </xf>
    <xf numFmtId="177" fontId="10" fillId="0" borderId="38" xfId="2" applyNumberFormat="1" applyFont="1" applyBorder="1">
      <alignment vertical="center"/>
    </xf>
    <xf numFmtId="179" fontId="10" fillId="0" borderId="6" xfId="2" applyNumberFormat="1" applyFont="1" applyBorder="1">
      <alignment vertical="center"/>
    </xf>
    <xf numFmtId="179" fontId="10" fillId="0" borderId="4" xfId="2" applyNumberFormat="1" applyFont="1" applyBorder="1">
      <alignment vertical="center"/>
    </xf>
    <xf numFmtId="40" fontId="10" fillId="0" borderId="23" xfId="2" applyNumberFormat="1" applyFont="1" applyBorder="1">
      <alignment vertical="center"/>
    </xf>
    <xf numFmtId="40" fontId="10" fillId="0" borderId="21" xfId="2" applyNumberFormat="1" applyFont="1" applyBorder="1">
      <alignment vertical="center"/>
    </xf>
    <xf numFmtId="177" fontId="10" fillId="0" borderId="48" xfId="2" applyNumberFormat="1" applyFont="1" applyBorder="1">
      <alignment vertical="center"/>
    </xf>
    <xf numFmtId="179" fontId="10" fillId="0" borderId="8" xfId="2" applyNumberFormat="1" applyFont="1" applyBorder="1">
      <alignment vertical="center"/>
    </xf>
    <xf numFmtId="179" fontId="10" fillId="0" borderId="7" xfId="2" applyNumberFormat="1" applyFont="1" applyBorder="1">
      <alignment vertical="center"/>
    </xf>
    <xf numFmtId="40" fontId="10" fillId="0" borderId="33" xfId="2" applyNumberFormat="1" applyFont="1" applyBorder="1">
      <alignment vertical="center"/>
    </xf>
    <xf numFmtId="177" fontId="10" fillId="0" borderId="49" xfId="2" applyNumberFormat="1" applyFont="1" applyBorder="1">
      <alignment vertical="center"/>
    </xf>
    <xf numFmtId="179" fontId="10" fillId="0" borderId="3" xfId="2" applyNumberFormat="1" applyFont="1" applyBorder="1">
      <alignment vertical="center"/>
    </xf>
    <xf numFmtId="179" fontId="10" fillId="0" borderId="2" xfId="2" applyNumberFormat="1" applyFont="1" applyBorder="1">
      <alignment vertical="center"/>
    </xf>
    <xf numFmtId="40" fontId="10" fillId="0" borderId="47" xfId="2" applyNumberFormat="1" applyFont="1" applyBorder="1">
      <alignment vertical="center"/>
    </xf>
    <xf numFmtId="40" fontId="10" fillId="0" borderId="25" xfId="2" applyNumberFormat="1" applyFont="1" applyBorder="1">
      <alignment vertical="center"/>
    </xf>
    <xf numFmtId="177" fontId="10" fillId="0" borderId="19" xfId="2" applyNumberFormat="1" applyFont="1" applyBorder="1">
      <alignment vertical="center"/>
    </xf>
    <xf numFmtId="179" fontId="10" fillId="0" borderId="35" xfId="2" applyNumberFormat="1" applyFont="1" applyBorder="1">
      <alignment vertical="center"/>
    </xf>
    <xf numFmtId="179" fontId="10" fillId="0" borderId="45" xfId="2" applyNumberFormat="1" applyFont="1" applyBorder="1">
      <alignment vertical="center"/>
    </xf>
    <xf numFmtId="38" fontId="10" fillId="0" borderId="44" xfId="2" applyFont="1" applyBorder="1">
      <alignment vertical="center"/>
    </xf>
    <xf numFmtId="177" fontId="10" fillId="0" borderId="1" xfId="2" applyNumberFormat="1" applyFont="1" applyBorder="1">
      <alignment vertical="center"/>
    </xf>
    <xf numFmtId="177" fontId="10" fillId="0" borderId="41" xfId="2" applyNumberFormat="1" applyFont="1" applyBorder="1">
      <alignment vertical="center"/>
    </xf>
    <xf numFmtId="179" fontId="10" fillId="0" borderId="42" xfId="2" applyNumberFormat="1" applyFont="1" applyBorder="1">
      <alignment vertical="center"/>
    </xf>
    <xf numFmtId="179" fontId="10" fillId="0" borderId="43" xfId="2" applyNumberFormat="1" applyFont="1" applyBorder="1">
      <alignment vertical="center"/>
    </xf>
    <xf numFmtId="40" fontId="10" fillId="0" borderId="1" xfId="2" applyNumberFormat="1" applyFont="1" applyBorder="1">
      <alignment vertical="center"/>
    </xf>
    <xf numFmtId="177" fontId="10" fillId="0" borderId="46" xfId="2" applyNumberFormat="1" applyFont="1" applyBorder="1">
      <alignment vertical="center"/>
    </xf>
    <xf numFmtId="40" fontId="15" fillId="3" borderId="39" xfId="2" applyNumberFormat="1" applyFont="1" applyFill="1" applyBorder="1" applyAlignment="1">
      <alignment horizontal="right" vertical="center"/>
    </xf>
    <xf numFmtId="40" fontId="15" fillId="3" borderId="40" xfId="2" applyNumberFormat="1" applyFont="1" applyFill="1" applyBorder="1" applyAlignment="1">
      <alignment horizontal="center" vertical="center"/>
    </xf>
    <xf numFmtId="0" fontId="10" fillId="0" borderId="0" xfId="0" applyFont="1">
      <alignment vertical="center"/>
    </xf>
    <xf numFmtId="0" fontId="10" fillId="0" borderId="22" xfId="0" applyFont="1" applyBorder="1">
      <alignment vertical="center"/>
    </xf>
    <xf numFmtId="0" fontId="10" fillId="0" borderId="23" xfId="0" applyFont="1" applyBorder="1">
      <alignment vertical="center"/>
    </xf>
    <xf numFmtId="0" fontId="10" fillId="0" borderId="63" xfId="0" applyFont="1" applyBorder="1">
      <alignment vertical="center"/>
    </xf>
    <xf numFmtId="0" fontId="11" fillId="0" borderId="1" xfId="0" applyFont="1" applyBorder="1" applyAlignment="1">
      <alignment horizontal="center" vertical="center" shrinkToFit="1"/>
    </xf>
    <xf numFmtId="0" fontId="11" fillId="0" borderId="0" xfId="0" applyFont="1" applyAlignment="1">
      <alignment horizontal="left" vertical="center" wrapText="1"/>
    </xf>
    <xf numFmtId="176" fontId="1" fillId="0" borderId="0" xfId="0" applyNumberFormat="1" applyFont="1" applyAlignment="1">
      <alignment horizontal="center" vertical="center" shrinkToFit="1"/>
    </xf>
    <xf numFmtId="176" fontId="11" fillId="0" borderId="55" xfId="0" applyNumberFormat="1" applyFont="1" applyBorder="1" applyAlignment="1">
      <alignment horizontal="center" vertical="center" shrinkToFit="1"/>
    </xf>
    <xf numFmtId="176" fontId="11" fillId="0" borderId="56" xfId="0" applyNumberFormat="1" applyFont="1" applyBorder="1" applyAlignment="1">
      <alignment horizontal="center" vertical="center" shrinkToFit="1"/>
    </xf>
    <xf numFmtId="0" fontId="11" fillId="0" borderId="57" xfId="0" applyFont="1" applyBorder="1" applyAlignment="1">
      <alignment horizontal="left" vertical="center" indent="1"/>
    </xf>
    <xf numFmtId="0" fontId="11" fillId="0" borderId="58" xfId="0" applyFont="1" applyBorder="1" applyAlignment="1">
      <alignment horizontal="left" vertical="center" indent="1"/>
    </xf>
    <xf numFmtId="0" fontId="11" fillId="0" borderId="59" xfId="0" applyFont="1" applyBorder="1" applyAlignment="1">
      <alignment horizontal="left" vertical="center" indent="1"/>
    </xf>
    <xf numFmtId="0" fontId="11" fillId="0" borderId="60" xfId="0" applyFont="1" applyBorder="1" applyAlignment="1">
      <alignment horizontal="left" vertical="center" indent="1"/>
    </xf>
    <xf numFmtId="0" fontId="11" fillId="0" borderId="61" xfId="0" applyFont="1" applyBorder="1" applyAlignment="1">
      <alignment horizontal="left" vertical="center" indent="1"/>
    </xf>
    <xf numFmtId="0" fontId="11" fillId="0" borderId="62" xfId="0" applyFont="1" applyBorder="1" applyAlignment="1">
      <alignment horizontal="left" vertical="center" indent="1"/>
    </xf>
    <xf numFmtId="0" fontId="11" fillId="0" borderId="34" xfId="0" applyFont="1" applyBorder="1" applyAlignment="1">
      <alignment horizontal="center" vertical="center"/>
    </xf>
    <xf numFmtId="0" fontId="11" fillId="0" borderId="51" xfId="0" applyFont="1" applyBorder="1" applyAlignment="1">
      <alignment horizontal="center" vertical="center"/>
    </xf>
    <xf numFmtId="0" fontId="11" fillId="0" borderId="39" xfId="0" applyFont="1" applyBorder="1" applyAlignment="1">
      <alignment horizontal="center" vertical="center"/>
    </xf>
    <xf numFmtId="0" fontId="11" fillId="0" borderId="40" xfId="0" applyFont="1" applyBorder="1" applyAlignment="1">
      <alignment horizontal="center" vertical="center"/>
    </xf>
    <xf numFmtId="179" fontId="10" fillId="0" borderId="28" xfId="2" applyNumberFormat="1" applyFont="1" applyBorder="1" applyAlignment="1">
      <alignment horizontal="center" vertical="center"/>
    </xf>
    <xf numFmtId="179" fontId="10" fillId="0" borderId="15" xfId="2" applyNumberFormat="1" applyFont="1" applyBorder="1" applyAlignment="1">
      <alignment horizontal="center" vertical="center"/>
    </xf>
    <xf numFmtId="179" fontId="10" fillId="0" borderId="29" xfId="2" applyNumberFormat="1" applyFont="1" applyBorder="1" applyAlignment="1">
      <alignment horizontal="center" vertical="center"/>
    </xf>
    <xf numFmtId="176" fontId="6" fillId="0" borderId="4" xfId="0" applyNumberFormat="1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</cellXfs>
  <cellStyles count="8">
    <cellStyle name="パーセント" xfId="1" builtinId="5"/>
    <cellStyle name="桁区切り" xfId="2" builtinId="6"/>
    <cellStyle name="標準" xfId="0" builtinId="0"/>
    <cellStyle name="標準_VBA版下出力システム（逆行列表・大分類）" xfId="3" xr:uid="{276BC5E5-34E1-4FE1-8582-975D786AC835}"/>
    <cellStyle name="標準_VBA版下出力システム（生産者価格表・大分類）" xfId="4" xr:uid="{9AB7A4D9-A6E8-48F9-A8E4-EDB449358C81}"/>
    <cellStyle name="標準_VBA版下出力システム（生産者価格表・中分類）" xfId="5" xr:uid="{9C98F144-EA3F-45F0-8DBD-91936EEB1A6D}"/>
    <cellStyle name="標準_VBA版下出力システム（投入係数表・小分類）" xfId="6" xr:uid="{F4A7E861-52CB-41D3-B863-BBE6D33DCDC2}"/>
    <cellStyle name="標準_VBA版下出力システム（投入係数表・大分類）" xfId="7" xr:uid="{A494825A-608C-4DF2-AB63-FC27B0BDB80A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467A2A-F3FE-42B3-80C0-B822327E9B62}">
  <sheetPr codeName="Sheet1">
    <tabColor rgb="FFFFFF00"/>
    <pageSetUpPr fitToPage="1"/>
  </sheetPr>
  <dimension ref="A1:L89"/>
  <sheetViews>
    <sheetView showGridLines="0" tabSelected="1" view="pageBreakPreview" zoomScaleNormal="100" zoomScaleSheetLayoutView="100" workbookViewId="0"/>
  </sheetViews>
  <sheetFormatPr defaultRowHeight="13.5" x14ac:dyDescent="0.15"/>
  <cols>
    <col min="1" max="1" width="3.625" customWidth="1"/>
    <col min="2" max="2" width="17.75" customWidth="1"/>
    <col min="3" max="3" width="14.625" style="5" customWidth="1"/>
    <col min="4" max="4" width="14.625" style="3" customWidth="1"/>
    <col min="5" max="6" width="14.5" customWidth="1"/>
    <col min="7" max="8" width="14.625" customWidth="1"/>
    <col min="9" max="9" width="2.625" customWidth="1"/>
    <col min="10" max="10" width="9.75" customWidth="1"/>
    <col min="11" max="11" width="6" customWidth="1"/>
    <col min="12" max="12" width="18.875" customWidth="1"/>
    <col min="13" max="13" width="16.25" customWidth="1"/>
  </cols>
  <sheetData>
    <row r="1" spans="1:12" ht="16.5" x14ac:dyDescent="0.15">
      <c r="A1" s="81" t="s">
        <v>62</v>
      </c>
      <c r="B1" s="82"/>
      <c r="C1" s="83"/>
      <c r="D1" s="84"/>
      <c r="E1" s="82"/>
      <c r="F1" s="82"/>
      <c r="G1" s="82"/>
      <c r="H1" s="82"/>
      <c r="I1" s="82"/>
    </row>
    <row r="2" spans="1:12" ht="31.5" customHeight="1" x14ac:dyDescent="0.15">
      <c r="A2" s="81"/>
      <c r="B2" s="147" t="s">
        <v>83</v>
      </c>
      <c r="C2" s="147"/>
      <c r="D2" s="147"/>
      <c r="E2" s="147"/>
      <c r="F2" s="147"/>
      <c r="G2" s="147"/>
      <c r="H2" s="147"/>
      <c r="I2" s="82"/>
    </row>
    <row r="3" spans="1:12" ht="16.5" x14ac:dyDescent="0.15">
      <c r="A3" s="81"/>
      <c r="B3" s="82"/>
      <c r="C3" s="83"/>
      <c r="D3" s="84"/>
      <c r="E3" s="82"/>
      <c r="F3" s="82"/>
      <c r="G3" s="82"/>
      <c r="H3" s="82"/>
      <c r="I3" s="82"/>
    </row>
    <row r="4" spans="1:12" ht="17.25" thickBot="1" x14ac:dyDescent="0.2">
      <c r="A4" s="81"/>
      <c r="B4" s="85" t="s">
        <v>65</v>
      </c>
      <c r="C4" s="83"/>
      <c r="D4" s="84"/>
      <c r="E4" s="82"/>
      <c r="F4" s="82"/>
      <c r="G4" s="82"/>
      <c r="H4" s="82"/>
      <c r="I4" s="82"/>
    </row>
    <row r="5" spans="1:12" ht="14.25" thickTop="1" x14ac:dyDescent="0.15">
      <c r="A5" s="82"/>
      <c r="B5" s="151" t="s">
        <v>70</v>
      </c>
      <c r="C5" s="152"/>
      <c r="D5" s="152"/>
      <c r="E5" s="152"/>
      <c r="F5" s="152"/>
      <c r="G5" s="153"/>
      <c r="H5" s="86"/>
      <c r="I5" s="82"/>
    </row>
    <row r="6" spans="1:12" ht="14.25" thickBot="1" x14ac:dyDescent="0.2">
      <c r="A6" s="82"/>
      <c r="B6" s="154"/>
      <c r="C6" s="155"/>
      <c r="D6" s="155"/>
      <c r="E6" s="155"/>
      <c r="F6" s="155"/>
      <c r="G6" s="156"/>
      <c r="H6" s="87"/>
      <c r="I6" s="82"/>
    </row>
    <row r="7" spans="1:12" ht="14.25" thickTop="1" x14ac:dyDescent="0.15">
      <c r="A7" s="82"/>
      <c r="B7" s="82"/>
      <c r="C7" s="82"/>
      <c r="D7" s="82"/>
      <c r="E7" s="82"/>
      <c r="F7" s="82"/>
      <c r="G7" s="82"/>
      <c r="H7" s="82"/>
      <c r="I7" s="82"/>
    </row>
    <row r="8" spans="1:12" ht="14.25" thickBot="1" x14ac:dyDescent="0.2">
      <c r="A8" s="88"/>
      <c r="B8" s="88"/>
      <c r="C8" s="89"/>
      <c r="D8" s="82"/>
      <c r="E8" s="82"/>
      <c r="F8" s="82"/>
      <c r="G8" s="90"/>
      <c r="H8" s="90" t="s">
        <v>68</v>
      </c>
      <c r="I8" s="82"/>
    </row>
    <row r="9" spans="1:12" ht="47.25" customHeight="1" thickBot="1" x14ac:dyDescent="0.2">
      <c r="A9" s="157" t="s">
        <v>63</v>
      </c>
      <c r="B9" s="158"/>
      <c r="C9" s="91" t="s">
        <v>67</v>
      </c>
      <c r="D9" s="92" t="s">
        <v>69</v>
      </c>
      <c r="E9" s="92" t="s">
        <v>80</v>
      </c>
      <c r="F9" s="93" t="s">
        <v>72</v>
      </c>
      <c r="G9" s="94" t="s">
        <v>73</v>
      </c>
      <c r="H9" s="94" t="s">
        <v>79</v>
      </c>
      <c r="I9" s="82"/>
    </row>
    <row r="10" spans="1:12" s="9" customFormat="1" ht="13.5" customHeight="1" thickBot="1" x14ac:dyDescent="0.2">
      <c r="A10" s="159"/>
      <c r="B10" s="160"/>
      <c r="C10" s="95" t="s">
        <v>76</v>
      </c>
      <c r="D10" s="96" t="s">
        <v>74</v>
      </c>
      <c r="E10" s="96" t="s">
        <v>75</v>
      </c>
      <c r="F10" s="97" t="s">
        <v>77</v>
      </c>
      <c r="G10" s="98" t="s">
        <v>78</v>
      </c>
      <c r="H10" s="98" t="s">
        <v>81</v>
      </c>
      <c r="I10" s="99"/>
      <c r="K10" s="146" t="s">
        <v>125</v>
      </c>
    </row>
    <row r="11" spans="1:12" ht="17.100000000000001" customHeight="1" thickTop="1" x14ac:dyDescent="0.15">
      <c r="A11" s="100" t="s">
        <v>5</v>
      </c>
      <c r="B11" s="101" t="s">
        <v>121</v>
      </c>
      <c r="C11" s="111"/>
      <c r="D11" s="112">
        <f>VLOOKUP($D$50,'逆行列係数表（開放型）(37部門)'!$A$4:$AM$40,K11,0)</f>
        <v>8.1714733085201958E-3</v>
      </c>
      <c r="E11" s="161">
        <f>VLOOKUP($D$50,$A$11:$D$47,4,0)</f>
        <v>1.0727704313998252</v>
      </c>
      <c r="F11" s="113">
        <f>D11/$E$11</f>
        <v>7.6171686591487153E-3</v>
      </c>
      <c r="G11" s="114">
        <f>$C$48*F11</f>
        <v>7.6171686591487153E-2</v>
      </c>
      <c r="H11" s="115">
        <f>G11/$G$48*100</f>
        <v>0.49156855787807041</v>
      </c>
      <c r="I11" s="102" t="s">
        <v>5</v>
      </c>
      <c r="K11" s="143">
        <v>3</v>
      </c>
      <c r="L11" s="14"/>
    </row>
    <row r="12" spans="1:12" ht="17.100000000000001" customHeight="1" x14ac:dyDescent="0.15">
      <c r="A12" s="103" t="s">
        <v>6</v>
      </c>
      <c r="B12" s="104" t="s">
        <v>30</v>
      </c>
      <c r="C12" s="116"/>
      <c r="D12" s="117">
        <f>VLOOKUP($D$50,'逆行列係数表（開放型）(37部門)'!$A$4:$AM$40,K12,0)</f>
        <v>2.379076651994028E-2</v>
      </c>
      <c r="E12" s="162"/>
      <c r="F12" s="118">
        <f t="shared" ref="F12:F44" si="0">D12/$E$11</f>
        <v>2.2176940959210106E-2</v>
      </c>
      <c r="G12" s="119">
        <f t="shared" ref="G12:G44" si="1">$C$48*F12</f>
        <v>0.22176940959210106</v>
      </c>
      <c r="H12" s="120">
        <f t="shared" ref="H12:H44" si="2">G12/$G$48*100</f>
        <v>1.4311731003057979</v>
      </c>
      <c r="I12" s="105" t="s">
        <v>6</v>
      </c>
      <c r="K12" s="144">
        <v>4</v>
      </c>
      <c r="L12" s="14"/>
    </row>
    <row r="13" spans="1:12" ht="17.100000000000001" customHeight="1" x14ac:dyDescent="0.15">
      <c r="A13" s="103" t="s">
        <v>7</v>
      </c>
      <c r="B13" s="104" t="s">
        <v>47</v>
      </c>
      <c r="C13" s="116"/>
      <c r="D13" s="117">
        <f>VLOOKUP($D$50,'逆行列係数表（開放型）(37部門)'!$A$4:$AM$40,K13,0)</f>
        <v>1.0613696243097413E-2</v>
      </c>
      <c r="E13" s="162"/>
      <c r="F13" s="118">
        <f t="shared" si="0"/>
        <v>9.893725565541479E-3</v>
      </c>
      <c r="G13" s="119">
        <f t="shared" si="1"/>
        <v>9.8937255655414794E-2</v>
      </c>
      <c r="H13" s="120">
        <f t="shared" si="2"/>
        <v>0.63848453748668266</v>
      </c>
      <c r="I13" s="105" t="s">
        <v>7</v>
      </c>
      <c r="K13" s="144">
        <v>5</v>
      </c>
      <c r="L13" s="14"/>
    </row>
    <row r="14" spans="1:12" ht="17.100000000000001" customHeight="1" x14ac:dyDescent="0.15">
      <c r="A14" s="103" t="s">
        <v>8</v>
      </c>
      <c r="B14" s="104" t="s">
        <v>31</v>
      </c>
      <c r="C14" s="116"/>
      <c r="D14" s="117">
        <f>VLOOKUP($D$50,'逆行列係数表（開放型）(37部門)'!$A$4:$AM$40,K14,0)</f>
        <v>1.7609938384115204E-2</v>
      </c>
      <c r="E14" s="162"/>
      <c r="F14" s="118">
        <f t="shared" si="0"/>
        <v>1.6415383821808488E-2</v>
      </c>
      <c r="G14" s="119">
        <f t="shared" si="1"/>
        <v>0.16415383821808488</v>
      </c>
      <c r="H14" s="120">
        <f t="shared" si="2"/>
        <v>1.0593551112472308</v>
      </c>
      <c r="I14" s="105" t="s">
        <v>8</v>
      </c>
      <c r="K14" s="144">
        <v>6</v>
      </c>
      <c r="L14" s="14"/>
    </row>
    <row r="15" spans="1:12" ht="17.100000000000001" customHeight="1" x14ac:dyDescent="0.15">
      <c r="A15" s="103" t="s">
        <v>9</v>
      </c>
      <c r="B15" s="104" t="s">
        <v>23</v>
      </c>
      <c r="C15" s="116"/>
      <c r="D15" s="117">
        <f>VLOOKUP($D$50,'逆行列係数表（開放型）(37部門)'!$A$4:$AM$40,K15,0)</f>
        <v>2.2585607324531975E-2</v>
      </c>
      <c r="E15" s="162"/>
      <c r="F15" s="118">
        <f t="shared" si="0"/>
        <v>2.1053532669669792E-2</v>
      </c>
      <c r="G15" s="119">
        <f t="shared" si="1"/>
        <v>0.21053532669669792</v>
      </c>
      <c r="H15" s="120">
        <f t="shared" si="2"/>
        <v>1.3586747459291575</v>
      </c>
      <c r="I15" s="105" t="s">
        <v>9</v>
      </c>
      <c r="K15" s="144">
        <v>7</v>
      </c>
      <c r="L15" s="14"/>
    </row>
    <row r="16" spans="1:12" ht="17.100000000000001" customHeight="1" x14ac:dyDescent="0.15">
      <c r="A16" s="103" t="s">
        <v>10</v>
      </c>
      <c r="B16" s="104" t="s">
        <v>32</v>
      </c>
      <c r="C16" s="116"/>
      <c r="D16" s="117">
        <f>VLOOKUP($D$50,'逆行列係数表（開放型）(37部門)'!$A$4:$AM$40,K16,0)</f>
        <v>2.8222851184040137E-2</v>
      </c>
      <c r="E16" s="162"/>
      <c r="F16" s="118">
        <f t="shared" si="0"/>
        <v>2.6308379088350715E-2</v>
      </c>
      <c r="G16" s="119">
        <f t="shared" si="1"/>
        <v>0.26308379088350714</v>
      </c>
      <c r="H16" s="120">
        <f t="shared" si="2"/>
        <v>1.697792519407789</v>
      </c>
      <c r="I16" s="105" t="s">
        <v>10</v>
      </c>
      <c r="K16" s="144">
        <v>8</v>
      </c>
      <c r="L16" s="14"/>
    </row>
    <row r="17" spans="1:12" ht="17.100000000000001" customHeight="1" x14ac:dyDescent="0.15">
      <c r="A17" s="103" t="s">
        <v>11</v>
      </c>
      <c r="B17" s="104" t="s">
        <v>33</v>
      </c>
      <c r="C17" s="116"/>
      <c r="D17" s="117">
        <f>VLOOKUP($D$50,'逆行列係数表（開放型）(37部門)'!$A$4:$AM$40,K17,0)</f>
        <v>3.9295316278296979E-3</v>
      </c>
      <c r="E17" s="162"/>
      <c r="F17" s="118">
        <f t="shared" si="0"/>
        <v>3.6629753326647648E-3</v>
      </c>
      <c r="G17" s="119">
        <f t="shared" si="1"/>
        <v>3.6629753326647647E-2</v>
      </c>
      <c r="H17" s="120">
        <f t="shared" si="2"/>
        <v>0.23638750596106625</v>
      </c>
      <c r="I17" s="105" t="s">
        <v>11</v>
      </c>
      <c r="K17" s="144">
        <v>9</v>
      </c>
      <c r="L17" s="14"/>
    </row>
    <row r="18" spans="1:12" ht="17.100000000000001" customHeight="1" x14ac:dyDescent="0.15">
      <c r="A18" s="103" t="s">
        <v>12</v>
      </c>
      <c r="B18" s="104" t="s">
        <v>122</v>
      </c>
      <c r="C18" s="116"/>
      <c r="D18" s="117">
        <f>VLOOKUP($D$50,'逆行列係数表（開放型）(37部門)'!$A$4:$AM$40,K18,0)</f>
        <v>2.1360477865664258E-2</v>
      </c>
      <c r="E18" s="162"/>
      <c r="F18" s="118">
        <f t="shared" si="0"/>
        <v>1.9911508781791858E-2</v>
      </c>
      <c r="G18" s="119">
        <f t="shared" si="1"/>
        <v>0.19911508781791859</v>
      </c>
      <c r="H18" s="120">
        <f t="shared" si="2"/>
        <v>1.2849750471635006</v>
      </c>
      <c r="I18" s="105" t="s">
        <v>12</v>
      </c>
      <c r="K18" s="144">
        <v>10</v>
      </c>
      <c r="L18" s="14"/>
    </row>
    <row r="19" spans="1:12" ht="17.100000000000001" customHeight="1" x14ac:dyDescent="0.15">
      <c r="A19" s="103" t="s">
        <v>13</v>
      </c>
      <c r="B19" s="104" t="s">
        <v>34</v>
      </c>
      <c r="C19" s="116"/>
      <c r="D19" s="117">
        <f>VLOOKUP($D$50,'逆行列係数表（開放型）(37部門)'!$A$4:$AM$40,K19,0)</f>
        <v>2.9900209499865688E-2</v>
      </c>
      <c r="E19" s="162"/>
      <c r="F19" s="118">
        <f t="shared" si="0"/>
        <v>2.7871955289492666E-2</v>
      </c>
      <c r="G19" s="119">
        <f t="shared" si="1"/>
        <v>0.27871955289492667</v>
      </c>
      <c r="H19" s="120">
        <f t="shared" si="2"/>
        <v>1.7986967966689569</v>
      </c>
      <c r="I19" s="105" t="s">
        <v>13</v>
      </c>
      <c r="K19" s="144">
        <v>11</v>
      </c>
      <c r="L19" s="14"/>
    </row>
    <row r="20" spans="1:12" ht="17.100000000000001" customHeight="1" x14ac:dyDescent="0.15">
      <c r="A20" s="103" t="s">
        <v>14</v>
      </c>
      <c r="B20" s="104" t="s">
        <v>35</v>
      </c>
      <c r="C20" s="116"/>
      <c r="D20" s="117">
        <f>VLOOKUP($D$50,'逆行列係数表（開放型）(37部門)'!$A$4:$AM$40,K20,0)</f>
        <v>5.4158796566336563E-2</v>
      </c>
      <c r="E20" s="162"/>
      <c r="F20" s="118">
        <f t="shared" si="0"/>
        <v>5.0484982603096556E-2</v>
      </c>
      <c r="G20" s="119">
        <f t="shared" si="1"/>
        <v>0.50484982603096551</v>
      </c>
      <c r="H20" s="120">
        <f t="shared" si="2"/>
        <v>3.2580124194699329</v>
      </c>
      <c r="I20" s="105" t="s">
        <v>14</v>
      </c>
      <c r="K20" s="144">
        <v>12</v>
      </c>
      <c r="L20" s="14"/>
    </row>
    <row r="21" spans="1:12" ht="17.100000000000001" customHeight="1" x14ac:dyDescent="0.15">
      <c r="A21" s="103" t="s">
        <v>15</v>
      </c>
      <c r="B21" s="104" t="s">
        <v>36</v>
      </c>
      <c r="C21" s="116"/>
      <c r="D21" s="117">
        <f>VLOOKUP($D$50,'逆行列係数表（開放型）(37部門)'!$A$4:$AM$40,K21,0)</f>
        <v>4.2435962147470044E-2</v>
      </c>
      <c r="E21" s="162"/>
      <c r="F21" s="118">
        <f t="shared" si="0"/>
        <v>3.9557356266891754E-2</v>
      </c>
      <c r="G21" s="119">
        <f t="shared" si="1"/>
        <v>0.39557356266891752</v>
      </c>
      <c r="H21" s="120">
        <f t="shared" si="2"/>
        <v>2.5528058316301214</v>
      </c>
      <c r="I21" s="105" t="s">
        <v>15</v>
      </c>
      <c r="K21" s="144">
        <v>13</v>
      </c>
      <c r="L21" s="14"/>
    </row>
    <row r="22" spans="1:12" ht="17.100000000000001" customHeight="1" x14ac:dyDescent="0.15">
      <c r="A22" s="103" t="s">
        <v>16</v>
      </c>
      <c r="B22" s="104" t="s">
        <v>37</v>
      </c>
      <c r="C22" s="116"/>
      <c r="D22" s="117">
        <f>VLOOKUP($D$50,'逆行列係数表（開放型）(37部門)'!$A$4:$AM$40,K22,0)</f>
        <v>2.4223533358816975E-2</v>
      </c>
      <c r="E22" s="162"/>
      <c r="F22" s="118">
        <f t="shared" si="0"/>
        <v>2.2580351443140009E-2</v>
      </c>
      <c r="G22" s="119">
        <f t="shared" si="1"/>
        <v>0.22580351443140009</v>
      </c>
      <c r="H22" s="120">
        <f t="shared" si="2"/>
        <v>1.4572069087577271</v>
      </c>
      <c r="I22" s="105" t="s">
        <v>16</v>
      </c>
      <c r="K22" s="144">
        <v>14</v>
      </c>
      <c r="L22" s="14"/>
    </row>
    <row r="23" spans="1:12" ht="17.100000000000001" customHeight="1" x14ac:dyDescent="0.15">
      <c r="A23" s="103" t="s">
        <v>17</v>
      </c>
      <c r="B23" s="104" t="s">
        <v>107</v>
      </c>
      <c r="C23" s="116"/>
      <c r="D23" s="117">
        <f>VLOOKUP($D$50,'逆行列係数表（開放型）(37部門)'!$A$4:$AM$40,K23,0)</f>
        <v>2.0510772671991567E-2</v>
      </c>
      <c r="E23" s="162"/>
      <c r="F23" s="118">
        <f t="shared" si="0"/>
        <v>1.911944258682418E-2</v>
      </c>
      <c r="G23" s="119">
        <f t="shared" si="1"/>
        <v>0.19119442586824181</v>
      </c>
      <c r="H23" s="120">
        <f t="shared" si="2"/>
        <v>1.2338596190264868</v>
      </c>
      <c r="I23" s="105" t="s">
        <v>17</v>
      </c>
      <c r="K23" s="144">
        <v>15</v>
      </c>
      <c r="L23" s="14"/>
    </row>
    <row r="24" spans="1:12" ht="17.100000000000001" customHeight="1" x14ac:dyDescent="0.15">
      <c r="A24" s="103" t="s">
        <v>18</v>
      </c>
      <c r="B24" s="104" t="s">
        <v>108</v>
      </c>
      <c r="C24" s="116"/>
      <c r="D24" s="117">
        <f>VLOOKUP($D$50,'逆行列係数表（開放型）(37部門)'!$A$4:$AM$40,K24,0)</f>
        <v>1.2277160835519061E-2</v>
      </c>
      <c r="E24" s="162"/>
      <c r="F24" s="118">
        <f t="shared" si="0"/>
        <v>1.1444350511692394E-2</v>
      </c>
      <c r="G24" s="119">
        <f t="shared" si="1"/>
        <v>0.11444350511692394</v>
      </c>
      <c r="H24" s="120">
        <f t="shared" si="2"/>
        <v>0.73855301472509438</v>
      </c>
      <c r="I24" s="105" t="s">
        <v>18</v>
      </c>
      <c r="K24" s="144">
        <v>16</v>
      </c>
      <c r="L24" s="14"/>
    </row>
    <row r="25" spans="1:12" ht="17.100000000000001" customHeight="1" x14ac:dyDescent="0.15">
      <c r="A25" s="103" t="s">
        <v>19</v>
      </c>
      <c r="B25" s="104" t="s">
        <v>109</v>
      </c>
      <c r="C25" s="116"/>
      <c r="D25" s="117">
        <f>VLOOKUP($D$50,'逆行列係数表（開放型）(37部門)'!$A$4:$AM$40,K25,0)</f>
        <v>7.4632029533040628E-3</v>
      </c>
      <c r="E25" s="162"/>
      <c r="F25" s="118">
        <f t="shared" si="0"/>
        <v>6.9569431957269348E-3</v>
      </c>
      <c r="G25" s="119">
        <f t="shared" si="1"/>
        <v>6.9569431957269348E-2</v>
      </c>
      <c r="H25" s="120">
        <f t="shared" si="2"/>
        <v>0.44896137751337889</v>
      </c>
      <c r="I25" s="105" t="s">
        <v>19</v>
      </c>
      <c r="K25" s="144">
        <v>17</v>
      </c>
      <c r="L25" s="14"/>
    </row>
    <row r="26" spans="1:12" ht="17.100000000000001" customHeight="1" x14ac:dyDescent="0.15">
      <c r="A26" s="103" t="s">
        <v>20</v>
      </c>
      <c r="B26" s="104" t="s">
        <v>48</v>
      </c>
      <c r="C26" s="116"/>
      <c r="D26" s="117">
        <f>VLOOKUP($D$50,'逆行列係数表（開放型）(37部門)'!$A$4:$AM$40,K26,0)</f>
        <v>1.7190799140199855E-2</v>
      </c>
      <c r="E26" s="162"/>
      <c r="F26" s="118">
        <f t="shared" si="0"/>
        <v>1.6024676517014093E-2</v>
      </c>
      <c r="G26" s="119">
        <f t="shared" si="1"/>
        <v>0.16024676517014091</v>
      </c>
      <c r="H26" s="120">
        <f t="shared" si="2"/>
        <v>1.0341410934192896</v>
      </c>
      <c r="I26" s="105" t="s">
        <v>20</v>
      </c>
      <c r="K26" s="144">
        <v>18</v>
      </c>
      <c r="L26" s="14"/>
    </row>
    <row r="27" spans="1:12" ht="17.100000000000001" customHeight="1" x14ac:dyDescent="0.15">
      <c r="A27" s="103" t="s">
        <v>21</v>
      </c>
      <c r="B27" s="104" t="s">
        <v>28</v>
      </c>
      <c r="C27" s="116"/>
      <c r="D27" s="117">
        <f>VLOOKUP($D$50,'逆行列係数表（開放型）(37部門)'!$A$4:$AM$40,K27,0)</f>
        <v>8.5199797007161539E-3</v>
      </c>
      <c r="E27" s="162"/>
      <c r="F27" s="118">
        <f t="shared" si="0"/>
        <v>7.9420344291170428E-3</v>
      </c>
      <c r="G27" s="119">
        <f t="shared" si="1"/>
        <v>7.9420344291170425E-2</v>
      </c>
      <c r="H27" s="120">
        <f t="shared" si="2"/>
        <v>0.51253353911889898</v>
      </c>
      <c r="I27" s="105" t="s">
        <v>21</v>
      </c>
      <c r="K27" s="144">
        <v>19</v>
      </c>
      <c r="L27" s="14"/>
    </row>
    <row r="28" spans="1:12" ht="17.100000000000001" customHeight="1" x14ac:dyDescent="0.15">
      <c r="A28" s="103" t="s">
        <v>51</v>
      </c>
      <c r="B28" s="104" t="s">
        <v>123</v>
      </c>
      <c r="C28" s="116"/>
      <c r="D28" s="117">
        <f>VLOOKUP($D$50,'逆行列係数表（開放型）(37部門)'!$A$4:$AM$40,K28,0)</f>
        <v>1.0793251095409892E-2</v>
      </c>
      <c r="E28" s="162"/>
      <c r="F28" s="118">
        <f t="shared" si="0"/>
        <v>1.0061100473589778E-2</v>
      </c>
      <c r="G28" s="119">
        <f t="shared" si="1"/>
        <v>0.10061100473589779</v>
      </c>
      <c r="H28" s="120">
        <f t="shared" si="2"/>
        <v>0.6492859580480429</v>
      </c>
      <c r="I28" s="105" t="s">
        <v>51</v>
      </c>
      <c r="K28" s="144">
        <v>20</v>
      </c>
      <c r="L28" s="14"/>
    </row>
    <row r="29" spans="1:12" ht="17.100000000000001" customHeight="1" x14ac:dyDescent="0.15">
      <c r="A29" s="103" t="s">
        <v>22</v>
      </c>
      <c r="B29" s="104" t="s">
        <v>38</v>
      </c>
      <c r="C29" s="116"/>
      <c r="D29" s="117">
        <f>VLOOKUP($D$50,'逆行列係数表（開放型）(37部門)'!$A$4:$AM$40,K29,0)</f>
        <v>1.4455840715592205E-2</v>
      </c>
      <c r="E29" s="162"/>
      <c r="F29" s="118">
        <f t="shared" si="0"/>
        <v>1.34752415731008E-2</v>
      </c>
      <c r="G29" s="119">
        <f t="shared" si="1"/>
        <v>0.13475241573100799</v>
      </c>
      <c r="H29" s="120">
        <f t="shared" si="2"/>
        <v>0.86961512388096063</v>
      </c>
      <c r="I29" s="105" t="s">
        <v>22</v>
      </c>
      <c r="K29" s="144">
        <v>21</v>
      </c>
      <c r="L29" s="14"/>
    </row>
    <row r="30" spans="1:12" ht="17.100000000000001" customHeight="1" x14ac:dyDescent="0.15">
      <c r="A30" s="103" t="s">
        <v>54</v>
      </c>
      <c r="B30" s="104" t="s">
        <v>27</v>
      </c>
      <c r="C30" s="116"/>
      <c r="D30" s="117">
        <f>VLOOKUP($D$50,'逆行列係数表（開放型）(37部門)'!$A$4:$AM$40,K30,0)</f>
        <v>1.6859607995355508E-2</v>
      </c>
      <c r="E30" s="162"/>
      <c r="F30" s="118">
        <f t="shared" si="0"/>
        <v>1.5715951429940068E-2</v>
      </c>
      <c r="G30" s="119">
        <f t="shared" si="1"/>
        <v>0.15715951429940067</v>
      </c>
      <c r="H30" s="120">
        <f t="shared" si="2"/>
        <v>1.0142177396608711</v>
      </c>
      <c r="I30" s="105" t="s">
        <v>54</v>
      </c>
      <c r="K30" s="144">
        <v>22</v>
      </c>
      <c r="L30" s="14"/>
    </row>
    <row r="31" spans="1:12" ht="17.100000000000001" customHeight="1" x14ac:dyDescent="0.15">
      <c r="A31" s="103" t="s">
        <v>57</v>
      </c>
      <c r="B31" s="104" t="s">
        <v>29</v>
      </c>
      <c r="C31" s="116"/>
      <c r="D31" s="117">
        <f>VLOOKUP($D$50,'逆行列係数表（開放型）(37部門)'!$A$4:$AM$40,K31,0)</f>
        <v>6.2825914853036147E-3</v>
      </c>
      <c r="E31" s="162"/>
      <c r="F31" s="118">
        <f t="shared" si="0"/>
        <v>5.856417460262821E-3</v>
      </c>
      <c r="G31" s="119">
        <f t="shared" si="1"/>
        <v>5.8564174602628208E-2</v>
      </c>
      <c r="H31" s="120">
        <f t="shared" si="2"/>
        <v>0.37793973247732726</v>
      </c>
      <c r="I31" s="105" t="s">
        <v>57</v>
      </c>
      <c r="K31" s="144">
        <v>23</v>
      </c>
      <c r="L31" s="14"/>
    </row>
    <row r="32" spans="1:12" ht="17.100000000000001" customHeight="1" x14ac:dyDescent="0.15">
      <c r="A32" s="103" t="s">
        <v>84</v>
      </c>
      <c r="B32" s="104" t="s">
        <v>39</v>
      </c>
      <c r="C32" s="116">
        <v>10</v>
      </c>
      <c r="D32" s="117">
        <f>VLOOKUP($D$50,'逆行列係数表（開放型）(37部門)'!$A$4:$AM$40,K32,0)</f>
        <v>1.0727704313998252</v>
      </c>
      <c r="E32" s="162"/>
      <c r="F32" s="118">
        <f t="shared" si="0"/>
        <v>1</v>
      </c>
      <c r="G32" s="119">
        <f t="shared" si="1"/>
        <v>10</v>
      </c>
      <c r="H32" s="120">
        <f t="shared" si="2"/>
        <v>64.534288247335141</v>
      </c>
      <c r="I32" s="105" t="s">
        <v>84</v>
      </c>
      <c r="K32" s="144">
        <v>24</v>
      </c>
      <c r="L32" s="14"/>
    </row>
    <row r="33" spans="1:12" ht="17.100000000000001" customHeight="1" x14ac:dyDescent="0.15">
      <c r="A33" s="103" t="s">
        <v>85</v>
      </c>
      <c r="B33" s="104" t="s">
        <v>110</v>
      </c>
      <c r="C33" s="116"/>
      <c r="D33" s="117">
        <f>VLOOKUP($D$50,'逆行列係数表（開放型）(37部門)'!$A$4:$AM$40,K33,0)</f>
        <v>3.344226259771732E-2</v>
      </c>
      <c r="E33" s="162"/>
      <c r="F33" s="118">
        <f t="shared" si="0"/>
        <v>3.1173736354831796E-2</v>
      </c>
      <c r="G33" s="119">
        <f t="shared" si="1"/>
        <v>0.31173736354831794</v>
      </c>
      <c r="H33" s="120">
        <f t="shared" si="2"/>
        <v>2.0117748876691453</v>
      </c>
      <c r="I33" s="105" t="s">
        <v>85</v>
      </c>
      <c r="K33" s="144">
        <v>25</v>
      </c>
      <c r="L33" s="14"/>
    </row>
    <row r="34" spans="1:12" ht="17.100000000000001" customHeight="1" x14ac:dyDescent="0.15">
      <c r="A34" s="103" t="s">
        <v>86</v>
      </c>
      <c r="B34" s="104" t="s">
        <v>111</v>
      </c>
      <c r="C34" s="116"/>
      <c r="D34" s="117">
        <f>VLOOKUP($D$50,'逆行列係数表（開放型）(37部門)'!$A$4:$AM$40,K34,0)</f>
        <v>4.1204842808754388E-2</v>
      </c>
      <c r="E34" s="162"/>
      <c r="F34" s="118">
        <f t="shared" si="0"/>
        <v>3.8409748817356433E-2</v>
      </c>
      <c r="G34" s="119">
        <f t="shared" si="1"/>
        <v>0.38409748817356432</v>
      </c>
      <c r="H34" s="120">
        <f t="shared" si="2"/>
        <v>2.4787458016870199</v>
      </c>
      <c r="I34" s="105" t="s">
        <v>86</v>
      </c>
      <c r="K34" s="144">
        <v>26</v>
      </c>
      <c r="L34" s="14"/>
    </row>
    <row r="35" spans="1:12" ht="17.100000000000001" customHeight="1" x14ac:dyDescent="0.15">
      <c r="A35" s="103" t="s">
        <v>87</v>
      </c>
      <c r="B35" s="104" t="s">
        <v>40</v>
      </c>
      <c r="C35" s="116"/>
      <c r="D35" s="117">
        <f>VLOOKUP($D$50,'逆行列係数表（開放型）(37部門)'!$A$4:$AM$40,K35,0)</f>
        <v>1.8565914910754006E-2</v>
      </c>
      <c r="E35" s="162"/>
      <c r="F35" s="118">
        <f t="shared" si="0"/>
        <v>1.730651252806056E-2</v>
      </c>
      <c r="G35" s="119">
        <f t="shared" si="1"/>
        <v>0.17306512528060561</v>
      </c>
      <c r="H35" s="120">
        <f t="shared" si="2"/>
        <v>1.1168634680419769</v>
      </c>
      <c r="I35" s="105" t="s">
        <v>87</v>
      </c>
      <c r="K35" s="144">
        <v>27</v>
      </c>
      <c r="L35" s="14"/>
    </row>
    <row r="36" spans="1:12" ht="17.100000000000001" customHeight="1" x14ac:dyDescent="0.15">
      <c r="A36" s="103" t="s">
        <v>88</v>
      </c>
      <c r="B36" s="104" t="s">
        <v>41</v>
      </c>
      <c r="C36" s="116"/>
      <c r="D36" s="117">
        <f>VLOOKUP($D$50,'逆行列係数表（開放型）(37部門)'!$A$4:$AM$40,K36,0)</f>
        <v>4.6402162468740672E-3</v>
      </c>
      <c r="E36" s="162"/>
      <c r="F36" s="118">
        <f t="shared" si="0"/>
        <v>4.3254512904677949E-3</v>
      </c>
      <c r="G36" s="119">
        <f t="shared" si="1"/>
        <v>4.3254512904677953E-2</v>
      </c>
      <c r="H36" s="120">
        <f t="shared" si="2"/>
        <v>0.27913992037885643</v>
      </c>
      <c r="I36" s="105" t="s">
        <v>88</v>
      </c>
      <c r="K36" s="144">
        <v>28</v>
      </c>
      <c r="L36" s="14"/>
    </row>
    <row r="37" spans="1:12" ht="17.100000000000001" customHeight="1" x14ac:dyDescent="0.15">
      <c r="A37" s="103" t="s">
        <v>89</v>
      </c>
      <c r="B37" s="104" t="s">
        <v>42</v>
      </c>
      <c r="C37" s="116"/>
      <c r="D37" s="117">
        <f>VLOOKUP($D$50,'逆行列係数表（開放型）(37部門)'!$A$4:$AM$40,K37,0)</f>
        <v>1.9654395686026583E-3</v>
      </c>
      <c r="E37" s="162"/>
      <c r="F37" s="118">
        <f t="shared" si="0"/>
        <v>1.8321157174681041E-3</v>
      </c>
      <c r="G37" s="119">
        <f t="shared" si="1"/>
        <v>1.8321157174681042E-2</v>
      </c>
      <c r="H37" s="120">
        <f t="shared" si="2"/>
        <v>0.11823428381355985</v>
      </c>
      <c r="I37" s="105" t="s">
        <v>89</v>
      </c>
      <c r="K37" s="144">
        <v>29</v>
      </c>
      <c r="L37" s="14"/>
    </row>
    <row r="38" spans="1:12" ht="17.100000000000001" customHeight="1" x14ac:dyDescent="0.15">
      <c r="A38" s="103" t="s">
        <v>60</v>
      </c>
      <c r="B38" s="104" t="s">
        <v>112</v>
      </c>
      <c r="C38" s="116"/>
      <c r="D38" s="117">
        <f>VLOOKUP($D$50,'逆行列係数表（開放型）(37部門)'!$A$4:$AM$40,K38,0)</f>
        <v>8.2690557373499979E-3</v>
      </c>
      <c r="E38" s="162"/>
      <c r="F38" s="118">
        <f t="shared" si="0"/>
        <v>7.7081316704077692E-3</v>
      </c>
      <c r="G38" s="119">
        <f t="shared" si="1"/>
        <v>7.7081316704077696E-2</v>
      </c>
      <c r="H38" s="120">
        <f t="shared" si="2"/>
        <v>0.49743879106650785</v>
      </c>
      <c r="I38" s="105" t="s">
        <v>60</v>
      </c>
      <c r="K38" s="144">
        <v>30</v>
      </c>
      <c r="L38" s="14"/>
    </row>
    <row r="39" spans="1:12" ht="17.100000000000001" customHeight="1" x14ac:dyDescent="0.15">
      <c r="A39" s="103" t="s">
        <v>90</v>
      </c>
      <c r="B39" s="104" t="s">
        <v>49</v>
      </c>
      <c r="C39" s="116"/>
      <c r="D39" s="117">
        <f>VLOOKUP($D$50,'逆行列係数表（開放型）(37部門)'!$A$4:$AM$40,K39,0)</f>
        <v>6.3574262039908271E-3</v>
      </c>
      <c r="E39" s="162"/>
      <c r="F39" s="118">
        <f t="shared" si="0"/>
        <v>5.9261758321351348E-3</v>
      </c>
      <c r="G39" s="119">
        <f t="shared" si="1"/>
        <v>5.9261758321351346E-2</v>
      </c>
      <c r="H39" s="120">
        <f t="shared" si="2"/>
        <v>0.38244153935539993</v>
      </c>
      <c r="I39" s="105" t="s">
        <v>90</v>
      </c>
      <c r="K39" s="144">
        <v>31</v>
      </c>
      <c r="L39" s="14"/>
    </row>
    <row r="40" spans="1:12" ht="17.100000000000001" customHeight="1" x14ac:dyDescent="0.15">
      <c r="A40" s="103" t="s">
        <v>91</v>
      </c>
      <c r="B40" s="104" t="s">
        <v>43</v>
      </c>
      <c r="C40" s="116"/>
      <c r="D40" s="117">
        <f>VLOOKUP($D$50,'逆行列係数表（開放型）(37部門)'!$A$4:$AM$40,K40,0)</f>
        <v>9.5366338764448395E-3</v>
      </c>
      <c r="E40" s="162"/>
      <c r="F40" s="118">
        <f t="shared" si="0"/>
        <v>8.8897247699125884E-3</v>
      </c>
      <c r="G40" s="119">
        <f t="shared" si="1"/>
        <v>8.8897247699125881E-2</v>
      </c>
      <c r="H40" s="120">
        <f t="shared" si="2"/>
        <v>0.57369206074101398</v>
      </c>
      <c r="I40" s="105" t="s">
        <v>91</v>
      </c>
      <c r="K40" s="144">
        <v>32</v>
      </c>
      <c r="L40" s="14"/>
    </row>
    <row r="41" spans="1:12" ht="17.100000000000001" customHeight="1" x14ac:dyDescent="0.15">
      <c r="A41" s="103" t="s">
        <v>92</v>
      </c>
      <c r="B41" s="104" t="s">
        <v>44</v>
      </c>
      <c r="C41" s="116"/>
      <c r="D41" s="117">
        <f>VLOOKUP($D$50,'逆行列係数表（開放型）(37部門)'!$A$4:$AM$40,K41,0)</f>
        <v>1.1915146786200937E-2</v>
      </c>
      <c r="E41" s="162"/>
      <c r="F41" s="118">
        <f t="shared" si="0"/>
        <v>1.1106893364550726E-2</v>
      </c>
      <c r="G41" s="119">
        <f t="shared" si="1"/>
        <v>0.11106893364550727</v>
      </c>
      <c r="H41" s="120">
        <f t="shared" si="2"/>
        <v>0.71677545792033048</v>
      </c>
      <c r="I41" s="105" t="s">
        <v>92</v>
      </c>
      <c r="K41" s="144">
        <v>33</v>
      </c>
      <c r="L41" s="14"/>
    </row>
    <row r="42" spans="1:12" ht="17.100000000000001" customHeight="1" x14ac:dyDescent="0.15">
      <c r="A42" s="103" t="s">
        <v>93</v>
      </c>
      <c r="B42" s="104" t="s">
        <v>113</v>
      </c>
      <c r="C42" s="116"/>
      <c r="D42" s="117">
        <f>VLOOKUP($D$50,'逆行列係数表（開放型）(37部門)'!$A$4:$AM$40,K42,0)</f>
        <v>1.0854361214374473E-2</v>
      </c>
      <c r="E42" s="162"/>
      <c r="F42" s="118">
        <f t="shared" si="0"/>
        <v>1.0118065241797307E-2</v>
      </c>
      <c r="G42" s="119">
        <f t="shared" si="1"/>
        <v>0.10118065241797307</v>
      </c>
      <c r="H42" s="120">
        <f t="shared" si="2"/>
        <v>0.65296213881949006</v>
      </c>
      <c r="I42" s="105" t="s">
        <v>93</v>
      </c>
      <c r="K42" s="144">
        <v>34</v>
      </c>
      <c r="L42" s="14"/>
    </row>
    <row r="43" spans="1:12" ht="17.100000000000001" customHeight="1" x14ac:dyDescent="0.15">
      <c r="A43" s="103" t="s">
        <v>94</v>
      </c>
      <c r="B43" s="104" t="s">
        <v>124</v>
      </c>
      <c r="C43" s="116"/>
      <c r="D43" s="117">
        <f>VLOOKUP($D$50,'逆行列係数表（開放型）(37部門)'!$A$4:$AM$40,K43,0)</f>
        <v>3.4027869511684527E-3</v>
      </c>
      <c r="E43" s="162"/>
      <c r="F43" s="118">
        <f t="shared" si="0"/>
        <v>3.1719619142823135E-3</v>
      </c>
      <c r="G43" s="119">
        <f t="shared" si="1"/>
        <v>3.1719619142823133E-2</v>
      </c>
      <c r="H43" s="120">
        <f t="shared" si="2"/>
        <v>0.20470030448586377</v>
      </c>
      <c r="I43" s="105" t="s">
        <v>94</v>
      </c>
      <c r="K43" s="144">
        <v>35</v>
      </c>
      <c r="L43" s="14"/>
    </row>
    <row r="44" spans="1:12" ht="17.100000000000001" customHeight="1" x14ac:dyDescent="0.15">
      <c r="A44" s="106" t="s">
        <v>95</v>
      </c>
      <c r="B44" s="107" t="s">
        <v>24</v>
      </c>
      <c r="C44" s="121"/>
      <c r="D44" s="122">
        <f>VLOOKUP($D$50,'逆行列係数表（開放型）(37部門)'!$A$4:$AM$40,K44,0)</f>
        <v>5.7143889559157545E-3</v>
      </c>
      <c r="E44" s="162"/>
      <c r="F44" s="123">
        <f t="shared" si="0"/>
        <v>5.3267584458486835E-3</v>
      </c>
      <c r="G44" s="124">
        <f t="shared" si="1"/>
        <v>5.3267584458486839E-2</v>
      </c>
      <c r="H44" s="124">
        <f t="shared" si="2"/>
        <v>0.34375856496832591</v>
      </c>
      <c r="I44" s="108" t="s">
        <v>95</v>
      </c>
      <c r="K44" s="144">
        <v>36</v>
      </c>
      <c r="L44" s="14"/>
    </row>
    <row r="45" spans="1:12" ht="17.100000000000001" customHeight="1" x14ac:dyDescent="0.15">
      <c r="A45" s="106" t="s">
        <v>96</v>
      </c>
      <c r="B45" s="107" t="s">
        <v>25</v>
      </c>
      <c r="C45" s="116"/>
      <c r="D45" s="117">
        <f>VLOOKUP($D$50,'逆行列係数表（開放型）(37部門)'!$A$4:$AM$40,K45,0)</f>
        <v>1.8095953740674599E-2</v>
      </c>
      <c r="E45" s="162"/>
      <c r="F45" s="118">
        <f>D45/$E$11</f>
        <v>1.6868430757419128E-2</v>
      </c>
      <c r="G45" s="119">
        <f>$C$48*F45</f>
        <v>0.16868430757419128</v>
      </c>
      <c r="H45" s="119">
        <f>G45/$G$48*100</f>
        <v>1.0885921727794998</v>
      </c>
      <c r="I45" s="105" t="s">
        <v>96</v>
      </c>
      <c r="K45" s="144">
        <v>37</v>
      </c>
      <c r="L45" s="14"/>
    </row>
    <row r="46" spans="1:12" ht="17.100000000000001" customHeight="1" x14ac:dyDescent="0.15">
      <c r="A46" s="106" t="s">
        <v>97</v>
      </c>
      <c r="B46" s="107" t="s">
        <v>45</v>
      </c>
      <c r="C46" s="116"/>
      <c r="D46" s="117">
        <f>VLOOKUP($D$50,'逆行列係数表（開放型）(37部門)'!$A$4:$AM$40,K46,0)</f>
        <v>8.2919699321204587E-3</v>
      </c>
      <c r="E46" s="162"/>
      <c r="F46" s="118">
        <f>D46/$E$11</f>
        <v>7.7294915010852061E-3</v>
      </c>
      <c r="G46" s="119">
        <f>$C$48*F46</f>
        <v>7.7294915010852061E-2</v>
      </c>
      <c r="H46" s="119">
        <f>G46/$G$48*100</f>
        <v>0.49881723253635979</v>
      </c>
      <c r="I46" s="105" t="s">
        <v>97</v>
      </c>
      <c r="K46" s="144">
        <v>38</v>
      </c>
      <c r="L46" s="14"/>
    </row>
    <row r="47" spans="1:12" ht="17.100000000000001" customHeight="1" thickBot="1" x14ac:dyDescent="0.2">
      <c r="A47" s="106" t="s">
        <v>98</v>
      </c>
      <c r="B47" s="107" t="s">
        <v>46</v>
      </c>
      <c r="C47" s="125"/>
      <c r="D47" s="126">
        <f>VLOOKUP($D$50,'逆行列係数表（開放型）(37部門)'!$A$4:$AM$40,K47,0)</f>
        <v>5.943395739177469E-3</v>
      </c>
      <c r="E47" s="163"/>
      <c r="F47" s="127">
        <f>D47/$E$11</f>
        <v>5.5402307569403404E-3</v>
      </c>
      <c r="G47" s="128">
        <f>$C$48*F47</f>
        <v>5.5402307569403404E-2</v>
      </c>
      <c r="H47" s="129">
        <f>G47/$G$48*100</f>
        <v>0.35753484862513968</v>
      </c>
      <c r="I47" s="109" t="s">
        <v>98</v>
      </c>
      <c r="K47" s="145">
        <v>39</v>
      </c>
      <c r="L47" s="14"/>
    </row>
    <row r="48" spans="1:12" ht="17.100000000000001" customHeight="1" thickTop="1" thickBot="1" x14ac:dyDescent="0.2">
      <c r="A48" s="149" t="s">
        <v>64</v>
      </c>
      <c r="B48" s="150"/>
      <c r="C48" s="130">
        <f>SUM(C11:C47)</f>
        <v>10</v>
      </c>
      <c r="D48" s="131">
        <f>SUM(D11:D47)</f>
        <v>1.6623262772935659</v>
      </c>
      <c r="E48" s="132"/>
      <c r="F48" s="133"/>
      <c r="G48" s="134">
        <f>SUM(G11:G47)</f>
        <v>15.495638476206388</v>
      </c>
      <c r="H48" s="134">
        <f>SUM(H11:H47)</f>
        <v>100.00000000000001</v>
      </c>
      <c r="I48" s="110"/>
    </row>
    <row r="49" spans="1:9" ht="17.100000000000001" customHeight="1" thickBot="1" x14ac:dyDescent="0.2">
      <c r="A49" s="149" t="s">
        <v>82</v>
      </c>
      <c r="B49" s="150"/>
      <c r="C49" s="135"/>
      <c r="D49" s="136"/>
      <c r="E49" s="137"/>
      <c r="F49" s="133"/>
      <c r="G49" s="138">
        <f>AVERAGE(G11:G47)</f>
        <v>0.41880103989746992</v>
      </c>
      <c r="H49" s="139"/>
      <c r="I49" s="82"/>
    </row>
    <row r="50" spans="1:9" ht="14.25" thickBot="1" x14ac:dyDescent="0.2">
      <c r="A50" s="82"/>
      <c r="B50" s="82"/>
      <c r="C50" s="140" t="s">
        <v>71</v>
      </c>
      <c r="D50" s="141" t="str">
        <f>VLOOKUP(C48,$C$11:$I$47,7,0)</f>
        <v>46</v>
      </c>
      <c r="E50" s="142"/>
      <c r="F50" s="142"/>
      <c r="G50" s="142"/>
      <c r="H50" s="142"/>
      <c r="I50" s="82"/>
    </row>
    <row r="51" spans="1:9" x14ac:dyDescent="0.15">
      <c r="A51" s="1"/>
      <c r="B51" s="2"/>
      <c r="C51" s="6"/>
      <c r="D51" s="4"/>
    </row>
    <row r="52" spans="1:9" x14ac:dyDescent="0.15">
      <c r="A52" s="1"/>
      <c r="B52" s="2"/>
      <c r="C52" s="6"/>
      <c r="D52" s="4"/>
    </row>
    <row r="53" spans="1:9" x14ac:dyDescent="0.15">
      <c r="A53" s="1"/>
      <c r="B53" s="2"/>
      <c r="C53" s="6"/>
      <c r="D53" s="4"/>
    </row>
    <row r="54" spans="1:9" x14ac:dyDescent="0.15">
      <c r="A54" s="1"/>
      <c r="B54" s="2"/>
      <c r="C54" s="6"/>
      <c r="D54" s="4"/>
    </row>
    <row r="55" spans="1:9" x14ac:dyDescent="0.15">
      <c r="A55" s="1"/>
      <c r="B55" s="2"/>
      <c r="C55" s="6"/>
      <c r="D55" s="4"/>
    </row>
    <row r="56" spans="1:9" x14ac:dyDescent="0.15">
      <c r="A56" s="1"/>
      <c r="B56" s="2"/>
      <c r="C56" s="6"/>
      <c r="D56" s="4"/>
    </row>
    <row r="57" spans="1:9" x14ac:dyDescent="0.15">
      <c r="A57" s="1"/>
      <c r="B57" s="2"/>
      <c r="C57" s="6"/>
      <c r="D57" s="4"/>
    </row>
    <row r="58" spans="1:9" x14ac:dyDescent="0.15">
      <c r="A58" s="1"/>
      <c r="B58" s="2"/>
      <c r="C58" s="6"/>
      <c r="D58" s="4"/>
    </row>
    <row r="59" spans="1:9" x14ac:dyDescent="0.15">
      <c r="A59" s="1"/>
      <c r="B59" s="2"/>
      <c r="C59" s="6"/>
      <c r="D59" s="4"/>
    </row>
    <row r="60" spans="1:9" x14ac:dyDescent="0.15">
      <c r="A60" s="1"/>
      <c r="B60" s="2"/>
      <c r="C60" s="6"/>
      <c r="D60" s="4"/>
    </row>
    <row r="61" spans="1:9" x14ac:dyDescent="0.15">
      <c r="A61" s="1"/>
      <c r="B61" s="2"/>
      <c r="C61" s="6"/>
      <c r="D61" s="4"/>
    </row>
    <row r="62" spans="1:9" x14ac:dyDescent="0.15">
      <c r="A62" s="1"/>
      <c r="B62" s="2"/>
      <c r="C62" s="6"/>
      <c r="D62" s="4"/>
    </row>
    <row r="63" spans="1:9" x14ac:dyDescent="0.15">
      <c r="A63" s="1"/>
      <c r="B63" s="2"/>
      <c r="C63" s="6"/>
      <c r="D63" s="4"/>
    </row>
    <row r="64" spans="1:9" x14ac:dyDescent="0.15">
      <c r="A64" s="1"/>
      <c r="B64" s="2"/>
      <c r="C64" s="6"/>
      <c r="D64" s="4"/>
    </row>
    <row r="65" spans="1:4" x14ac:dyDescent="0.15">
      <c r="A65" s="1"/>
      <c r="B65" s="2"/>
      <c r="C65" s="6"/>
      <c r="D65" s="4"/>
    </row>
    <row r="66" spans="1:4" x14ac:dyDescent="0.15">
      <c r="A66" s="1"/>
      <c r="B66" s="2"/>
      <c r="C66" s="6"/>
      <c r="D66" s="4"/>
    </row>
    <row r="67" spans="1:4" x14ac:dyDescent="0.15">
      <c r="A67" s="1"/>
      <c r="B67" s="2"/>
      <c r="C67" s="6"/>
      <c r="D67" s="4"/>
    </row>
    <row r="68" spans="1:4" x14ac:dyDescent="0.15">
      <c r="A68" s="1"/>
      <c r="B68" s="2"/>
      <c r="C68" s="6"/>
      <c r="D68" s="4"/>
    </row>
    <row r="69" spans="1:4" x14ac:dyDescent="0.15">
      <c r="A69" s="1"/>
      <c r="B69" s="2"/>
      <c r="C69" s="6"/>
      <c r="D69" s="4"/>
    </row>
    <row r="70" spans="1:4" x14ac:dyDescent="0.15">
      <c r="A70" s="1"/>
      <c r="B70" s="2"/>
      <c r="C70" s="6"/>
      <c r="D70" s="4"/>
    </row>
    <row r="71" spans="1:4" x14ac:dyDescent="0.15">
      <c r="A71" s="1"/>
      <c r="B71" s="2"/>
      <c r="C71" s="6"/>
      <c r="D71" s="4"/>
    </row>
    <row r="72" spans="1:4" x14ac:dyDescent="0.15">
      <c r="A72" s="1"/>
      <c r="B72" s="2"/>
      <c r="C72" s="6"/>
      <c r="D72" s="4"/>
    </row>
    <row r="73" spans="1:4" x14ac:dyDescent="0.15">
      <c r="A73" s="1"/>
      <c r="B73" s="2"/>
      <c r="C73" s="6"/>
      <c r="D73" s="4"/>
    </row>
    <row r="74" spans="1:4" x14ac:dyDescent="0.15">
      <c r="A74" s="1"/>
      <c r="B74" s="2"/>
      <c r="C74" s="6"/>
      <c r="D74" s="4"/>
    </row>
    <row r="75" spans="1:4" x14ac:dyDescent="0.15">
      <c r="A75" s="1"/>
      <c r="B75" s="2"/>
      <c r="C75" s="6"/>
      <c r="D75" s="4"/>
    </row>
    <row r="76" spans="1:4" x14ac:dyDescent="0.15">
      <c r="A76" s="1"/>
      <c r="B76" s="2"/>
      <c r="C76" s="6"/>
      <c r="D76" s="4"/>
    </row>
    <row r="77" spans="1:4" x14ac:dyDescent="0.15">
      <c r="A77" s="148"/>
      <c r="B77" s="148"/>
      <c r="C77" s="6"/>
      <c r="D77" s="4"/>
    </row>
    <row r="78" spans="1:4" x14ac:dyDescent="0.15">
      <c r="C78" s="6"/>
      <c r="D78" s="4"/>
    </row>
    <row r="79" spans="1:4" x14ac:dyDescent="0.15">
      <c r="C79" s="6"/>
      <c r="D79" s="4"/>
    </row>
    <row r="80" spans="1:4" x14ac:dyDescent="0.15">
      <c r="C80" s="6"/>
      <c r="D80" s="4"/>
    </row>
    <row r="81" spans="3:4" x14ac:dyDescent="0.15">
      <c r="C81" s="6"/>
      <c r="D81" s="4"/>
    </row>
    <row r="82" spans="3:4" x14ac:dyDescent="0.15">
      <c r="C82" s="6"/>
      <c r="D82" s="4"/>
    </row>
    <row r="83" spans="3:4" x14ac:dyDescent="0.15">
      <c r="C83" s="6"/>
      <c r="D83" s="4"/>
    </row>
    <row r="84" spans="3:4" x14ac:dyDescent="0.15">
      <c r="C84" s="6"/>
      <c r="D84" s="4"/>
    </row>
    <row r="85" spans="3:4" x14ac:dyDescent="0.15">
      <c r="C85" s="6"/>
      <c r="D85" s="4"/>
    </row>
    <row r="86" spans="3:4" x14ac:dyDescent="0.15">
      <c r="C86" s="6"/>
      <c r="D86" s="4"/>
    </row>
    <row r="87" spans="3:4" x14ac:dyDescent="0.15">
      <c r="C87" s="6"/>
      <c r="D87" s="4"/>
    </row>
    <row r="88" spans="3:4" x14ac:dyDescent="0.15">
      <c r="C88" s="6"/>
      <c r="D88" s="4"/>
    </row>
    <row r="89" spans="3:4" x14ac:dyDescent="0.15">
      <c r="C89" s="6"/>
      <c r="D89" s="4"/>
    </row>
  </sheetData>
  <mergeCells count="7">
    <mergeCell ref="B2:H2"/>
    <mergeCell ref="A77:B77"/>
    <mergeCell ref="A48:B48"/>
    <mergeCell ref="B5:G6"/>
    <mergeCell ref="A9:B10"/>
    <mergeCell ref="A49:B49"/>
    <mergeCell ref="E11:E47"/>
  </mergeCells>
  <phoneticPr fontId="2"/>
  <pageMargins left="0.78700000000000003" right="0.78700000000000003" top="0.98399999999999999" bottom="0.98399999999999999" header="0.51200000000000001" footer="0.51200000000000001"/>
  <pageSetup paperSize="9" scale="7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08169F-9DB1-4406-93F6-92A0CABE795D}">
  <sheetPr codeName="Sheet3"/>
  <dimension ref="A1:AN49"/>
  <sheetViews>
    <sheetView zoomScaleNormal="100" workbookViewId="0">
      <pane xSplit="3" ySplit="4" topLeftCell="D5" activePane="bottomRight" state="frozen"/>
      <selection activeCell="BF40" sqref="BF40"/>
      <selection pane="topRight" activeCell="BF40" sqref="BF40"/>
      <selection pane="bottomLeft" activeCell="BF40" sqref="BF40"/>
      <selection pane="bottomRight"/>
    </sheetView>
  </sheetViews>
  <sheetFormatPr defaultRowHeight="13.5" x14ac:dyDescent="0.15"/>
  <cols>
    <col min="1" max="1" width="3.5" style="12" bestFit="1" customWidth="1"/>
    <col min="2" max="2" width="29.625" style="13" customWidth="1"/>
    <col min="3" max="40" width="13.125" style="13" customWidth="1"/>
    <col min="41" max="16384" width="9" style="13"/>
  </cols>
  <sheetData>
    <row r="1" spans="1:40" ht="18.75" customHeight="1" x14ac:dyDescent="0.15">
      <c r="A1" s="18" t="s">
        <v>126</v>
      </c>
      <c r="C1" s="16"/>
      <c r="D1" s="17"/>
      <c r="E1" s="17"/>
      <c r="F1" s="17"/>
      <c r="G1" s="17"/>
      <c r="H1" s="17"/>
      <c r="I1" s="17"/>
      <c r="J1" s="17"/>
      <c r="K1" s="17"/>
      <c r="L1" s="17"/>
    </row>
    <row r="2" spans="1:40" x14ac:dyDescent="0.15">
      <c r="A2" s="20"/>
      <c r="B2" s="21"/>
      <c r="C2" s="22" t="s">
        <v>5</v>
      </c>
      <c r="D2" s="22" t="s">
        <v>6</v>
      </c>
      <c r="E2" s="22" t="s">
        <v>7</v>
      </c>
      <c r="F2" s="22" t="s">
        <v>8</v>
      </c>
      <c r="G2" s="22" t="s">
        <v>9</v>
      </c>
      <c r="H2" s="22" t="s">
        <v>10</v>
      </c>
      <c r="I2" s="22" t="s">
        <v>11</v>
      </c>
      <c r="J2" s="22" t="s">
        <v>12</v>
      </c>
      <c r="K2" s="22" t="s">
        <v>13</v>
      </c>
      <c r="L2" s="22" t="s">
        <v>14</v>
      </c>
      <c r="M2" s="22" t="s">
        <v>15</v>
      </c>
      <c r="N2" s="22" t="s">
        <v>16</v>
      </c>
      <c r="O2" s="22" t="s">
        <v>17</v>
      </c>
      <c r="P2" s="22" t="s">
        <v>18</v>
      </c>
      <c r="Q2" s="22" t="s">
        <v>19</v>
      </c>
      <c r="R2" s="22" t="s">
        <v>20</v>
      </c>
      <c r="S2" s="22" t="s">
        <v>21</v>
      </c>
      <c r="T2" s="22" t="s">
        <v>51</v>
      </c>
      <c r="U2" s="22" t="s">
        <v>22</v>
      </c>
      <c r="V2" s="22" t="s">
        <v>54</v>
      </c>
      <c r="W2" s="22" t="s">
        <v>57</v>
      </c>
      <c r="X2" s="22" t="s">
        <v>84</v>
      </c>
      <c r="Y2" s="22" t="s">
        <v>85</v>
      </c>
      <c r="Z2" s="22" t="s">
        <v>86</v>
      </c>
      <c r="AA2" s="22" t="s">
        <v>87</v>
      </c>
      <c r="AB2" s="22" t="s">
        <v>88</v>
      </c>
      <c r="AC2" s="22" t="s">
        <v>89</v>
      </c>
      <c r="AD2" s="22" t="s">
        <v>60</v>
      </c>
      <c r="AE2" s="22" t="s">
        <v>90</v>
      </c>
      <c r="AF2" s="22" t="s">
        <v>91</v>
      </c>
      <c r="AG2" s="22" t="s">
        <v>92</v>
      </c>
      <c r="AH2" s="22" t="s">
        <v>93</v>
      </c>
      <c r="AI2" s="22" t="s">
        <v>94</v>
      </c>
      <c r="AJ2" s="22" t="s">
        <v>95</v>
      </c>
      <c r="AK2" s="22" t="s">
        <v>96</v>
      </c>
      <c r="AL2" s="22" t="s">
        <v>97</v>
      </c>
      <c r="AM2" s="22" t="s">
        <v>98</v>
      </c>
      <c r="AN2" s="24" t="s">
        <v>128</v>
      </c>
    </row>
    <row r="3" spans="1:40" ht="24" x14ac:dyDescent="0.15">
      <c r="A3" s="25"/>
      <c r="B3" s="26"/>
      <c r="C3" s="27" t="s">
        <v>121</v>
      </c>
      <c r="D3" s="27" t="s">
        <v>30</v>
      </c>
      <c r="E3" s="27" t="s">
        <v>47</v>
      </c>
      <c r="F3" s="27" t="s">
        <v>31</v>
      </c>
      <c r="G3" s="27" t="s">
        <v>23</v>
      </c>
      <c r="H3" s="27" t="s">
        <v>32</v>
      </c>
      <c r="I3" s="27" t="s">
        <v>33</v>
      </c>
      <c r="J3" s="27" t="s">
        <v>122</v>
      </c>
      <c r="K3" s="27" t="s">
        <v>34</v>
      </c>
      <c r="L3" s="27" t="s">
        <v>35</v>
      </c>
      <c r="M3" s="27" t="s">
        <v>36</v>
      </c>
      <c r="N3" s="27" t="s">
        <v>37</v>
      </c>
      <c r="O3" s="27" t="s">
        <v>107</v>
      </c>
      <c r="P3" s="27" t="s">
        <v>108</v>
      </c>
      <c r="Q3" s="27" t="s">
        <v>109</v>
      </c>
      <c r="R3" s="27" t="s">
        <v>48</v>
      </c>
      <c r="S3" s="27" t="s">
        <v>28</v>
      </c>
      <c r="T3" s="27" t="s">
        <v>123</v>
      </c>
      <c r="U3" s="27" t="s">
        <v>38</v>
      </c>
      <c r="V3" s="27" t="s">
        <v>27</v>
      </c>
      <c r="W3" s="27" t="s">
        <v>29</v>
      </c>
      <c r="X3" s="27" t="s">
        <v>137</v>
      </c>
      <c r="Y3" s="27" t="s">
        <v>110</v>
      </c>
      <c r="Z3" s="27" t="s">
        <v>111</v>
      </c>
      <c r="AA3" s="27" t="s">
        <v>40</v>
      </c>
      <c r="AB3" s="27" t="s">
        <v>41</v>
      </c>
      <c r="AC3" s="27" t="s">
        <v>42</v>
      </c>
      <c r="AD3" s="27" t="s">
        <v>112</v>
      </c>
      <c r="AE3" s="27" t="s">
        <v>49</v>
      </c>
      <c r="AF3" s="27" t="s">
        <v>43</v>
      </c>
      <c r="AG3" s="27" t="s">
        <v>44</v>
      </c>
      <c r="AH3" s="27" t="s">
        <v>113</v>
      </c>
      <c r="AI3" s="27" t="s">
        <v>124</v>
      </c>
      <c r="AJ3" s="27" t="s">
        <v>24</v>
      </c>
      <c r="AK3" s="27" t="s">
        <v>25</v>
      </c>
      <c r="AL3" s="27" t="s">
        <v>45</v>
      </c>
      <c r="AM3" s="27" t="s">
        <v>46</v>
      </c>
      <c r="AN3" s="27" t="s">
        <v>50</v>
      </c>
    </row>
    <row r="4" spans="1:40" x14ac:dyDescent="0.15">
      <c r="A4" s="31" t="s">
        <v>5</v>
      </c>
      <c r="B4" s="32" t="s">
        <v>121</v>
      </c>
      <c r="C4" s="66">
        <v>0.12560400346241596</v>
      </c>
      <c r="D4" s="67">
        <v>4.6205738752753092E-5</v>
      </c>
      <c r="E4" s="67">
        <v>0.18610776102405666</v>
      </c>
      <c r="F4" s="67">
        <v>2.9926929478532173E-3</v>
      </c>
      <c r="G4" s="67">
        <v>4.4824176348554574E-2</v>
      </c>
      <c r="H4" s="67">
        <v>6.8921628175804353E-4</v>
      </c>
      <c r="I4" s="67">
        <v>0</v>
      </c>
      <c r="J4" s="67">
        <v>3.0026359040405985E-3</v>
      </c>
      <c r="K4" s="67">
        <v>1.6348551109657906E-5</v>
      </c>
      <c r="L4" s="67">
        <v>0</v>
      </c>
      <c r="M4" s="67">
        <v>0</v>
      </c>
      <c r="N4" s="67">
        <v>0</v>
      </c>
      <c r="O4" s="67">
        <v>0</v>
      </c>
      <c r="P4" s="67">
        <v>0</v>
      </c>
      <c r="Q4" s="67">
        <v>0</v>
      </c>
      <c r="R4" s="67">
        <v>0</v>
      </c>
      <c r="S4" s="67">
        <v>0</v>
      </c>
      <c r="T4" s="67">
        <v>0</v>
      </c>
      <c r="U4" s="67">
        <v>2.3509577978390233E-7</v>
      </c>
      <c r="V4" s="67">
        <v>1.1450197445640586E-2</v>
      </c>
      <c r="W4" s="67">
        <v>9.0350784889560638E-4</v>
      </c>
      <c r="X4" s="67">
        <v>0</v>
      </c>
      <c r="Y4" s="67">
        <v>0</v>
      </c>
      <c r="Z4" s="67">
        <v>0</v>
      </c>
      <c r="AA4" s="67">
        <v>1.6377993954817208E-4</v>
      </c>
      <c r="AB4" s="67">
        <v>0</v>
      </c>
      <c r="AC4" s="67">
        <v>5.0360603350030203E-6</v>
      </c>
      <c r="AD4" s="67">
        <v>0</v>
      </c>
      <c r="AE4" s="67">
        <v>0</v>
      </c>
      <c r="AF4" s="67">
        <v>2.0297345033461094E-5</v>
      </c>
      <c r="AG4" s="67">
        <v>1.331620380528625E-3</v>
      </c>
      <c r="AH4" s="67">
        <v>1.8901842587981169E-3</v>
      </c>
      <c r="AI4" s="67">
        <v>1.3253124320518528E-3</v>
      </c>
      <c r="AJ4" s="67">
        <v>8.5408929526057985E-6</v>
      </c>
      <c r="AK4" s="67">
        <v>1.3004293624231836E-2</v>
      </c>
      <c r="AL4" s="67">
        <v>0</v>
      </c>
      <c r="AM4" s="67">
        <v>0</v>
      </c>
      <c r="AN4" s="78">
        <v>1.087565141479622E-2</v>
      </c>
    </row>
    <row r="5" spans="1:40" x14ac:dyDescent="0.15">
      <c r="A5" s="39" t="s">
        <v>6</v>
      </c>
      <c r="B5" s="40" t="s">
        <v>30</v>
      </c>
      <c r="C5" s="69">
        <v>3.0474886642212527E-5</v>
      </c>
      <c r="D5" s="70">
        <v>2.8031481510003542E-3</v>
      </c>
      <c r="E5" s="70">
        <v>1.8953457298801659E-4</v>
      </c>
      <c r="F5" s="70">
        <v>8.9873305073171842E-5</v>
      </c>
      <c r="G5" s="70">
        <v>5.2537559394136106E-4</v>
      </c>
      <c r="H5" s="70">
        <v>5.1514368769590554E-3</v>
      </c>
      <c r="I5" s="70">
        <v>0.43580743157380863</v>
      </c>
      <c r="J5" s="70">
        <v>7.749125370035755E-5</v>
      </c>
      <c r="K5" s="70">
        <v>4.624569147559298E-2</v>
      </c>
      <c r="L5" s="70">
        <v>9.3283032932689705E-2</v>
      </c>
      <c r="M5" s="70">
        <v>0.52989877211850955</v>
      </c>
      <c r="N5" s="70">
        <v>8.9437438511761019E-5</v>
      </c>
      <c r="O5" s="70">
        <v>3.1650936748290248E-5</v>
      </c>
      <c r="P5" s="70">
        <v>1.5164384346160953E-4</v>
      </c>
      <c r="Q5" s="70">
        <v>7.8578257396178474E-5</v>
      </c>
      <c r="R5" s="70">
        <v>6.5755513127281018E-5</v>
      </c>
      <c r="S5" s="70">
        <v>1.3309265744445461E-5</v>
      </c>
      <c r="T5" s="70">
        <v>0</v>
      </c>
      <c r="U5" s="70">
        <v>5.2308811001918265E-5</v>
      </c>
      <c r="V5" s="70">
        <v>3.5254876873717282E-4</v>
      </c>
      <c r="W5" s="70">
        <v>1.8389421927164547E-3</v>
      </c>
      <c r="X5" s="70">
        <v>0.17262894891127986</v>
      </c>
      <c r="Y5" s="70">
        <v>0</v>
      </c>
      <c r="Z5" s="70">
        <v>8.7228675205772456E-7</v>
      </c>
      <c r="AA5" s="70">
        <v>1.9928974945020941E-6</v>
      </c>
      <c r="AB5" s="70">
        <v>6.3605031412404851E-7</v>
      </c>
      <c r="AC5" s="70">
        <v>3.2145065968104378E-7</v>
      </c>
      <c r="AD5" s="70">
        <v>3.0748294334460214E-6</v>
      </c>
      <c r="AE5" s="70">
        <v>0</v>
      </c>
      <c r="AF5" s="70">
        <v>4.9820755991222686E-6</v>
      </c>
      <c r="AG5" s="70">
        <v>2.990636788421262E-5</v>
      </c>
      <c r="AH5" s="70">
        <v>5.2630091186726218E-6</v>
      </c>
      <c r="AI5" s="70">
        <v>3.3650510970066577E-5</v>
      </c>
      <c r="AJ5" s="70">
        <v>3.5961654537287574E-6</v>
      </c>
      <c r="AK5" s="70">
        <v>3.1037807518488947E-6</v>
      </c>
      <c r="AL5" s="70">
        <v>0</v>
      </c>
      <c r="AM5" s="70">
        <v>1.7149570463083984E-4</v>
      </c>
      <c r="AN5" s="68">
        <v>5.1009443030950744E-2</v>
      </c>
    </row>
    <row r="6" spans="1:40" x14ac:dyDescent="0.15">
      <c r="A6" s="39" t="s">
        <v>7</v>
      </c>
      <c r="B6" s="40" t="s">
        <v>47</v>
      </c>
      <c r="C6" s="69">
        <v>0.1435554698612162</v>
      </c>
      <c r="D6" s="70">
        <v>0</v>
      </c>
      <c r="E6" s="70">
        <v>0.2153295562632708</v>
      </c>
      <c r="F6" s="70">
        <v>1.2080029534835156E-3</v>
      </c>
      <c r="G6" s="70">
        <v>1.5822687626885054E-3</v>
      </c>
      <c r="H6" s="70">
        <v>3.5692777802045594E-3</v>
      </c>
      <c r="I6" s="70">
        <v>5.0327252962387925E-6</v>
      </c>
      <c r="J6" s="70">
        <v>1.6219099611702742E-5</v>
      </c>
      <c r="K6" s="70">
        <v>8.8609147014345854E-4</v>
      </c>
      <c r="L6" s="70">
        <v>2.8758971990414921E-7</v>
      </c>
      <c r="M6" s="70">
        <v>0</v>
      </c>
      <c r="N6" s="70">
        <v>0</v>
      </c>
      <c r="O6" s="70">
        <v>0</v>
      </c>
      <c r="P6" s="70">
        <v>0</v>
      </c>
      <c r="Q6" s="70">
        <v>0</v>
      </c>
      <c r="R6" s="70">
        <v>0</v>
      </c>
      <c r="S6" s="70">
        <v>0</v>
      </c>
      <c r="T6" s="70">
        <v>0</v>
      </c>
      <c r="U6" s="70">
        <v>0</v>
      </c>
      <c r="V6" s="70">
        <v>1.4578533140500766E-3</v>
      </c>
      <c r="W6" s="70">
        <v>1.8055807991428873E-5</v>
      </c>
      <c r="X6" s="70">
        <v>0</v>
      </c>
      <c r="Y6" s="70">
        <v>0</v>
      </c>
      <c r="Z6" s="70">
        <v>0</v>
      </c>
      <c r="AA6" s="70">
        <v>1.3732875462114428E-4</v>
      </c>
      <c r="AB6" s="70">
        <v>0</v>
      </c>
      <c r="AC6" s="70">
        <v>0</v>
      </c>
      <c r="AD6" s="70">
        <v>0</v>
      </c>
      <c r="AE6" s="70">
        <v>0</v>
      </c>
      <c r="AF6" s="70">
        <v>7.1022255485265226E-4</v>
      </c>
      <c r="AG6" s="70">
        <v>5.0634628866696616E-3</v>
      </c>
      <c r="AH6" s="70">
        <v>6.6475200658589187E-3</v>
      </c>
      <c r="AI6" s="70">
        <v>9.7845331897578177E-4</v>
      </c>
      <c r="AJ6" s="70">
        <v>2.9218844311546156E-6</v>
      </c>
      <c r="AK6" s="70">
        <v>8.0207902189279145E-2</v>
      </c>
      <c r="AL6" s="70">
        <v>0</v>
      </c>
      <c r="AM6" s="70">
        <v>5.0143976626445888E-3</v>
      </c>
      <c r="AN6" s="68">
        <v>1.4470722855541615E-2</v>
      </c>
    </row>
    <row r="7" spans="1:40" x14ac:dyDescent="0.15">
      <c r="A7" s="39" t="s">
        <v>8</v>
      </c>
      <c r="B7" s="40" t="s">
        <v>31</v>
      </c>
      <c r="C7" s="69">
        <v>2.1807125614552465E-3</v>
      </c>
      <c r="D7" s="70">
        <v>2.1100620697090578E-3</v>
      </c>
      <c r="E7" s="70">
        <v>9.3436511832603066E-4</v>
      </c>
      <c r="F7" s="70">
        <v>0.27279720088710235</v>
      </c>
      <c r="G7" s="70">
        <v>3.664400275727695E-3</v>
      </c>
      <c r="H7" s="70">
        <v>8.2072425244321769E-4</v>
      </c>
      <c r="I7" s="70">
        <v>5.095634362441777E-5</v>
      </c>
      <c r="J7" s="70">
        <v>2.9170351005343895E-3</v>
      </c>
      <c r="K7" s="70">
        <v>3.1558153158676313E-3</v>
      </c>
      <c r="L7" s="70">
        <v>2.3359474999214518E-4</v>
      </c>
      <c r="M7" s="70">
        <v>3.332725609215551E-4</v>
      </c>
      <c r="N7" s="70">
        <v>1.1296134812032316E-3</v>
      </c>
      <c r="O7" s="70">
        <v>1.4004046542403894E-3</v>
      </c>
      <c r="P7" s="70">
        <v>1.0901417789274748E-3</v>
      </c>
      <c r="Q7" s="70">
        <v>1.3161858113859895E-3</v>
      </c>
      <c r="R7" s="70">
        <v>2.6211643765767052E-3</v>
      </c>
      <c r="S7" s="70">
        <v>1.2471891108024101E-3</v>
      </c>
      <c r="T7" s="70">
        <v>9.3838424669400009E-4</v>
      </c>
      <c r="U7" s="70">
        <v>2.1215043167699343E-3</v>
      </c>
      <c r="V7" s="70">
        <v>3.8352662415307342E-3</v>
      </c>
      <c r="W7" s="70">
        <v>3.3901872064436515E-3</v>
      </c>
      <c r="X7" s="70">
        <v>1.7597112198846515E-4</v>
      </c>
      <c r="Y7" s="70">
        <v>7.5010010476718101E-4</v>
      </c>
      <c r="Z7" s="70">
        <v>2.4406583322575132E-3</v>
      </c>
      <c r="AA7" s="70">
        <v>4.1955927434254086E-3</v>
      </c>
      <c r="AB7" s="70">
        <v>1.1215687205720721E-3</v>
      </c>
      <c r="AC7" s="70">
        <v>2.1858644858310979E-5</v>
      </c>
      <c r="AD7" s="70">
        <v>1.9845461635032867E-3</v>
      </c>
      <c r="AE7" s="70">
        <v>4.6876341995122741E-4</v>
      </c>
      <c r="AF7" s="70">
        <v>4.3777682810805857E-3</v>
      </c>
      <c r="AG7" s="70">
        <v>4.1774473876158045E-4</v>
      </c>
      <c r="AH7" s="70">
        <v>3.3344558256545036E-3</v>
      </c>
      <c r="AI7" s="70">
        <v>1.8540137294084758E-2</v>
      </c>
      <c r="AJ7" s="70">
        <v>2.093417814751853E-3</v>
      </c>
      <c r="AK7" s="70">
        <v>3.5164010165064539E-3</v>
      </c>
      <c r="AL7" s="70">
        <v>2.0059551794389594E-2</v>
      </c>
      <c r="AM7" s="70">
        <v>2.7405127550642511E-4</v>
      </c>
      <c r="AN7" s="68">
        <v>5.4785600370649765E-3</v>
      </c>
    </row>
    <row r="8" spans="1:40" x14ac:dyDescent="0.15">
      <c r="A8" s="43" t="s">
        <v>9</v>
      </c>
      <c r="B8" s="44" t="s">
        <v>23</v>
      </c>
      <c r="C8" s="71">
        <v>2.34803141023124E-2</v>
      </c>
      <c r="D8" s="72">
        <v>6.1607651670337455E-4</v>
      </c>
      <c r="E8" s="72">
        <v>1.3306133553856585E-2</v>
      </c>
      <c r="F8" s="72">
        <v>3.8385593485418933E-3</v>
      </c>
      <c r="G8" s="72">
        <v>0.23627727925366426</v>
      </c>
      <c r="H8" s="72">
        <v>6.3170924991418267E-3</v>
      </c>
      <c r="I8" s="72">
        <v>4.7968162979775989E-5</v>
      </c>
      <c r="J8" s="72">
        <v>5.9908548306485719E-3</v>
      </c>
      <c r="K8" s="72">
        <v>6.5312461683083335E-3</v>
      </c>
      <c r="L8" s="72">
        <v>2.3539218574154613E-4</v>
      </c>
      <c r="M8" s="72">
        <v>4.8004629854196386E-4</v>
      </c>
      <c r="N8" s="72">
        <v>3.6026518200518733E-3</v>
      </c>
      <c r="O8" s="72">
        <v>3.2528802352440947E-3</v>
      </c>
      <c r="P8" s="72">
        <v>1.3623747425886088E-3</v>
      </c>
      <c r="Q8" s="72">
        <v>5.0682976020535123E-3</v>
      </c>
      <c r="R8" s="72">
        <v>4.1701595181498994E-3</v>
      </c>
      <c r="S8" s="72">
        <v>3.8785418590271481E-3</v>
      </c>
      <c r="T8" s="72">
        <v>2.7862793786452619E-3</v>
      </c>
      <c r="U8" s="72">
        <v>1.6742345957310603E-3</v>
      </c>
      <c r="V8" s="72">
        <v>8.1078884772764911E-2</v>
      </c>
      <c r="W8" s="72">
        <v>5.0204831782048459E-2</v>
      </c>
      <c r="X8" s="72">
        <v>3.7456710251830439E-3</v>
      </c>
      <c r="Y8" s="72">
        <v>3.4063046805149497E-3</v>
      </c>
      <c r="Z8" s="72">
        <v>4.0788128526219195E-3</v>
      </c>
      <c r="AA8" s="72">
        <v>7.0643686867611728E-3</v>
      </c>
      <c r="AB8" s="72">
        <v>3.9271866561732503E-3</v>
      </c>
      <c r="AC8" s="72">
        <v>4.2452917121876517E-4</v>
      </c>
      <c r="AD8" s="72">
        <v>5.9918176226418148E-3</v>
      </c>
      <c r="AE8" s="72">
        <v>7.6710250647294004E-3</v>
      </c>
      <c r="AF8" s="72">
        <v>1.2344476206714065E-3</v>
      </c>
      <c r="AG8" s="72">
        <v>8.0710990842040552E-3</v>
      </c>
      <c r="AH8" s="72">
        <v>5.691265263893644E-3</v>
      </c>
      <c r="AI8" s="72">
        <v>1.3112051024528634E-2</v>
      </c>
      <c r="AJ8" s="72">
        <v>4.2528027895455426E-3</v>
      </c>
      <c r="AK8" s="72">
        <v>4.3328779295810568E-3</v>
      </c>
      <c r="AL8" s="72">
        <v>0.43242960873426317</v>
      </c>
      <c r="AM8" s="72">
        <v>7.8170135134057218E-4</v>
      </c>
      <c r="AN8" s="73">
        <v>1.0772787896395415E-2</v>
      </c>
    </row>
    <row r="9" spans="1:40" x14ac:dyDescent="0.15">
      <c r="A9" s="39" t="s">
        <v>10</v>
      </c>
      <c r="B9" s="40" t="s">
        <v>32</v>
      </c>
      <c r="C9" s="69">
        <v>3.5653859204851604E-2</v>
      </c>
      <c r="D9" s="70">
        <v>9.8110185285012405E-3</v>
      </c>
      <c r="E9" s="70">
        <v>8.0591175807968405E-3</v>
      </c>
      <c r="F9" s="70">
        <v>5.6380960604653502E-2</v>
      </c>
      <c r="G9" s="70">
        <v>4.4145723693069149E-2</v>
      </c>
      <c r="H9" s="70">
        <v>0.36251483505030963</v>
      </c>
      <c r="I9" s="70">
        <v>1.229872244268355E-3</v>
      </c>
      <c r="J9" s="70">
        <v>0.14764216341163355</v>
      </c>
      <c r="K9" s="70">
        <v>3.1517826732605822E-2</v>
      </c>
      <c r="L9" s="70">
        <v>4.2366998561979502E-3</v>
      </c>
      <c r="M9" s="70">
        <v>1.4100314622678591E-3</v>
      </c>
      <c r="N9" s="70">
        <v>8.9032175118504593E-3</v>
      </c>
      <c r="O9" s="70">
        <v>5.9026011098132231E-3</v>
      </c>
      <c r="P9" s="70">
        <v>3.547497997575312E-3</v>
      </c>
      <c r="Q9" s="70">
        <v>1.029375171889938E-2</v>
      </c>
      <c r="R9" s="70">
        <v>1.0879584330658094E-2</v>
      </c>
      <c r="S9" s="70">
        <v>9.0785828959298598E-3</v>
      </c>
      <c r="T9" s="70">
        <v>7.3482704856499392E-3</v>
      </c>
      <c r="U9" s="70">
        <v>1.2068641855206626E-2</v>
      </c>
      <c r="V9" s="70">
        <v>3.4676867973846628E-2</v>
      </c>
      <c r="W9" s="70">
        <v>4.8292709758267407E-3</v>
      </c>
      <c r="X9" s="70">
        <v>7.7674420190065863E-4</v>
      </c>
      <c r="Y9" s="70">
        <v>7.4379213313659764E-3</v>
      </c>
      <c r="Z9" s="70">
        <v>1.37315380508927E-2</v>
      </c>
      <c r="AA9" s="70">
        <v>9.5115562237599942E-6</v>
      </c>
      <c r="AB9" s="70">
        <v>2.1625710680217648E-5</v>
      </c>
      <c r="AC9" s="70">
        <v>3.4609521025659046E-5</v>
      </c>
      <c r="AD9" s="70">
        <v>5.4757587493951235E-4</v>
      </c>
      <c r="AE9" s="70">
        <v>4.5838934529456103E-4</v>
      </c>
      <c r="AF9" s="70">
        <v>9.076603656326829E-4</v>
      </c>
      <c r="AG9" s="70">
        <v>7.3012462140899298E-3</v>
      </c>
      <c r="AH9" s="70">
        <v>0.13791265493089203</v>
      </c>
      <c r="AI9" s="70">
        <v>1.7071163065199158E-3</v>
      </c>
      <c r="AJ9" s="70">
        <v>4.0161301506220189E-3</v>
      </c>
      <c r="AK9" s="70">
        <v>7.0307937042911233E-3</v>
      </c>
      <c r="AL9" s="70">
        <v>9.3297811210364106E-3</v>
      </c>
      <c r="AM9" s="70">
        <v>4.7591482417986873E-3</v>
      </c>
      <c r="AN9" s="68">
        <v>4.1003059211966189E-2</v>
      </c>
    </row>
    <row r="10" spans="1:40" x14ac:dyDescent="0.15">
      <c r="A10" s="39" t="s">
        <v>11</v>
      </c>
      <c r="B10" s="40" t="s">
        <v>33</v>
      </c>
      <c r="C10" s="69">
        <v>6.3874190291052756E-3</v>
      </c>
      <c r="D10" s="70">
        <v>1.5571333959677792E-2</v>
      </c>
      <c r="E10" s="70">
        <v>2.6296913839465022E-3</v>
      </c>
      <c r="F10" s="70">
        <v>2.4635858920057695E-3</v>
      </c>
      <c r="G10" s="70">
        <v>1.6441610313992236E-3</v>
      </c>
      <c r="H10" s="70">
        <v>0.16566836663498716</v>
      </c>
      <c r="I10" s="70">
        <v>6.342279736486503E-2</v>
      </c>
      <c r="J10" s="70">
        <v>1.3062382261350967E-3</v>
      </c>
      <c r="K10" s="70">
        <v>1.6694050489775344E-2</v>
      </c>
      <c r="L10" s="70">
        <v>4.0177362332059284E-2</v>
      </c>
      <c r="M10" s="70">
        <v>4.1690432024942331E-3</v>
      </c>
      <c r="N10" s="70">
        <v>3.386045523656202E-3</v>
      </c>
      <c r="O10" s="70">
        <v>1.2158737211229991E-3</v>
      </c>
      <c r="P10" s="70">
        <v>7.7636808155212317E-4</v>
      </c>
      <c r="Q10" s="70">
        <v>5.0748457901698605E-4</v>
      </c>
      <c r="R10" s="70">
        <v>3.1775268918392686E-4</v>
      </c>
      <c r="S10" s="70">
        <v>7.2646408855098145E-4</v>
      </c>
      <c r="T10" s="70">
        <v>2.4542357221227695E-4</v>
      </c>
      <c r="U10" s="70">
        <v>1.2307264071687285E-3</v>
      </c>
      <c r="V10" s="70">
        <v>1.7688538743398877E-3</v>
      </c>
      <c r="W10" s="70">
        <v>1.0237643131140171E-2</v>
      </c>
      <c r="X10" s="70">
        <v>2.8601059405805599E-2</v>
      </c>
      <c r="Y10" s="70">
        <v>1.1254244167868837E-2</v>
      </c>
      <c r="Z10" s="70">
        <v>1.0949815598580616E-2</v>
      </c>
      <c r="AA10" s="70">
        <v>1.4270051923132494E-3</v>
      </c>
      <c r="AB10" s="70">
        <v>3.4092296837049004E-4</v>
      </c>
      <c r="AC10" s="70">
        <v>1.904059407510716E-4</v>
      </c>
      <c r="AD10" s="70">
        <v>7.5939959343067812E-2</v>
      </c>
      <c r="AE10" s="70">
        <v>5.8336075627486771E-4</v>
      </c>
      <c r="AF10" s="70">
        <v>7.8248110317177388E-3</v>
      </c>
      <c r="AG10" s="70">
        <v>2.6309733641295468E-3</v>
      </c>
      <c r="AH10" s="70">
        <v>1.9051244137156394E-3</v>
      </c>
      <c r="AI10" s="70">
        <v>2.3154140048249655E-3</v>
      </c>
      <c r="AJ10" s="70">
        <v>2.1102748403162065E-3</v>
      </c>
      <c r="AK10" s="70">
        <v>3.1972593250810498E-3</v>
      </c>
      <c r="AL10" s="70">
        <v>0</v>
      </c>
      <c r="AM10" s="70">
        <v>1.1551175799620089E-2</v>
      </c>
      <c r="AN10" s="68">
        <v>2.4696054064044345E-2</v>
      </c>
    </row>
    <row r="11" spans="1:40" x14ac:dyDescent="0.15">
      <c r="A11" s="39" t="s">
        <v>12</v>
      </c>
      <c r="B11" s="40" t="s">
        <v>122</v>
      </c>
      <c r="C11" s="69">
        <v>6.3493254208025103E-3</v>
      </c>
      <c r="D11" s="70">
        <v>3.4500284935388972E-3</v>
      </c>
      <c r="E11" s="70">
        <v>1.396816034248494E-2</v>
      </c>
      <c r="F11" s="70">
        <v>4.6848663046475955E-3</v>
      </c>
      <c r="G11" s="70">
        <v>2.332535348281025E-2</v>
      </c>
      <c r="H11" s="70">
        <v>9.4291399683475823E-3</v>
      </c>
      <c r="I11" s="70">
        <v>8.9488146673746033E-5</v>
      </c>
      <c r="J11" s="70">
        <v>0.19209661297143518</v>
      </c>
      <c r="K11" s="70">
        <v>5.3465211645617912E-3</v>
      </c>
      <c r="L11" s="70">
        <v>5.7395718349870575E-4</v>
      </c>
      <c r="M11" s="70">
        <v>5.3900668886811107E-4</v>
      </c>
      <c r="N11" s="70">
        <v>3.5751684405091969E-3</v>
      </c>
      <c r="O11" s="70">
        <v>1.3038394377838134E-2</v>
      </c>
      <c r="P11" s="70">
        <v>2.5914158291974087E-2</v>
      </c>
      <c r="Q11" s="70">
        <v>3.781251227785272E-2</v>
      </c>
      <c r="R11" s="70">
        <v>1.2873118240618715E-2</v>
      </c>
      <c r="S11" s="70">
        <v>2.926762992477492E-2</v>
      </c>
      <c r="T11" s="70">
        <v>3.3103308887220649E-2</v>
      </c>
      <c r="U11" s="70">
        <v>4.3399386235447715E-2</v>
      </c>
      <c r="V11" s="70">
        <v>4.7974127686198603E-2</v>
      </c>
      <c r="W11" s="70">
        <v>1.3306771765020996E-2</v>
      </c>
      <c r="X11" s="70">
        <v>0</v>
      </c>
      <c r="Y11" s="70">
        <v>3.3580349845591828E-2</v>
      </c>
      <c r="Z11" s="70">
        <v>1.8199390794932366E-2</v>
      </c>
      <c r="AA11" s="70">
        <v>6.027699644621084E-3</v>
      </c>
      <c r="AB11" s="70">
        <v>2.1555745145664003E-3</v>
      </c>
      <c r="AC11" s="70">
        <v>5.6875336719566013E-4</v>
      </c>
      <c r="AD11" s="70">
        <v>3.5903758351204713E-3</v>
      </c>
      <c r="AE11" s="70">
        <v>1.541153230390345E-3</v>
      </c>
      <c r="AF11" s="70">
        <v>1.6850486804142429E-3</v>
      </c>
      <c r="AG11" s="70">
        <v>3.0358111441200464E-3</v>
      </c>
      <c r="AH11" s="70">
        <v>2.2233666909076337E-3</v>
      </c>
      <c r="AI11" s="70">
        <v>6.0221472132199914E-3</v>
      </c>
      <c r="AJ11" s="70">
        <v>7.1476035996267629E-3</v>
      </c>
      <c r="AK11" s="70">
        <v>2.3990399458408518E-3</v>
      </c>
      <c r="AL11" s="70">
        <v>4.6100402235804208E-2</v>
      </c>
      <c r="AM11" s="70">
        <v>2.665875089593686E-3</v>
      </c>
      <c r="AN11" s="68">
        <v>1.1763273423787716E-2</v>
      </c>
    </row>
    <row r="12" spans="1:40" x14ac:dyDescent="0.15">
      <c r="A12" s="39" t="s">
        <v>13</v>
      </c>
      <c r="B12" s="40" t="s">
        <v>34</v>
      </c>
      <c r="C12" s="69">
        <v>1.9650441329103576E-3</v>
      </c>
      <c r="D12" s="70">
        <v>1.2321530334067493E-4</v>
      </c>
      <c r="E12" s="70">
        <v>1.9626909930482482E-3</v>
      </c>
      <c r="F12" s="70">
        <v>2.220399301807775E-4</v>
      </c>
      <c r="G12" s="70">
        <v>1.667784034723925E-3</v>
      </c>
      <c r="H12" s="70">
        <v>3.2686749399094459E-3</v>
      </c>
      <c r="I12" s="70">
        <v>2.5399535479455156E-4</v>
      </c>
      <c r="J12" s="70">
        <v>2.6368051016877475E-3</v>
      </c>
      <c r="K12" s="70">
        <v>9.1016198689391162E-2</v>
      </c>
      <c r="L12" s="70">
        <v>1.9410149170630789E-3</v>
      </c>
      <c r="M12" s="70">
        <v>9.876910776621243E-4</v>
      </c>
      <c r="N12" s="70">
        <v>5.2344192528992637E-3</v>
      </c>
      <c r="O12" s="70">
        <v>9.0145450984045541E-3</v>
      </c>
      <c r="P12" s="70">
        <v>2.774356380777691E-3</v>
      </c>
      <c r="Q12" s="70">
        <v>4.4920570478148691E-3</v>
      </c>
      <c r="R12" s="70">
        <v>3.6047802289315596E-2</v>
      </c>
      <c r="S12" s="70">
        <v>5.6331467263365416E-3</v>
      </c>
      <c r="T12" s="70">
        <v>2.2521221920656E-3</v>
      </c>
      <c r="U12" s="70">
        <v>9.271942458897323E-3</v>
      </c>
      <c r="V12" s="70">
        <v>3.4857724881205733E-3</v>
      </c>
      <c r="W12" s="70">
        <v>4.7978825678946208E-2</v>
      </c>
      <c r="X12" s="70">
        <v>5.8799067395661484E-5</v>
      </c>
      <c r="Y12" s="70">
        <v>4.6912110757011448E-3</v>
      </c>
      <c r="Z12" s="70">
        <v>4.3788794953297772E-4</v>
      </c>
      <c r="AA12" s="70">
        <v>2.0590254568196635E-4</v>
      </c>
      <c r="AB12" s="70">
        <v>9.75277148323541E-6</v>
      </c>
      <c r="AC12" s="70">
        <v>7.2433548648128532E-5</v>
      </c>
      <c r="AD12" s="70">
        <v>5.3681397192245128E-5</v>
      </c>
      <c r="AE12" s="70">
        <v>3.1363481520154174E-6</v>
      </c>
      <c r="AF12" s="70">
        <v>2.1552089999165962E-4</v>
      </c>
      <c r="AG12" s="70">
        <v>2.2464404339130658E-3</v>
      </c>
      <c r="AH12" s="70">
        <v>6.380974120171306E-4</v>
      </c>
      <c r="AI12" s="70">
        <v>3.8956937699961689E-4</v>
      </c>
      <c r="AJ12" s="70">
        <v>6.0561673844200851E-4</v>
      </c>
      <c r="AK12" s="70">
        <v>8.5207910405169364E-4</v>
      </c>
      <c r="AL12" s="70">
        <v>5.3910045447422032E-3</v>
      </c>
      <c r="AM12" s="70">
        <v>3.5660851006127123E-3</v>
      </c>
      <c r="AN12" s="68">
        <v>5.5054065273456741E-3</v>
      </c>
    </row>
    <row r="13" spans="1:40" x14ac:dyDescent="0.15">
      <c r="A13" s="43" t="s">
        <v>14</v>
      </c>
      <c r="B13" s="44" t="s">
        <v>35</v>
      </c>
      <c r="C13" s="71">
        <v>3.3405164203963729E-5</v>
      </c>
      <c r="D13" s="72">
        <v>1.7404161596870332E-3</v>
      </c>
      <c r="E13" s="72">
        <v>0</v>
      </c>
      <c r="F13" s="72">
        <v>7.4894420894309875E-5</v>
      </c>
      <c r="G13" s="72">
        <v>7.9722911620202577E-3</v>
      </c>
      <c r="H13" s="72">
        <v>5.4948906290504615E-5</v>
      </c>
      <c r="I13" s="72">
        <v>-1.1009086585522358E-6</v>
      </c>
      <c r="J13" s="72">
        <v>2.2607622736534544E-3</v>
      </c>
      <c r="K13" s="72">
        <v>4.77595673083473E-3</v>
      </c>
      <c r="L13" s="72">
        <v>0.59336323451582795</v>
      </c>
      <c r="M13" s="72">
        <v>2.5758581872983432E-4</v>
      </c>
      <c r="N13" s="72">
        <v>0.18022808410100466</v>
      </c>
      <c r="O13" s="72">
        <v>0.11242651607987024</v>
      </c>
      <c r="P13" s="72">
        <v>8.4803592991150617E-2</v>
      </c>
      <c r="Q13" s="72">
        <v>2.2807339209240805E-2</v>
      </c>
      <c r="R13" s="72">
        <v>1.0853203376289665E-2</v>
      </c>
      <c r="S13" s="72">
        <v>3.9066576829122894E-2</v>
      </c>
      <c r="T13" s="72">
        <v>8.0412311601316625E-3</v>
      </c>
      <c r="U13" s="72">
        <v>6.211030670477883E-2</v>
      </c>
      <c r="V13" s="72">
        <v>2.2576563266617912E-3</v>
      </c>
      <c r="W13" s="72">
        <v>1.7596759998852081E-2</v>
      </c>
      <c r="X13" s="72">
        <v>0</v>
      </c>
      <c r="Y13" s="72">
        <v>2.7425963611231477E-5</v>
      </c>
      <c r="Z13" s="72">
        <v>0</v>
      </c>
      <c r="AA13" s="72">
        <v>0</v>
      </c>
      <c r="AB13" s="72">
        <v>0</v>
      </c>
      <c r="AC13" s="72">
        <v>0</v>
      </c>
      <c r="AD13" s="72">
        <v>2.6174485552209263E-4</v>
      </c>
      <c r="AE13" s="72">
        <v>0</v>
      </c>
      <c r="AF13" s="72">
        <v>2.6017505906527403E-5</v>
      </c>
      <c r="AG13" s="72">
        <v>0</v>
      </c>
      <c r="AH13" s="72">
        <v>2.7163918031858691E-6</v>
      </c>
      <c r="AI13" s="72">
        <v>2.588500843851275E-6</v>
      </c>
      <c r="AJ13" s="72">
        <v>1.285629149708031E-4</v>
      </c>
      <c r="AK13" s="72">
        <v>2.1909040601286317E-5</v>
      </c>
      <c r="AL13" s="72">
        <v>2.6119208065611451E-5</v>
      </c>
      <c r="AM13" s="72">
        <v>3.2413257928400256E-3</v>
      </c>
      <c r="AN13" s="73">
        <v>5.8027344946978004E-2</v>
      </c>
    </row>
    <row r="14" spans="1:40" x14ac:dyDescent="0.15">
      <c r="A14" s="39" t="s">
        <v>15</v>
      </c>
      <c r="B14" s="40" t="s">
        <v>36</v>
      </c>
      <c r="C14" s="69">
        <v>0</v>
      </c>
      <c r="D14" s="70">
        <v>4.0044973585719347E-4</v>
      </c>
      <c r="E14" s="70">
        <v>1.0138083329614335E-3</v>
      </c>
      <c r="F14" s="70">
        <v>5.2866650043042257E-6</v>
      </c>
      <c r="G14" s="70">
        <v>2.1870176478008636E-3</v>
      </c>
      <c r="H14" s="70">
        <v>4.4812449224209171E-3</v>
      </c>
      <c r="I14" s="70">
        <v>1.6120448214514882E-5</v>
      </c>
      <c r="J14" s="70">
        <v>2.1418222098343008E-3</v>
      </c>
      <c r="K14" s="70">
        <v>1.8746338605741066E-2</v>
      </c>
      <c r="L14" s="70">
        <v>8.8798358840504396E-3</v>
      </c>
      <c r="M14" s="70">
        <v>9.9759725955451031E-2</v>
      </c>
      <c r="N14" s="70">
        <v>5.4617859911158813E-2</v>
      </c>
      <c r="O14" s="70">
        <v>2.6335968124520756E-2</v>
      </c>
      <c r="P14" s="70">
        <v>1.4117799841419258E-2</v>
      </c>
      <c r="Q14" s="70">
        <v>3.4803619838390719E-2</v>
      </c>
      <c r="R14" s="70">
        <v>6.7345064064375834E-2</v>
      </c>
      <c r="S14" s="70">
        <v>6.5146637608103131E-2</v>
      </c>
      <c r="T14" s="70">
        <v>2.2824392215741757E-2</v>
      </c>
      <c r="U14" s="70">
        <v>1.6668408334568566E-2</v>
      </c>
      <c r="V14" s="70">
        <v>9.0886705978603897E-3</v>
      </c>
      <c r="W14" s="70">
        <v>7.7210700517520115E-3</v>
      </c>
      <c r="X14" s="70">
        <v>5.5134777688395625E-4</v>
      </c>
      <c r="Y14" s="70">
        <v>1.4261501077840368E-4</v>
      </c>
      <c r="Z14" s="70">
        <v>2.6168602561731735E-6</v>
      </c>
      <c r="AA14" s="70">
        <v>1.1957384967012563E-5</v>
      </c>
      <c r="AB14" s="70">
        <v>0</v>
      </c>
      <c r="AC14" s="70">
        <v>0</v>
      </c>
      <c r="AD14" s="70">
        <v>2.0242627103519643E-5</v>
      </c>
      <c r="AE14" s="70">
        <v>6.1279417739378158E-5</v>
      </c>
      <c r="AF14" s="70">
        <v>1.6477753740800689E-4</v>
      </c>
      <c r="AG14" s="70">
        <v>6.5951411281500453E-5</v>
      </c>
      <c r="AH14" s="70">
        <v>1.5738095009708128E-3</v>
      </c>
      <c r="AI14" s="70">
        <v>1.6307555316263033E-4</v>
      </c>
      <c r="AJ14" s="70">
        <v>3.210701469157206E-4</v>
      </c>
      <c r="AK14" s="70">
        <v>2.7678421292958382E-4</v>
      </c>
      <c r="AL14" s="70">
        <v>9.6641069842762369E-4</v>
      </c>
      <c r="AM14" s="70">
        <v>2.8236967181077812E-3</v>
      </c>
      <c r="AN14" s="68">
        <v>7.1412781525220471E-3</v>
      </c>
    </row>
    <row r="15" spans="1:40" x14ac:dyDescent="0.15">
      <c r="A15" s="39" t="s">
        <v>16</v>
      </c>
      <c r="B15" s="40" t="s">
        <v>37</v>
      </c>
      <c r="C15" s="69">
        <v>1.9755931321326623E-3</v>
      </c>
      <c r="D15" s="70">
        <v>5.3136599565666055E-3</v>
      </c>
      <c r="E15" s="70">
        <v>1.2605931007264686E-2</v>
      </c>
      <c r="F15" s="70">
        <v>2.549053642908688E-3</v>
      </c>
      <c r="G15" s="70">
        <v>1.1753389074171977E-2</v>
      </c>
      <c r="H15" s="70">
        <v>5.778870270803909E-3</v>
      </c>
      <c r="I15" s="70">
        <v>6.0542112587097594E-4</v>
      </c>
      <c r="J15" s="70">
        <v>8.6844267809772797E-3</v>
      </c>
      <c r="K15" s="70">
        <v>1.1057070067165298E-2</v>
      </c>
      <c r="L15" s="70">
        <v>5.1543267549821142E-4</v>
      </c>
      <c r="M15" s="70">
        <v>8.3924470485515813E-4</v>
      </c>
      <c r="N15" s="70">
        <v>6.1069000983811822E-2</v>
      </c>
      <c r="O15" s="70">
        <v>3.6206880077586594E-2</v>
      </c>
      <c r="P15" s="70">
        <v>2.7571754559599659E-2</v>
      </c>
      <c r="Q15" s="70">
        <v>4.8102989902693925E-2</v>
      </c>
      <c r="R15" s="70">
        <v>2.3442431048257065E-2</v>
      </c>
      <c r="S15" s="70">
        <v>3.4233649705671131E-2</v>
      </c>
      <c r="T15" s="70">
        <v>2.8671247906681293E-2</v>
      </c>
      <c r="U15" s="70">
        <v>1.402875291915491E-2</v>
      </c>
      <c r="V15" s="70">
        <v>1.0379720075055617E-2</v>
      </c>
      <c r="W15" s="70">
        <v>8.095817748739681E-2</v>
      </c>
      <c r="X15" s="70">
        <v>5.0405287484831538E-4</v>
      </c>
      <c r="Y15" s="70">
        <v>5.9377211218316142E-4</v>
      </c>
      <c r="Z15" s="70">
        <v>1.3433215981688957E-4</v>
      </c>
      <c r="AA15" s="70">
        <v>2.4293420457980525E-3</v>
      </c>
      <c r="AB15" s="70">
        <v>9.6043597432731313E-5</v>
      </c>
      <c r="AC15" s="70">
        <v>3.015207187808191E-4</v>
      </c>
      <c r="AD15" s="70">
        <v>1.7231856616603746E-3</v>
      </c>
      <c r="AE15" s="70">
        <v>4.410188016833987E-4</v>
      </c>
      <c r="AF15" s="70">
        <v>3.2099328563826288E-3</v>
      </c>
      <c r="AG15" s="70">
        <v>2.191034952359156E-4</v>
      </c>
      <c r="AH15" s="70">
        <v>3.5321582165801256E-4</v>
      </c>
      <c r="AI15" s="70">
        <v>1.7601805738188671E-3</v>
      </c>
      <c r="AJ15" s="70">
        <v>1.1494243831480541E-3</v>
      </c>
      <c r="AK15" s="70">
        <v>2.2389213741131173E-3</v>
      </c>
      <c r="AL15" s="70">
        <v>3.9178812098417175E-4</v>
      </c>
      <c r="AM15" s="70">
        <v>3.9273086113633844E-3</v>
      </c>
      <c r="AN15" s="68">
        <v>9.2279943862195093E-3</v>
      </c>
    </row>
    <row r="16" spans="1:40" x14ac:dyDescent="0.15">
      <c r="A16" s="39" t="s">
        <v>17</v>
      </c>
      <c r="B16" s="40" t="s">
        <v>107</v>
      </c>
      <c r="C16" s="69">
        <v>2.3442220494009636E-6</v>
      </c>
      <c r="D16" s="70">
        <v>2.2948850247200702E-3</v>
      </c>
      <c r="E16" s="70">
        <v>0</v>
      </c>
      <c r="F16" s="70">
        <v>0</v>
      </c>
      <c r="G16" s="70">
        <v>1.1197303575908504E-4</v>
      </c>
      <c r="H16" s="70">
        <v>1.0528025743054666E-5</v>
      </c>
      <c r="I16" s="70">
        <v>0</v>
      </c>
      <c r="J16" s="70">
        <v>3.2648446810964592E-4</v>
      </c>
      <c r="K16" s="70">
        <v>1.2484843530742088E-3</v>
      </c>
      <c r="L16" s="70">
        <v>4.0622047936461073E-5</v>
      </c>
      <c r="M16" s="70">
        <v>2.9271115764753896E-6</v>
      </c>
      <c r="N16" s="70">
        <v>6.7264406880720269E-4</v>
      </c>
      <c r="O16" s="70">
        <v>0.13003876941157921</v>
      </c>
      <c r="P16" s="70">
        <v>4.6241692861527392E-2</v>
      </c>
      <c r="Q16" s="70">
        <v>2.1867674214544837E-2</v>
      </c>
      <c r="R16" s="70">
        <v>2.4652411238916556E-3</v>
      </c>
      <c r="S16" s="70">
        <v>1.6969868376907313E-2</v>
      </c>
      <c r="T16" s="70">
        <v>1.8623318126696311E-3</v>
      </c>
      <c r="U16" s="70">
        <v>1.0538403424593206E-2</v>
      </c>
      <c r="V16" s="70">
        <v>6.2933315736445061E-5</v>
      </c>
      <c r="W16" s="70">
        <v>5.7669772425074373E-3</v>
      </c>
      <c r="X16" s="70">
        <v>0</v>
      </c>
      <c r="Y16" s="70">
        <v>1.0949815971784167E-2</v>
      </c>
      <c r="Z16" s="70">
        <v>0</v>
      </c>
      <c r="AA16" s="70">
        <v>3.8046224895039979E-6</v>
      </c>
      <c r="AB16" s="70">
        <v>0</v>
      </c>
      <c r="AC16" s="70">
        <v>0</v>
      </c>
      <c r="AD16" s="70">
        <v>7.9689329483476068E-5</v>
      </c>
      <c r="AE16" s="70">
        <v>9.6503020062012843E-7</v>
      </c>
      <c r="AF16" s="70">
        <v>2.4485978963093518E-4</v>
      </c>
      <c r="AG16" s="70">
        <v>0</v>
      </c>
      <c r="AH16" s="70">
        <v>8.4887243849558408E-8</v>
      </c>
      <c r="AI16" s="70">
        <v>0</v>
      </c>
      <c r="AJ16" s="70">
        <v>7.0927620764573993E-3</v>
      </c>
      <c r="AK16" s="70">
        <v>6.572712180385895E-6</v>
      </c>
      <c r="AL16" s="70">
        <v>0</v>
      </c>
      <c r="AM16" s="70">
        <v>0</v>
      </c>
      <c r="AN16" s="68">
        <v>3.4879324790950674E-3</v>
      </c>
    </row>
    <row r="17" spans="1:40" x14ac:dyDescent="0.15">
      <c r="A17" s="39" t="s">
        <v>18</v>
      </c>
      <c r="B17" s="40" t="s">
        <v>108</v>
      </c>
      <c r="C17" s="69">
        <v>1.230716575935506E-5</v>
      </c>
      <c r="D17" s="70">
        <v>5.0826312628028398E-4</v>
      </c>
      <c r="E17" s="70">
        <v>0</v>
      </c>
      <c r="F17" s="70">
        <v>0</v>
      </c>
      <c r="G17" s="70">
        <v>1.0583105489466265E-4</v>
      </c>
      <c r="H17" s="70">
        <v>0</v>
      </c>
      <c r="I17" s="70">
        <v>1.1323631916537284E-5</v>
      </c>
      <c r="J17" s="70">
        <v>2.5557096036292336E-3</v>
      </c>
      <c r="K17" s="70">
        <v>1.9531069059004645E-3</v>
      </c>
      <c r="L17" s="70">
        <v>6.7367891887546951E-5</v>
      </c>
      <c r="M17" s="70">
        <v>6.6069089869015936E-5</v>
      </c>
      <c r="N17" s="70">
        <v>3.5681811406254653E-4</v>
      </c>
      <c r="O17" s="70">
        <v>4.9542673823361498E-3</v>
      </c>
      <c r="P17" s="70">
        <v>0.14111427573529114</v>
      </c>
      <c r="Q17" s="70">
        <v>1.869507707217413E-3</v>
      </c>
      <c r="R17" s="70">
        <v>2.141188505306312E-3</v>
      </c>
      <c r="S17" s="70">
        <v>1.3059717011737108E-3</v>
      </c>
      <c r="T17" s="70">
        <v>5.4859386729803081E-4</v>
      </c>
      <c r="U17" s="70">
        <v>1.0756807404012452E-3</v>
      </c>
      <c r="V17" s="70">
        <v>3.6049180858740371E-5</v>
      </c>
      <c r="W17" s="70">
        <v>5.2971675100682054E-5</v>
      </c>
      <c r="X17" s="70">
        <v>3.4086415881542887E-6</v>
      </c>
      <c r="Y17" s="70">
        <v>2.9757170518186153E-4</v>
      </c>
      <c r="Z17" s="70">
        <v>0</v>
      </c>
      <c r="AA17" s="70">
        <v>2.7175874925028555E-6</v>
      </c>
      <c r="AB17" s="70">
        <v>0</v>
      </c>
      <c r="AC17" s="70">
        <v>0</v>
      </c>
      <c r="AD17" s="70">
        <v>6.6108832819089473E-5</v>
      </c>
      <c r="AE17" s="70">
        <v>2.4125755015503211E-6</v>
      </c>
      <c r="AF17" s="70">
        <v>1.6237876026768877E-5</v>
      </c>
      <c r="AG17" s="70">
        <v>0</v>
      </c>
      <c r="AH17" s="70">
        <v>0</v>
      </c>
      <c r="AI17" s="70">
        <v>0</v>
      </c>
      <c r="AJ17" s="70">
        <v>1.1056523067659493E-2</v>
      </c>
      <c r="AK17" s="70">
        <v>7.1204381954180533E-6</v>
      </c>
      <c r="AL17" s="70">
        <v>0</v>
      </c>
      <c r="AM17" s="70">
        <v>0</v>
      </c>
      <c r="AN17" s="68">
        <v>2.8811429893531057E-3</v>
      </c>
    </row>
    <row r="18" spans="1:40" x14ac:dyDescent="0.15">
      <c r="A18" s="43" t="s">
        <v>19</v>
      </c>
      <c r="B18" s="44" t="s">
        <v>109</v>
      </c>
      <c r="C18" s="71">
        <v>1.230716575935506E-5</v>
      </c>
      <c r="D18" s="72">
        <v>0</v>
      </c>
      <c r="E18" s="72">
        <v>0</v>
      </c>
      <c r="F18" s="72">
        <v>0</v>
      </c>
      <c r="G18" s="72">
        <v>0</v>
      </c>
      <c r="H18" s="72">
        <v>2.4011286782405377E-6</v>
      </c>
      <c r="I18" s="72">
        <v>0</v>
      </c>
      <c r="J18" s="72">
        <v>0</v>
      </c>
      <c r="K18" s="72">
        <v>0</v>
      </c>
      <c r="L18" s="72">
        <v>0</v>
      </c>
      <c r="M18" s="72">
        <v>0</v>
      </c>
      <c r="N18" s="72">
        <v>1.3042959782965147E-5</v>
      </c>
      <c r="O18" s="72">
        <v>1.716316834237475E-3</v>
      </c>
      <c r="P18" s="72">
        <v>4.88527094641084E-3</v>
      </c>
      <c r="Q18" s="72">
        <v>0.10129064787773223</v>
      </c>
      <c r="R18" s="72">
        <v>0</v>
      </c>
      <c r="S18" s="72">
        <v>4.4475129696021918E-4</v>
      </c>
      <c r="T18" s="72">
        <v>6.4965063232661543E-4</v>
      </c>
      <c r="U18" s="72">
        <v>3.7521286453510809E-4</v>
      </c>
      <c r="V18" s="72">
        <v>8.9817450614149738E-5</v>
      </c>
      <c r="W18" s="72">
        <v>1.4875115987640741E-4</v>
      </c>
      <c r="X18" s="72">
        <v>0</v>
      </c>
      <c r="Y18" s="72">
        <v>1.001047671809949E-4</v>
      </c>
      <c r="Z18" s="72">
        <v>2.006259529732766E-5</v>
      </c>
      <c r="AA18" s="72">
        <v>7.4932945793278736E-4</v>
      </c>
      <c r="AB18" s="72">
        <v>1.0388821797359459E-5</v>
      </c>
      <c r="AC18" s="72">
        <v>0</v>
      </c>
      <c r="AD18" s="72">
        <v>1.9858273424338891E-5</v>
      </c>
      <c r="AE18" s="72">
        <v>4.7527737380541326E-5</v>
      </c>
      <c r="AF18" s="72">
        <v>2.8047240409873513E-3</v>
      </c>
      <c r="AG18" s="72">
        <v>0</v>
      </c>
      <c r="AH18" s="72">
        <v>1.1154098954588125E-2</v>
      </c>
      <c r="AI18" s="72">
        <v>0</v>
      </c>
      <c r="AJ18" s="72">
        <v>3.537278244423949E-3</v>
      </c>
      <c r="AK18" s="72">
        <v>1.0125628264561161E-3</v>
      </c>
      <c r="AL18" s="72">
        <v>2.3444601159692838E-2</v>
      </c>
      <c r="AM18" s="72">
        <v>0</v>
      </c>
      <c r="AN18" s="73">
        <v>1.460278524015132E-3</v>
      </c>
    </row>
    <row r="19" spans="1:40" x14ac:dyDescent="0.15">
      <c r="A19" s="39" t="s">
        <v>20</v>
      </c>
      <c r="B19" s="40" t="s">
        <v>48</v>
      </c>
      <c r="C19" s="69">
        <v>0</v>
      </c>
      <c r="D19" s="70">
        <v>4.6205738752753092E-5</v>
      </c>
      <c r="E19" s="70">
        <v>4.0326504891067357E-7</v>
      </c>
      <c r="F19" s="70">
        <v>0</v>
      </c>
      <c r="G19" s="70">
        <v>1.3701341928326862E-5</v>
      </c>
      <c r="H19" s="70">
        <v>2.1240753692127832E-6</v>
      </c>
      <c r="I19" s="70">
        <v>3.1454533101492453E-7</v>
      </c>
      <c r="J19" s="70">
        <v>0</v>
      </c>
      <c r="K19" s="70">
        <v>0</v>
      </c>
      <c r="L19" s="70">
        <v>9.3466658968848496E-7</v>
      </c>
      <c r="M19" s="70">
        <v>4.1815879663934138E-7</v>
      </c>
      <c r="N19" s="70">
        <v>7.499701875204961E-5</v>
      </c>
      <c r="O19" s="70">
        <v>7.3621273251494755E-3</v>
      </c>
      <c r="P19" s="70">
        <v>5.2869658083463805E-3</v>
      </c>
      <c r="Q19" s="70">
        <v>0.10904697670154669</v>
      </c>
      <c r="R19" s="70">
        <v>0.30154139585173273</v>
      </c>
      <c r="S19" s="70">
        <v>7.5516773833983544E-2</v>
      </c>
      <c r="T19" s="70">
        <v>0.25928278570191143</v>
      </c>
      <c r="U19" s="70">
        <v>9.1031436890124818E-3</v>
      </c>
      <c r="V19" s="70">
        <v>2.03647321698613E-3</v>
      </c>
      <c r="W19" s="70">
        <v>3.5848551230664743E-4</v>
      </c>
      <c r="X19" s="70">
        <v>3.8347217866735749E-6</v>
      </c>
      <c r="Y19" s="70">
        <v>2.1940770888985184E-5</v>
      </c>
      <c r="Z19" s="70">
        <v>0</v>
      </c>
      <c r="AA19" s="70">
        <v>2.7719392423529127E-5</v>
      </c>
      <c r="AB19" s="70">
        <v>3.752696853331886E-5</v>
      </c>
      <c r="AC19" s="70">
        <v>0</v>
      </c>
      <c r="AD19" s="70">
        <v>3.4591831126267747E-6</v>
      </c>
      <c r="AE19" s="70">
        <v>3.9566238225425263E-4</v>
      </c>
      <c r="AF19" s="70">
        <v>1.3957192530281793E-3</v>
      </c>
      <c r="AG19" s="70">
        <v>7.2940057250232252E-4</v>
      </c>
      <c r="AH19" s="70">
        <v>1.7826321208407267E-6</v>
      </c>
      <c r="AI19" s="70">
        <v>0</v>
      </c>
      <c r="AJ19" s="70">
        <v>1.1288363359254568E-2</v>
      </c>
      <c r="AK19" s="70">
        <v>8.2158902254823692E-6</v>
      </c>
      <c r="AL19" s="70">
        <v>3.2058715979731499E-2</v>
      </c>
      <c r="AM19" s="70">
        <v>0</v>
      </c>
      <c r="AN19" s="68">
        <v>6.9615095840882338E-3</v>
      </c>
    </row>
    <row r="20" spans="1:40" x14ac:dyDescent="0.15">
      <c r="A20" s="39" t="s">
        <v>21</v>
      </c>
      <c r="B20" s="40" t="s">
        <v>28</v>
      </c>
      <c r="C20" s="69">
        <v>4.7470496500369509E-5</v>
      </c>
      <c r="D20" s="70">
        <v>6.6228225545612765E-4</v>
      </c>
      <c r="E20" s="70">
        <v>0</v>
      </c>
      <c r="F20" s="70">
        <v>0</v>
      </c>
      <c r="G20" s="70">
        <v>1.1055565555960295E-4</v>
      </c>
      <c r="H20" s="70">
        <v>3.786395223379309E-6</v>
      </c>
      <c r="I20" s="70">
        <v>0</v>
      </c>
      <c r="J20" s="70">
        <v>2.6731478989658225E-5</v>
      </c>
      <c r="K20" s="70">
        <v>5.1225460143594775E-5</v>
      </c>
      <c r="L20" s="70">
        <v>0</v>
      </c>
      <c r="M20" s="70">
        <v>0</v>
      </c>
      <c r="N20" s="70">
        <v>3.5448901410130274E-4</v>
      </c>
      <c r="O20" s="70">
        <v>1.3413428118931082E-2</v>
      </c>
      <c r="P20" s="70">
        <v>1.5125666769106923E-2</v>
      </c>
      <c r="Q20" s="70">
        <v>1.874418848304674E-2</v>
      </c>
      <c r="R20" s="70">
        <v>8.345831474526038E-3</v>
      </c>
      <c r="S20" s="70">
        <v>0.24456774000349371</v>
      </c>
      <c r="T20" s="70">
        <v>1.690535312121037E-2</v>
      </c>
      <c r="U20" s="70">
        <v>4.121887287795202E-2</v>
      </c>
      <c r="V20" s="70">
        <v>5.3096166383466751E-4</v>
      </c>
      <c r="W20" s="70">
        <v>7.5757865636090571E-3</v>
      </c>
      <c r="X20" s="70">
        <v>3.8347217866735749E-6</v>
      </c>
      <c r="Y20" s="70">
        <v>2.3586328705659071E-4</v>
      </c>
      <c r="Z20" s="70">
        <v>0</v>
      </c>
      <c r="AA20" s="70">
        <v>1.8262187949619188E-4</v>
      </c>
      <c r="AB20" s="70">
        <v>2.3321844851215114E-6</v>
      </c>
      <c r="AC20" s="70">
        <v>9.6435197904313143E-6</v>
      </c>
      <c r="AD20" s="70">
        <v>1.2248070576559986E-4</v>
      </c>
      <c r="AE20" s="70">
        <v>7.6719900949300213E-5</v>
      </c>
      <c r="AF20" s="70">
        <v>1.4054988829079378E-3</v>
      </c>
      <c r="AG20" s="70">
        <v>9.1104240691485591E-4</v>
      </c>
      <c r="AH20" s="70">
        <v>5.8487311012345751E-5</v>
      </c>
      <c r="AI20" s="70">
        <v>0</v>
      </c>
      <c r="AJ20" s="70">
        <v>5.106330183953978E-3</v>
      </c>
      <c r="AK20" s="70">
        <v>1.1666564120184964E-4</v>
      </c>
      <c r="AL20" s="70">
        <v>0</v>
      </c>
      <c r="AM20" s="70">
        <v>2.9855066188225936E-4</v>
      </c>
      <c r="AN20" s="68">
        <v>5.9371968908482689E-3</v>
      </c>
    </row>
    <row r="21" spans="1:40" x14ac:dyDescent="0.15">
      <c r="A21" s="39" t="s">
        <v>51</v>
      </c>
      <c r="B21" s="40" t="s">
        <v>123</v>
      </c>
      <c r="C21" s="69">
        <v>8.2047771729033721E-6</v>
      </c>
      <c r="D21" s="70">
        <v>0</v>
      </c>
      <c r="E21" s="70">
        <v>2.4464746300580862E-5</v>
      </c>
      <c r="F21" s="70">
        <v>3.083887919177465E-6</v>
      </c>
      <c r="G21" s="70">
        <v>5.6695207979283571E-6</v>
      </c>
      <c r="H21" s="70">
        <v>1.4129718760415472E-5</v>
      </c>
      <c r="I21" s="70">
        <v>1.4311812561179065E-5</v>
      </c>
      <c r="J21" s="70">
        <v>9.0106108953904121E-7</v>
      </c>
      <c r="K21" s="70">
        <v>2.3977874960831599E-5</v>
      </c>
      <c r="L21" s="70">
        <v>2.9477946290175292E-6</v>
      </c>
      <c r="M21" s="70">
        <v>8.3631759327868275E-7</v>
      </c>
      <c r="N21" s="70">
        <v>3.8197239364397932E-5</v>
      </c>
      <c r="O21" s="70">
        <v>3.8339436589438381E-4</v>
      </c>
      <c r="P21" s="70">
        <v>1.0445679642701293E-4</v>
      </c>
      <c r="Q21" s="70">
        <v>9.8222821745223092E-6</v>
      </c>
      <c r="R21" s="70">
        <v>2.7955936718784142E-5</v>
      </c>
      <c r="S21" s="70">
        <v>3.5491375318521233E-5</v>
      </c>
      <c r="T21" s="70">
        <v>2.9190968412542585E-2</v>
      </c>
      <c r="U21" s="70">
        <v>7.9043903078943635E-3</v>
      </c>
      <c r="V21" s="70">
        <v>1.1609058242645204E-5</v>
      </c>
      <c r="W21" s="70">
        <v>1.4967188650908292E-3</v>
      </c>
      <c r="X21" s="70">
        <v>1.1504165360020726E-5</v>
      </c>
      <c r="Y21" s="70">
        <v>4.1138945416847212E-6</v>
      </c>
      <c r="Z21" s="70">
        <v>2.3551742305558562E-5</v>
      </c>
      <c r="AA21" s="70">
        <v>2.0336613068896368E-4</v>
      </c>
      <c r="AB21" s="70">
        <v>8.8623010434617412E-5</v>
      </c>
      <c r="AC21" s="70">
        <v>3.4502370805765375E-5</v>
      </c>
      <c r="AD21" s="70">
        <v>9.1604293538079395E-5</v>
      </c>
      <c r="AE21" s="70">
        <v>7.6478643399145182E-5</v>
      </c>
      <c r="AF21" s="70">
        <v>1.4361294217766153E-3</v>
      </c>
      <c r="AG21" s="70">
        <v>7.9015771988814401E-5</v>
      </c>
      <c r="AH21" s="70">
        <v>1.4855267673672721E-5</v>
      </c>
      <c r="AI21" s="70">
        <v>4.1416013501620399E-5</v>
      </c>
      <c r="AJ21" s="70">
        <v>1.3011376132272361E-3</v>
      </c>
      <c r="AK21" s="70">
        <v>8.4532381653296365E-5</v>
      </c>
      <c r="AL21" s="70">
        <v>0</v>
      </c>
      <c r="AM21" s="70">
        <v>0</v>
      </c>
      <c r="AN21" s="68">
        <v>6.3614126038620295E-4</v>
      </c>
    </row>
    <row r="22" spans="1:40" x14ac:dyDescent="0.15">
      <c r="A22" s="39" t="s">
        <v>22</v>
      </c>
      <c r="B22" s="40" t="s">
        <v>38</v>
      </c>
      <c r="C22" s="69">
        <v>1.0941656415578997E-3</v>
      </c>
      <c r="D22" s="70">
        <v>1.0781339042309054E-4</v>
      </c>
      <c r="E22" s="70">
        <v>0</v>
      </c>
      <c r="F22" s="70">
        <v>0</v>
      </c>
      <c r="G22" s="70">
        <v>0</v>
      </c>
      <c r="H22" s="70">
        <v>0</v>
      </c>
      <c r="I22" s="70">
        <v>0</v>
      </c>
      <c r="J22" s="70">
        <v>0</v>
      </c>
      <c r="K22" s="70">
        <v>0</v>
      </c>
      <c r="L22" s="70">
        <v>0</v>
      </c>
      <c r="M22" s="70">
        <v>0</v>
      </c>
      <c r="N22" s="70">
        <v>0</v>
      </c>
      <c r="O22" s="70">
        <v>0</v>
      </c>
      <c r="P22" s="70">
        <v>9.63906345407571E-5</v>
      </c>
      <c r="Q22" s="70">
        <v>0</v>
      </c>
      <c r="R22" s="70">
        <v>0</v>
      </c>
      <c r="S22" s="70">
        <v>0</v>
      </c>
      <c r="T22" s="70">
        <v>0</v>
      </c>
      <c r="U22" s="70">
        <v>0.41984697380598085</v>
      </c>
      <c r="V22" s="70">
        <v>0</v>
      </c>
      <c r="W22" s="70">
        <v>0</v>
      </c>
      <c r="X22" s="70">
        <v>0</v>
      </c>
      <c r="Y22" s="70">
        <v>0</v>
      </c>
      <c r="Z22" s="70">
        <v>0</v>
      </c>
      <c r="AA22" s="70">
        <v>0</v>
      </c>
      <c r="AB22" s="70">
        <v>0</v>
      </c>
      <c r="AC22" s="70">
        <v>0</v>
      </c>
      <c r="AD22" s="70">
        <v>9.7898725624129528E-3</v>
      </c>
      <c r="AE22" s="70">
        <v>0</v>
      </c>
      <c r="AF22" s="70">
        <v>6.1187269209960898E-3</v>
      </c>
      <c r="AG22" s="70">
        <v>1.4717081037757263E-4</v>
      </c>
      <c r="AH22" s="70">
        <v>0</v>
      </c>
      <c r="AI22" s="70">
        <v>0</v>
      </c>
      <c r="AJ22" s="70">
        <v>1.6703289491206648E-2</v>
      </c>
      <c r="AK22" s="70">
        <v>2.6838574736575737E-5</v>
      </c>
      <c r="AL22" s="70">
        <v>0</v>
      </c>
      <c r="AM22" s="70">
        <v>0</v>
      </c>
      <c r="AN22" s="68">
        <v>2.2542289235453067E-2</v>
      </c>
    </row>
    <row r="23" spans="1:40" x14ac:dyDescent="0.15">
      <c r="A23" s="43" t="s">
        <v>54</v>
      </c>
      <c r="B23" s="44" t="s">
        <v>27</v>
      </c>
      <c r="C23" s="71">
        <v>9.9395014894600848E-4</v>
      </c>
      <c r="D23" s="72">
        <v>2.6337271089069266E-3</v>
      </c>
      <c r="E23" s="72">
        <v>6.1044918887268066E-3</v>
      </c>
      <c r="F23" s="72">
        <v>2.7138654244178721E-2</v>
      </c>
      <c r="G23" s="72">
        <v>1.0444202229917021E-2</v>
      </c>
      <c r="H23" s="72">
        <v>2.25281280680768E-3</v>
      </c>
      <c r="I23" s="72">
        <v>2.7505416470600076E-3</v>
      </c>
      <c r="J23" s="72">
        <v>4.4596516858252276E-3</v>
      </c>
      <c r="K23" s="72">
        <v>1.0551354886173214E-2</v>
      </c>
      <c r="L23" s="72">
        <v>8.7159816411350489E-3</v>
      </c>
      <c r="M23" s="72">
        <v>4.8209527664549671E-3</v>
      </c>
      <c r="N23" s="72">
        <v>8.5571132576096345E-4</v>
      </c>
      <c r="O23" s="72">
        <v>1.1430168478533498E-3</v>
      </c>
      <c r="P23" s="72">
        <v>1.541846844557801E-3</v>
      </c>
      <c r="Q23" s="72">
        <v>2.7338685385753761E-3</v>
      </c>
      <c r="R23" s="72">
        <v>1.6431003370068484E-3</v>
      </c>
      <c r="S23" s="72">
        <v>2.070699928739973E-3</v>
      </c>
      <c r="T23" s="72">
        <v>3.9989605589882769E-3</v>
      </c>
      <c r="U23" s="72">
        <v>1.3237067880732618E-3</v>
      </c>
      <c r="V23" s="72">
        <v>3.9479963070974733E-2</v>
      </c>
      <c r="W23" s="72">
        <v>2.8756564661316089E-3</v>
      </c>
      <c r="X23" s="72">
        <v>6.6736941494075774E-3</v>
      </c>
      <c r="Y23" s="72">
        <v>3.0621088371939947E-3</v>
      </c>
      <c r="Z23" s="72">
        <v>4.8333408931518513E-3</v>
      </c>
      <c r="AA23" s="72">
        <v>5.493150184845772E-3</v>
      </c>
      <c r="AB23" s="72">
        <v>1.2445596496465258E-2</v>
      </c>
      <c r="AC23" s="72">
        <v>3.9752731580555753E-5</v>
      </c>
      <c r="AD23" s="72">
        <v>1.7712298715579686E-3</v>
      </c>
      <c r="AE23" s="72">
        <v>1.1271311485692943E-2</v>
      </c>
      <c r="AF23" s="72">
        <v>6.6117678839907081E-3</v>
      </c>
      <c r="AG23" s="72">
        <v>1.3973042085185298E-2</v>
      </c>
      <c r="AH23" s="72">
        <v>3.1084010952831301E-3</v>
      </c>
      <c r="AI23" s="72">
        <v>2.4875493109410753E-2</v>
      </c>
      <c r="AJ23" s="72">
        <v>5.8193823653261327E-3</v>
      </c>
      <c r="AK23" s="72">
        <v>4.6960202775473778E-3</v>
      </c>
      <c r="AL23" s="72">
        <v>0.12892441101185811</v>
      </c>
      <c r="AM23" s="72">
        <v>9.7484767648959116E-4</v>
      </c>
      <c r="AN23" s="73">
        <v>5.6567289898676069E-3</v>
      </c>
    </row>
    <row r="24" spans="1:40" x14ac:dyDescent="0.15">
      <c r="A24" s="39" t="s">
        <v>57</v>
      </c>
      <c r="B24" s="40" t="s">
        <v>29</v>
      </c>
      <c r="C24" s="69">
        <v>2.8681556774420788E-3</v>
      </c>
      <c r="D24" s="70">
        <v>2.2332773730497327E-3</v>
      </c>
      <c r="E24" s="70">
        <v>7.3152279872396194E-4</v>
      </c>
      <c r="F24" s="70">
        <v>3.3958011544314142E-3</v>
      </c>
      <c r="G24" s="70">
        <v>3.5169927349815574E-3</v>
      </c>
      <c r="H24" s="70">
        <v>4.8807557940389393E-3</v>
      </c>
      <c r="I24" s="70">
        <v>5.8875022332718506E-4</v>
      </c>
      <c r="J24" s="70">
        <v>4.7870372150244124E-3</v>
      </c>
      <c r="K24" s="70">
        <v>6.4026375662456919E-3</v>
      </c>
      <c r="L24" s="70">
        <v>4.614592748152002E-3</v>
      </c>
      <c r="M24" s="70">
        <v>3.4761540764628447E-3</v>
      </c>
      <c r="N24" s="70">
        <v>5.1011947351161189E-3</v>
      </c>
      <c r="O24" s="70">
        <v>2.8097671207680309E-3</v>
      </c>
      <c r="P24" s="70">
        <v>2.0258165577331506E-3</v>
      </c>
      <c r="Q24" s="70">
        <v>1.3358303757350341E-3</v>
      </c>
      <c r="R24" s="70">
        <v>5.5482690747096809E-3</v>
      </c>
      <c r="S24" s="70">
        <v>2.7627817474511368E-3</v>
      </c>
      <c r="T24" s="70">
        <v>2.0355719812900617E-3</v>
      </c>
      <c r="U24" s="70">
        <v>9.2733530335760265E-4</v>
      </c>
      <c r="V24" s="70">
        <v>1.8122350919834568E-3</v>
      </c>
      <c r="W24" s="70">
        <v>7.8154146378794117E-4</v>
      </c>
      <c r="X24" s="70">
        <v>1.9889423666880273E-2</v>
      </c>
      <c r="Y24" s="70">
        <v>3.6627374402799638E-2</v>
      </c>
      <c r="Z24" s="70">
        <v>2.6770480420651561E-3</v>
      </c>
      <c r="AA24" s="70">
        <v>3.7441108746709339E-3</v>
      </c>
      <c r="AB24" s="70">
        <v>3.2430085349471486E-3</v>
      </c>
      <c r="AC24" s="70">
        <v>1.3496534547588198E-2</v>
      </c>
      <c r="AD24" s="70">
        <v>8.7804316829912347E-3</v>
      </c>
      <c r="AE24" s="70">
        <v>4.3571113557998795E-3</v>
      </c>
      <c r="AF24" s="70">
        <v>8.7468640601923303E-3</v>
      </c>
      <c r="AG24" s="70">
        <v>9.0855545632237932E-3</v>
      </c>
      <c r="AH24" s="70">
        <v>2.8155401040021533E-3</v>
      </c>
      <c r="AI24" s="70">
        <v>1.3939077044139115E-3</v>
      </c>
      <c r="AJ24" s="70">
        <v>1.3705885585523726E-3</v>
      </c>
      <c r="AK24" s="70">
        <v>2.7698504580176224E-3</v>
      </c>
      <c r="AL24" s="70">
        <v>0</v>
      </c>
      <c r="AM24" s="70">
        <v>1.8895294180655057E-2</v>
      </c>
      <c r="AN24" s="68">
        <v>4.642331561165048E-3</v>
      </c>
    </row>
    <row r="25" spans="1:40" x14ac:dyDescent="0.15">
      <c r="A25" s="39" t="s">
        <v>84</v>
      </c>
      <c r="B25" s="40" t="s">
        <v>137</v>
      </c>
      <c r="C25" s="69">
        <v>8.4309946006705643E-3</v>
      </c>
      <c r="D25" s="70">
        <v>3.3499160595745994E-2</v>
      </c>
      <c r="E25" s="70">
        <v>1.1792276560245916E-2</v>
      </c>
      <c r="F25" s="70">
        <v>2.1497342129169088E-2</v>
      </c>
      <c r="G25" s="70">
        <v>2.8389652935559753E-2</v>
      </c>
      <c r="H25" s="70">
        <v>3.4663524759007483E-2</v>
      </c>
      <c r="I25" s="70">
        <v>5.256367026590404E-3</v>
      </c>
      <c r="J25" s="70">
        <v>2.6408899119603247E-2</v>
      </c>
      <c r="K25" s="70">
        <v>4.092968760643588E-2</v>
      </c>
      <c r="L25" s="70">
        <v>3.9873811382700457E-2</v>
      </c>
      <c r="M25" s="70">
        <v>6.4807504779555047E-2</v>
      </c>
      <c r="N25" s="70">
        <v>2.1706745818799746E-2</v>
      </c>
      <c r="O25" s="70">
        <v>2.0296611080455485E-2</v>
      </c>
      <c r="P25" s="70">
        <v>9.4285366288444344E-3</v>
      </c>
      <c r="Q25" s="70">
        <v>5.5790562751286722E-3</v>
      </c>
      <c r="R25" s="70">
        <v>2.0970889994963993E-2</v>
      </c>
      <c r="S25" s="70">
        <v>6.1904722293851947E-3</v>
      </c>
      <c r="T25" s="70">
        <v>1.2112375122711787E-2</v>
      </c>
      <c r="U25" s="70">
        <v>1.2211462541425347E-2</v>
      </c>
      <c r="V25" s="70">
        <v>2.0515038923950284E-2</v>
      </c>
      <c r="W25" s="70">
        <v>2.8641772769450054E-3</v>
      </c>
      <c r="X25" s="70">
        <v>0.11195896336392021</v>
      </c>
      <c r="Y25" s="70">
        <v>4.6565172317329366E-2</v>
      </c>
      <c r="Z25" s="70">
        <v>6.2030927799080961E-2</v>
      </c>
      <c r="AA25" s="70">
        <v>2.6927125083214792E-2</v>
      </c>
      <c r="AB25" s="70">
        <v>4.7016839220049662E-3</v>
      </c>
      <c r="AC25" s="70">
        <v>2.1884360911085463E-3</v>
      </c>
      <c r="AD25" s="70">
        <v>8.8138704530799604E-3</v>
      </c>
      <c r="AE25" s="70">
        <v>6.4816253424650923E-3</v>
      </c>
      <c r="AF25" s="70">
        <v>1.0757777389052866E-2</v>
      </c>
      <c r="AG25" s="70">
        <v>1.5172917045087157E-2</v>
      </c>
      <c r="AH25" s="70">
        <v>1.1221923862423922E-2</v>
      </c>
      <c r="AI25" s="70">
        <v>2.7218086373096157E-3</v>
      </c>
      <c r="AJ25" s="70">
        <v>5.9202997583713965E-3</v>
      </c>
      <c r="AK25" s="70">
        <v>2.4075844716753534E-2</v>
      </c>
      <c r="AL25" s="70">
        <v>0</v>
      </c>
      <c r="AM25" s="70">
        <v>3.5603875688974022E-3</v>
      </c>
      <c r="AN25" s="68">
        <v>1.8486499088227904E-2</v>
      </c>
    </row>
    <row r="26" spans="1:40" x14ac:dyDescent="0.15">
      <c r="A26" s="39" t="s">
        <v>85</v>
      </c>
      <c r="B26" s="40" t="s">
        <v>110</v>
      </c>
      <c r="C26" s="69">
        <v>6.7103356164102581E-4</v>
      </c>
      <c r="D26" s="70">
        <v>1.2783587721595024E-3</v>
      </c>
      <c r="E26" s="70">
        <v>1.6094308102024982E-3</v>
      </c>
      <c r="F26" s="70">
        <v>1.073192995873758E-3</v>
      </c>
      <c r="G26" s="70">
        <v>1.2751697194673861E-3</v>
      </c>
      <c r="H26" s="70">
        <v>1.8802684572683595E-3</v>
      </c>
      <c r="I26" s="70">
        <v>5.8568340634978947E-4</v>
      </c>
      <c r="J26" s="70">
        <v>5.983045634539233E-4</v>
      </c>
      <c r="K26" s="70">
        <v>6.5557689949728205E-4</v>
      </c>
      <c r="L26" s="70">
        <v>1.1241163176753432E-3</v>
      </c>
      <c r="M26" s="70">
        <v>3.3034544934507971E-4</v>
      </c>
      <c r="N26" s="70">
        <v>4.565035924037802E-4</v>
      </c>
      <c r="O26" s="70">
        <v>6.4914279708285861E-4</v>
      </c>
      <c r="P26" s="70">
        <v>3.6378390107013773E-4</v>
      </c>
      <c r="Q26" s="70">
        <v>2.5865343059575417E-4</v>
      </c>
      <c r="R26" s="70">
        <v>8.6742152945748551E-4</v>
      </c>
      <c r="S26" s="70">
        <v>3.0555855938289373E-4</v>
      </c>
      <c r="T26" s="70">
        <v>2.8873361436738466E-4</v>
      </c>
      <c r="U26" s="70">
        <v>3.3077976215595056E-4</v>
      </c>
      <c r="V26" s="70">
        <v>4.2037010899683683E-4</v>
      </c>
      <c r="W26" s="70">
        <v>8.3104546715516989E-4</v>
      </c>
      <c r="X26" s="70">
        <v>6.2207708983815771E-4</v>
      </c>
      <c r="Y26" s="70">
        <v>5.4812159575226671E-2</v>
      </c>
      <c r="Z26" s="70">
        <v>7.3176135630122503E-3</v>
      </c>
      <c r="AA26" s="70">
        <v>2.7709427936056614E-3</v>
      </c>
      <c r="AB26" s="70">
        <v>9.9223849003351561E-4</v>
      </c>
      <c r="AC26" s="70">
        <v>2.2094375342077076E-4</v>
      </c>
      <c r="AD26" s="70">
        <v>3.6905640274935872E-3</v>
      </c>
      <c r="AE26" s="70">
        <v>2.8297098057683719E-3</v>
      </c>
      <c r="AF26" s="70">
        <v>3.8826975835826211E-3</v>
      </c>
      <c r="AG26" s="70">
        <v>9.0101590357683312E-3</v>
      </c>
      <c r="AH26" s="70">
        <v>4.2669421993419034E-3</v>
      </c>
      <c r="AI26" s="70">
        <v>1.435323717915532E-3</v>
      </c>
      <c r="AJ26" s="70">
        <v>7.1822166921189034E-4</v>
      </c>
      <c r="AK26" s="70">
        <v>6.6778755752720693E-3</v>
      </c>
      <c r="AL26" s="70">
        <v>0</v>
      </c>
      <c r="AM26" s="70">
        <v>1.0386600317010665E-3</v>
      </c>
      <c r="AN26" s="68">
        <v>2.25930417461042E-3</v>
      </c>
    </row>
    <row r="27" spans="1:40" x14ac:dyDescent="0.15">
      <c r="A27" s="39" t="s">
        <v>86</v>
      </c>
      <c r="B27" s="40" t="s">
        <v>111</v>
      </c>
      <c r="C27" s="69">
        <v>2.1801265059428964E-4</v>
      </c>
      <c r="D27" s="70">
        <v>1.478583640088099E-3</v>
      </c>
      <c r="E27" s="70">
        <v>1.1126082699445484E-3</v>
      </c>
      <c r="F27" s="70">
        <v>5.3703705335390439E-4</v>
      </c>
      <c r="G27" s="70">
        <v>7.4790428526004917E-4</v>
      </c>
      <c r="H27" s="70">
        <v>3.5170994070043322E-3</v>
      </c>
      <c r="I27" s="70">
        <v>5.2214524948477474E-5</v>
      </c>
      <c r="J27" s="70">
        <v>7.8993022182922621E-5</v>
      </c>
      <c r="K27" s="70">
        <v>4.1699704363700766E-3</v>
      </c>
      <c r="L27" s="70">
        <v>2.7342592619886987E-4</v>
      </c>
      <c r="M27" s="70">
        <v>2.0907939831967067E-6</v>
      </c>
      <c r="N27" s="70">
        <v>1.1738663804668633E-4</v>
      </c>
      <c r="O27" s="70">
        <v>5.0940092540172803E-4</v>
      </c>
      <c r="P27" s="70">
        <v>2.7424950413269803E-5</v>
      </c>
      <c r="Q27" s="70">
        <v>1.9644564349044621E-4</v>
      </c>
      <c r="R27" s="70">
        <v>1.0453945350474916E-3</v>
      </c>
      <c r="S27" s="70">
        <v>1.841115094648289E-4</v>
      </c>
      <c r="T27" s="70">
        <v>3.4648033724086157E-4</v>
      </c>
      <c r="U27" s="70">
        <v>3.109141687642108E-4</v>
      </c>
      <c r="V27" s="70">
        <v>5.7923090600145541E-4</v>
      </c>
      <c r="W27" s="70">
        <v>2.217635860987019E-3</v>
      </c>
      <c r="X27" s="70">
        <v>1.3096427061887296E-2</v>
      </c>
      <c r="Y27" s="70">
        <v>1.8759359110082333E-3</v>
      </c>
      <c r="Z27" s="70">
        <v>0</v>
      </c>
      <c r="AA27" s="70">
        <v>1.5310887932761088E-3</v>
      </c>
      <c r="AB27" s="70">
        <v>3.8387756625100069E-3</v>
      </c>
      <c r="AC27" s="70">
        <v>1.2643725947454391E-5</v>
      </c>
      <c r="AD27" s="70">
        <v>6.4481735577224279E-3</v>
      </c>
      <c r="AE27" s="70">
        <v>8.5323145187828648E-3</v>
      </c>
      <c r="AF27" s="70">
        <v>3.3968714041408055E-2</v>
      </c>
      <c r="AG27" s="70">
        <v>8.5640819484848647E-3</v>
      </c>
      <c r="AH27" s="70">
        <v>4.6086133558363761E-3</v>
      </c>
      <c r="AI27" s="70">
        <v>3.6239011813917848E-5</v>
      </c>
      <c r="AJ27" s="70">
        <v>1.1375120850825775E-3</v>
      </c>
      <c r="AK27" s="70">
        <v>1.6119576622396409E-2</v>
      </c>
      <c r="AL27" s="70">
        <v>0</v>
      </c>
      <c r="AM27" s="70">
        <v>1.6264743787696292E-2</v>
      </c>
      <c r="AN27" s="68">
        <v>3.8879246009880836E-3</v>
      </c>
    </row>
    <row r="28" spans="1:40" x14ac:dyDescent="0.15">
      <c r="A28" s="43" t="s">
        <v>87</v>
      </c>
      <c r="B28" s="44" t="s">
        <v>40</v>
      </c>
      <c r="C28" s="71">
        <v>4.5677166632577773E-2</v>
      </c>
      <c r="D28" s="72">
        <v>1.0565712261462874E-2</v>
      </c>
      <c r="E28" s="72">
        <v>6.0087702082837098E-2</v>
      </c>
      <c r="F28" s="72">
        <v>8.4747883351498896E-2</v>
      </c>
      <c r="G28" s="72">
        <v>7.0760344158810828E-2</v>
      </c>
      <c r="H28" s="72">
        <v>2.9356753326786871E-2</v>
      </c>
      <c r="I28" s="72">
        <v>7.3295353033097713E-3</v>
      </c>
      <c r="J28" s="72">
        <v>5.3241897658682868E-2</v>
      </c>
      <c r="K28" s="72">
        <v>3.4822958815275001E-2</v>
      </c>
      <c r="L28" s="72">
        <v>1.3600549238847072E-2</v>
      </c>
      <c r="M28" s="72">
        <v>1.3591833525965153E-2</v>
      </c>
      <c r="N28" s="72">
        <v>2.7106065348955072E-2</v>
      </c>
      <c r="O28" s="72">
        <v>3.6784360376371443E-2</v>
      </c>
      <c r="P28" s="72">
        <v>3.6530437258569692E-2</v>
      </c>
      <c r="Q28" s="72">
        <v>4.9445368466545313E-2</v>
      </c>
      <c r="R28" s="72">
        <v>3.5620194581194475E-2</v>
      </c>
      <c r="S28" s="72">
        <v>5.1595032316560881E-2</v>
      </c>
      <c r="T28" s="72">
        <v>3.7391003060576314E-2</v>
      </c>
      <c r="U28" s="72">
        <v>3.4445645914487906E-2</v>
      </c>
      <c r="V28" s="72">
        <v>5.3609408958404749E-2</v>
      </c>
      <c r="W28" s="72">
        <v>4.7933028497087152E-2</v>
      </c>
      <c r="X28" s="72">
        <v>4.3302530575515044E-3</v>
      </c>
      <c r="Y28" s="72">
        <v>1.7131628169755744E-2</v>
      </c>
      <c r="Z28" s="72">
        <v>1.5765710756691313E-2</v>
      </c>
      <c r="AA28" s="72">
        <v>9.1332680448035965E-3</v>
      </c>
      <c r="AB28" s="72">
        <v>4.5076885761971318E-3</v>
      </c>
      <c r="AC28" s="72">
        <v>1.1192911970093944E-3</v>
      </c>
      <c r="AD28" s="72">
        <v>2.1906622298586181E-2</v>
      </c>
      <c r="AE28" s="72">
        <v>5.9667817304342539E-3</v>
      </c>
      <c r="AF28" s="72">
        <v>8.999289223881192E-3</v>
      </c>
      <c r="AG28" s="72">
        <v>1.5840930862458726E-2</v>
      </c>
      <c r="AH28" s="72">
        <v>3.8715543949394297E-2</v>
      </c>
      <c r="AI28" s="72">
        <v>2.5763348898851738E-2</v>
      </c>
      <c r="AJ28" s="72">
        <v>1.7671332279282255E-2</v>
      </c>
      <c r="AK28" s="72">
        <v>4.8428108495759965E-2</v>
      </c>
      <c r="AL28" s="72">
        <v>0.23883926239356423</v>
      </c>
      <c r="AM28" s="72">
        <v>5.2662285644613036E-3</v>
      </c>
      <c r="AN28" s="73">
        <v>2.5915725697182323E-2</v>
      </c>
    </row>
    <row r="29" spans="1:40" x14ac:dyDescent="0.15">
      <c r="A29" s="39" t="s">
        <v>88</v>
      </c>
      <c r="B29" s="40" t="s">
        <v>41</v>
      </c>
      <c r="C29" s="69">
        <v>5.4825493180365031E-3</v>
      </c>
      <c r="D29" s="70">
        <v>4.1446547661219531E-2</v>
      </c>
      <c r="E29" s="70">
        <v>1.0125716534781073E-2</v>
      </c>
      <c r="F29" s="70">
        <v>2.1854192016959623E-2</v>
      </c>
      <c r="G29" s="70">
        <v>1.0055367595192436E-2</v>
      </c>
      <c r="H29" s="70">
        <v>7.5538584706417219E-3</v>
      </c>
      <c r="I29" s="70">
        <v>4.1932038077599583E-3</v>
      </c>
      <c r="J29" s="70">
        <v>4.725164353542732E-3</v>
      </c>
      <c r="K29" s="70">
        <v>1.4151850792223539E-2</v>
      </c>
      <c r="L29" s="70">
        <v>4.8435141651957045E-3</v>
      </c>
      <c r="M29" s="70">
        <v>5.7864814278952058E-3</v>
      </c>
      <c r="N29" s="70">
        <v>1.080422890021763E-2</v>
      </c>
      <c r="O29" s="70">
        <v>7.464843572709965E-3</v>
      </c>
      <c r="P29" s="70">
        <v>6.5924741096368856E-3</v>
      </c>
      <c r="Q29" s="70">
        <v>8.5519336799507583E-3</v>
      </c>
      <c r="R29" s="70">
        <v>6.8929102563244395E-3</v>
      </c>
      <c r="S29" s="70">
        <v>6.7150791208120874E-3</v>
      </c>
      <c r="T29" s="70">
        <v>9.2250389790379389E-3</v>
      </c>
      <c r="U29" s="70">
        <v>7.1208160738746177E-3</v>
      </c>
      <c r="V29" s="70">
        <v>1.8587324252605775E-2</v>
      </c>
      <c r="W29" s="70">
        <v>1.0203205563580359E-2</v>
      </c>
      <c r="X29" s="70">
        <v>2.1601413904530766E-2</v>
      </c>
      <c r="Y29" s="70">
        <v>1.6170348145182079E-2</v>
      </c>
      <c r="Z29" s="70">
        <v>2.3071112305174755E-2</v>
      </c>
      <c r="AA29" s="70">
        <v>1.7407778441976291E-2</v>
      </c>
      <c r="AB29" s="70">
        <v>6.7517376894581871E-2</v>
      </c>
      <c r="AC29" s="70">
        <v>6.948295304291624E-2</v>
      </c>
      <c r="AD29" s="70">
        <v>2.4258098107814027E-2</v>
      </c>
      <c r="AE29" s="70">
        <v>6.4726988131093566E-3</v>
      </c>
      <c r="AF29" s="70">
        <v>1.57442814998188E-2</v>
      </c>
      <c r="AG29" s="70">
        <v>1.0217589288609358E-2</v>
      </c>
      <c r="AH29" s="70">
        <v>7.2694040143007838E-3</v>
      </c>
      <c r="AI29" s="70">
        <v>1.5659135854878291E-2</v>
      </c>
      <c r="AJ29" s="70">
        <v>1.1512337038919613E-2</v>
      </c>
      <c r="AK29" s="70">
        <v>1.0302178616739857E-2</v>
      </c>
      <c r="AL29" s="70">
        <v>0</v>
      </c>
      <c r="AM29" s="70">
        <v>4.4815644966287704E-2</v>
      </c>
      <c r="AN29" s="68">
        <v>1.5450499191520741E-2</v>
      </c>
    </row>
    <row r="30" spans="1:40" x14ac:dyDescent="0.15">
      <c r="A30" s="39" t="s">
        <v>89</v>
      </c>
      <c r="B30" s="40" t="s">
        <v>42</v>
      </c>
      <c r="C30" s="69">
        <v>2.6665525811935963E-4</v>
      </c>
      <c r="D30" s="70">
        <v>4.2201241394181155E-3</v>
      </c>
      <c r="E30" s="70">
        <v>3.3769415195779801E-3</v>
      </c>
      <c r="F30" s="70">
        <v>6.410962428552925E-3</v>
      </c>
      <c r="G30" s="70">
        <v>2.6637298548933394E-3</v>
      </c>
      <c r="H30" s="70">
        <v>2.6037469982428353E-3</v>
      </c>
      <c r="I30" s="70">
        <v>5.5934023487728957E-4</v>
      </c>
      <c r="J30" s="70">
        <v>4.2899518472953747E-3</v>
      </c>
      <c r="K30" s="70">
        <v>3.3558125911091127E-3</v>
      </c>
      <c r="L30" s="70">
        <v>1.1901181583933455E-3</v>
      </c>
      <c r="M30" s="70">
        <v>6.3685584728171698E-4</v>
      </c>
      <c r="N30" s="70">
        <v>4.1788711504635841E-3</v>
      </c>
      <c r="O30" s="70">
        <v>3.0193799282897268E-3</v>
      </c>
      <c r="P30" s="70">
        <v>2.6021438245061295E-3</v>
      </c>
      <c r="Q30" s="70">
        <v>1.6959807221341855E-3</v>
      </c>
      <c r="R30" s="70">
        <v>2.0529894936864861E-3</v>
      </c>
      <c r="S30" s="70">
        <v>1.9104341870672756E-3</v>
      </c>
      <c r="T30" s="70">
        <v>2.0788820234451696E-3</v>
      </c>
      <c r="U30" s="70">
        <v>1.039593538204416E-3</v>
      </c>
      <c r="V30" s="70">
        <v>4.0827224830186975E-3</v>
      </c>
      <c r="W30" s="70">
        <v>5.3972516907889075E-3</v>
      </c>
      <c r="X30" s="70">
        <v>7.8066413972703594E-3</v>
      </c>
      <c r="Y30" s="70">
        <v>8.1592241743413648E-4</v>
      </c>
      <c r="Z30" s="70">
        <v>1.364256480218281E-3</v>
      </c>
      <c r="AA30" s="70">
        <v>3.4813654572707832E-2</v>
      </c>
      <c r="AB30" s="70">
        <v>1.5700689987380761E-2</v>
      </c>
      <c r="AC30" s="70">
        <v>3.8159514960956605E-2</v>
      </c>
      <c r="AD30" s="70">
        <v>3.1834349713931967E-2</v>
      </c>
      <c r="AE30" s="70">
        <v>1.6323003328389162E-2</v>
      </c>
      <c r="AF30" s="70">
        <v>3.4068171032072014E-3</v>
      </c>
      <c r="AG30" s="70">
        <v>6.7827642361394215E-3</v>
      </c>
      <c r="AH30" s="70">
        <v>1.6790272397223405E-2</v>
      </c>
      <c r="AI30" s="70">
        <v>1.2666828879386215E-2</v>
      </c>
      <c r="AJ30" s="70">
        <v>1.0647234486956989E-2</v>
      </c>
      <c r="AK30" s="70">
        <v>2.7271460863789489E-2</v>
      </c>
      <c r="AL30" s="70">
        <v>0</v>
      </c>
      <c r="AM30" s="70">
        <v>2.4743810486421068E-2</v>
      </c>
      <c r="AN30" s="68">
        <v>1.1280371812304938E-2</v>
      </c>
    </row>
    <row r="31" spans="1:40" x14ac:dyDescent="0.15">
      <c r="A31" s="39" t="s">
        <v>60</v>
      </c>
      <c r="B31" s="40" t="s">
        <v>112</v>
      </c>
      <c r="C31" s="69">
        <v>6.2453005673603422E-2</v>
      </c>
      <c r="D31" s="70">
        <v>0.2002556717544319</v>
      </c>
      <c r="E31" s="70">
        <v>4.2830780844802643E-2</v>
      </c>
      <c r="F31" s="70">
        <v>2.6279130625562256E-2</v>
      </c>
      <c r="G31" s="70">
        <v>4.3438923433594089E-2</v>
      </c>
      <c r="H31" s="70">
        <v>2.28845109745895E-2</v>
      </c>
      <c r="I31" s="70">
        <v>2.2213663094270492E-2</v>
      </c>
      <c r="J31" s="70">
        <v>1.8274419956941294E-2</v>
      </c>
      <c r="K31" s="70">
        <v>7.9589106415443922E-2</v>
      </c>
      <c r="L31" s="70">
        <v>2.2116152742638909E-2</v>
      </c>
      <c r="M31" s="70">
        <v>5.2304556760038735E-2</v>
      </c>
      <c r="N31" s="70">
        <v>2.60849879259458E-2</v>
      </c>
      <c r="O31" s="70">
        <v>2.1501735426833785E-2</v>
      </c>
      <c r="P31" s="70">
        <v>1.8641706735325836E-2</v>
      </c>
      <c r="Q31" s="70">
        <v>2.1383108293935069E-2</v>
      </c>
      <c r="R31" s="70">
        <v>1.3928356415355921E-2</v>
      </c>
      <c r="S31" s="70">
        <v>2.3188068243260102E-2</v>
      </c>
      <c r="T31" s="70">
        <v>1.6371195934630711E-2</v>
      </c>
      <c r="U31" s="70">
        <v>1.8952951574618637E-2</v>
      </c>
      <c r="V31" s="70">
        <v>0.10515546056494565</v>
      </c>
      <c r="W31" s="70">
        <v>4.063190544974507E-2</v>
      </c>
      <c r="X31" s="70">
        <v>2.5779556331210884E-2</v>
      </c>
      <c r="Y31" s="70">
        <v>2.1042570580717353E-2</v>
      </c>
      <c r="Z31" s="70">
        <v>6.8505912359605459E-2</v>
      </c>
      <c r="AA31" s="70">
        <v>4.4916467248586694E-2</v>
      </c>
      <c r="AB31" s="70">
        <v>2.9680439841513223E-2</v>
      </c>
      <c r="AC31" s="70">
        <v>1.8409479279933379E-3</v>
      </c>
      <c r="AD31" s="70">
        <v>0.10572531959328718</v>
      </c>
      <c r="AE31" s="70">
        <v>1.6861731437885351E-2</v>
      </c>
      <c r="AF31" s="70">
        <v>3.1979943270765844E-2</v>
      </c>
      <c r="AG31" s="70">
        <v>2.9016102532880481E-2</v>
      </c>
      <c r="AH31" s="70">
        <v>1.5079369997435556E-2</v>
      </c>
      <c r="AI31" s="70">
        <v>2.7583064992079184E-2</v>
      </c>
      <c r="AJ31" s="70">
        <v>1.5084790276687847E-2</v>
      </c>
      <c r="AK31" s="70">
        <v>3.044845432631435E-2</v>
      </c>
      <c r="AL31" s="70">
        <v>6.1547301885806822E-2</v>
      </c>
      <c r="AM31" s="70">
        <v>6.6008753687727406E-2</v>
      </c>
      <c r="AN31" s="68">
        <v>3.1425578215032321E-2</v>
      </c>
    </row>
    <row r="32" spans="1:40" x14ac:dyDescent="0.15">
      <c r="A32" s="39" t="s">
        <v>90</v>
      </c>
      <c r="B32" s="40" t="s">
        <v>49</v>
      </c>
      <c r="C32" s="69">
        <v>3.1951746533335134E-3</v>
      </c>
      <c r="D32" s="70">
        <v>5.7603154311765522E-3</v>
      </c>
      <c r="E32" s="70">
        <v>4.1536300037799375E-3</v>
      </c>
      <c r="F32" s="70">
        <v>5.0254156420081924E-3</v>
      </c>
      <c r="G32" s="70">
        <v>3.7107013622441096E-3</v>
      </c>
      <c r="H32" s="70">
        <v>5.9340201238594521E-3</v>
      </c>
      <c r="I32" s="70">
        <v>7.0764835845082649E-4</v>
      </c>
      <c r="J32" s="70">
        <v>3.7799512706162778E-3</v>
      </c>
      <c r="K32" s="70">
        <v>6.3214397624010571E-3</v>
      </c>
      <c r="L32" s="70">
        <v>2.0363509092113045E-3</v>
      </c>
      <c r="M32" s="70">
        <v>7.3846843486507683E-4</v>
      </c>
      <c r="N32" s="70">
        <v>6.8550070059326829E-3</v>
      </c>
      <c r="O32" s="70">
        <v>6.8993070236414581E-3</v>
      </c>
      <c r="P32" s="70">
        <v>7.606390658739243E-3</v>
      </c>
      <c r="Q32" s="70">
        <v>5.9817698442840867E-3</v>
      </c>
      <c r="R32" s="70">
        <v>5.0966428857456619E-3</v>
      </c>
      <c r="S32" s="70">
        <v>1.0151642446575775E-2</v>
      </c>
      <c r="T32" s="70">
        <v>1.7136340012704279E-2</v>
      </c>
      <c r="U32" s="70">
        <v>2.8949694322589732E-3</v>
      </c>
      <c r="V32" s="70">
        <v>6.1674649421716151E-3</v>
      </c>
      <c r="W32" s="70">
        <v>7.8791480528425349E-3</v>
      </c>
      <c r="X32" s="70">
        <v>1.214498997859373E-2</v>
      </c>
      <c r="Y32" s="70">
        <v>3.3112737166020326E-2</v>
      </c>
      <c r="Z32" s="70">
        <v>8.8092239090309596E-3</v>
      </c>
      <c r="AA32" s="70">
        <v>4.0626483632921685E-2</v>
      </c>
      <c r="AB32" s="70">
        <v>4.888491899263199E-2</v>
      </c>
      <c r="AC32" s="70">
        <v>1.8893798273852819E-3</v>
      </c>
      <c r="AD32" s="70">
        <v>9.5542637570751512E-3</v>
      </c>
      <c r="AE32" s="70">
        <v>0.19132592254474606</v>
      </c>
      <c r="AF32" s="70">
        <v>2.7888921118612516E-2</v>
      </c>
      <c r="AG32" s="70">
        <v>2.6380721914536415E-2</v>
      </c>
      <c r="AH32" s="70">
        <v>1.176053342464937E-2</v>
      </c>
      <c r="AI32" s="70">
        <v>4.6382052370549071E-2</v>
      </c>
      <c r="AJ32" s="70">
        <v>5.9061510949143817E-2</v>
      </c>
      <c r="AK32" s="70">
        <v>1.9971003384764197E-2</v>
      </c>
      <c r="AL32" s="70">
        <v>0</v>
      </c>
      <c r="AM32" s="70">
        <v>5.6263695441860676E-2</v>
      </c>
      <c r="AN32" s="68">
        <v>1.8921224040700953E-2</v>
      </c>
    </row>
    <row r="33" spans="1:40" x14ac:dyDescent="0.15">
      <c r="A33" s="43" t="s">
        <v>91</v>
      </c>
      <c r="B33" s="44" t="s">
        <v>43</v>
      </c>
      <c r="C33" s="71">
        <v>0</v>
      </c>
      <c r="D33" s="72">
        <v>0</v>
      </c>
      <c r="E33" s="72">
        <v>0</v>
      </c>
      <c r="F33" s="72">
        <v>0</v>
      </c>
      <c r="G33" s="72">
        <v>0</v>
      </c>
      <c r="H33" s="72">
        <v>0</v>
      </c>
      <c r="I33" s="72">
        <v>0</v>
      </c>
      <c r="J33" s="72">
        <v>0</v>
      </c>
      <c r="K33" s="72">
        <v>0</v>
      </c>
      <c r="L33" s="72">
        <v>0</v>
      </c>
      <c r="M33" s="72">
        <v>0</v>
      </c>
      <c r="N33" s="72">
        <v>0</v>
      </c>
      <c r="O33" s="72">
        <v>0</v>
      </c>
      <c r="P33" s="72">
        <v>0</v>
      </c>
      <c r="Q33" s="72">
        <v>0</v>
      </c>
      <c r="R33" s="72">
        <v>0</v>
      </c>
      <c r="S33" s="72">
        <v>0</v>
      </c>
      <c r="T33" s="72">
        <v>0</v>
      </c>
      <c r="U33" s="72">
        <v>0</v>
      </c>
      <c r="V33" s="72">
        <v>0</v>
      </c>
      <c r="W33" s="72">
        <v>0</v>
      </c>
      <c r="X33" s="72">
        <v>0</v>
      </c>
      <c r="Y33" s="72">
        <v>0</v>
      </c>
      <c r="Z33" s="72">
        <v>0</v>
      </c>
      <c r="AA33" s="72">
        <v>0</v>
      </c>
      <c r="AB33" s="72">
        <v>0</v>
      </c>
      <c r="AC33" s="72">
        <v>0</v>
      </c>
      <c r="AD33" s="72">
        <v>0</v>
      </c>
      <c r="AE33" s="72">
        <v>0</v>
      </c>
      <c r="AF33" s="72">
        <v>0</v>
      </c>
      <c r="AG33" s="72">
        <v>0</v>
      </c>
      <c r="AH33" s="72">
        <v>0</v>
      </c>
      <c r="AI33" s="72">
        <v>0</v>
      </c>
      <c r="AJ33" s="72">
        <v>0</v>
      </c>
      <c r="AK33" s="72">
        <v>0</v>
      </c>
      <c r="AL33" s="72">
        <v>0</v>
      </c>
      <c r="AM33" s="72">
        <v>0.13142325481754794</v>
      </c>
      <c r="AN33" s="73">
        <v>1.3565387455810693E-3</v>
      </c>
    </row>
    <row r="34" spans="1:40" x14ac:dyDescent="0.15">
      <c r="A34" s="39" t="s">
        <v>92</v>
      </c>
      <c r="B34" s="40" t="s">
        <v>44</v>
      </c>
      <c r="C34" s="69">
        <v>1.5823498833456506E-5</v>
      </c>
      <c r="D34" s="70">
        <v>5.6987077795062156E-4</v>
      </c>
      <c r="E34" s="70">
        <v>2.2045156007116822E-4</v>
      </c>
      <c r="F34" s="70">
        <v>2.0265549183166198E-5</v>
      </c>
      <c r="G34" s="70">
        <v>1.5118722127808952E-4</v>
      </c>
      <c r="H34" s="70">
        <v>2.5331907555437672E-4</v>
      </c>
      <c r="I34" s="70">
        <v>2.0838628179738749E-5</v>
      </c>
      <c r="J34" s="70">
        <v>1.6309205720656646E-4</v>
      </c>
      <c r="K34" s="70">
        <v>5.3187286276753717E-4</v>
      </c>
      <c r="L34" s="70">
        <v>5.6942764541021547E-5</v>
      </c>
      <c r="M34" s="70">
        <v>1.5890034272294972E-5</v>
      </c>
      <c r="N34" s="70">
        <v>4.653541722565066E-4</v>
      </c>
      <c r="O34" s="70">
        <v>9.1489122827133318E-4</v>
      </c>
      <c r="P34" s="70">
        <v>5.001020369478611E-4</v>
      </c>
      <c r="Q34" s="70">
        <v>3.1431302958471389E-4</v>
      </c>
      <c r="R34" s="70">
        <v>1.5324578268944772E-3</v>
      </c>
      <c r="S34" s="70">
        <v>1.0020768000088727E-3</v>
      </c>
      <c r="T34" s="70">
        <v>1.1404977767511693E-3</v>
      </c>
      <c r="U34" s="70">
        <v>2.6224934234894302E-4</v>
      </c>
      <c r="V34" s="70">
        <v>4.7658239101385572E-5</v>
      </c>
      <c r="W34" s="70">
        <v>1.6740484230463854E-4</v>
      </c>
      <c r="X34" s="70">
        <v>7.1624081371091987E-4</v>
      </c>
      <c r="Y34" s="70">
        <v>7.5421399930886566E-5</v>
      </c>
      <c r="Z34" s="70">
        <v>2.21560835022662E-4</v>
      </c>
      <c r="AA34" s="70">
        <v>2.2257041563598383E-4</v>
      </c>
      <c r="AB34" s="70">
        <v>1.6431299781537919E-4</v>
      </c>
      <c r="AC34" s="70">
        <v>8.5720175914945023E-7</v>
      </c>
      <c r="AD34" s="70">
        <v>5.0196590501006303E-4</v>
      </c>
      <c r="AE34" s="70">
        <v>4.66061335389491E-3</v>
      </c>
      <c r="AF34" s="70">
        <v>1.0536167285551169E-4</v>
      </c>
      <c r="AG34" s="70">
        <v>2.0462251710250742E-6</v>
      </c>
      <c r="AH34" s="70">
        <v>9.1678223357523082E-5</v>
      </c>
      <c r="AI34" s="70">
        <v>0</v>
      </c>
      <c r="AJ34" s="70">
        <v>6.2494612775580065E-4</v>
      </c>
      <c r="AK34" s="70">
        <v>4.6812316751415091E-4</v>
      </c>
      <c r="AL34" s="70">
        <v>0</v>
      </c>
      <c r="AM34" s="70">
        <v>3.1837807225153915E-3</v>
      </c>
      <c r="AN34" s="68">
        <v>3.8004985496161581E-4</v>
      </c>
    </row>
    <row r="35" spans="1:40" x14ac:dyDescent="0.15">
      <c r="A35" s="39" t="s">
        <v>93</v>
      </c>
      <c r="B35" s="40" t="s">
        <v>113</v>
      </c>
      <c r="C35" s="69">
        <v>0</v>
      </c>
      <c r="D35" s="70">
        <v>0</v>
      </c>
      <c r="E35" s="70">
        <v>0</v>
      </c>
      <c r="F35" s="70">
        <v>0</v>
      </c>
      <c r="G35" s="70">
        <v>9.4492013298805951E-7</v>
      </c>
      <c r="H35" s="70">
        <v>1.4776176481480234E-6</v>
      </c>
      <c r="I35" s="70">
        <v>0</v>
      </c>
      <c r="J35" s="70">
        <v>3.0035369651301374E-7</v>
      </c>
      <c r="K35" s="70">
        <v>0</v>
      </c>
      <c r="L35" s="70">
        <v>1.7974357494009326E-6</v>
      </c>
      <c r="M35" s="70">
        <v>0</v>
      </c>
      <c r="N35" s="70">
        <v>0</v>
      </c>
      <c r="O35" s="70">
        <v>0</v>
      </c>
      <c r="P35" s="70">
        <v>0</v>
      </c>
      <c r="Q35" s="70">
        <v>0</v>
      </c>
      <c r="R35" s="70">
        <v>0</v>
      </c>
      <c r="S35" s="70">
        <v>0</v>
      </c>
      <c r="T35" s="70">
        <v>0</v>
      </c>
      <c r="U35" s="70">
        <v>0</v>
      </c>
      <c r="V35" s="70">
        <v>5.4990275886214129E-6</v>
      </c>
      <c r="W35" s="70">
        <v>1.3153237609650174E-6</v>
      </c>
      <c r="X35" s="70">
        <v>4.2608019851928609E-7</v>
      </c>
      <c r="Y35" s="70">
        <v>7.8163996292009711E-5</v>
      </c>
      <c r="Z35" s="70">
        <v>0</v>
      </c>
      <c r="AA35" s="70">
        <v>1.9838388695270844E-5</v>
      </c>
      <c r="AB35" s="70">
        <v>8.5230742092622509E-5</v>
      </c>
      <c r="AC35" s="70">
        <v>5.8932620941524701E-6</v>
      </c>
      <c r="AD35" s="70">
        <v>8.0906449467548446E-4</v>
      </c>
      <c r="AE35" s="70">
        <v>3.720191423390595E-4</v>
      </c>
      <c r="AF35" s="70">
        <v>1.6053354708282864E-5</v>
      </c>
      <c r="AG35" s="70">
        <v>6.9256851942387124E-6</v>
      </c>
      <c r="AH35" s="70">
        <v>1.3278317344679474E-2</v>
      </c>
      <c r="AI35" s="70">
        <v>3.8827512657769122E-6</v>
      </c>
      <c r="AJ35" s="70">
        <v>2.9106464141117127E-5</v>
      </c>
      <c r="AK35" s="70">
        <v>2.2730629623834555E-4</v>
      </c>
      <c r="AL35" s="70">
        <v>0</v>
      </c>
      <c r="AM35" s="70">
        <v>1.6750743243012261E-4</v>
      </c>
      <c r="AN35" s="68">
        <v>9.8217575942590135E-4</v>
      </c>
    </row>
    <row r="36" spans="1:40" x14ac:dyDescent="0.15">
      <c r="A36" s="39" t="s">
        <v>94</v>
      </c>
      <c r="B36" s="40" t="s">
        <v>124</v>
      </c>
      <c r="C36" s="69">
        <v>2.1912615606775507E-3</v>
      </c>
      <c r="D36" s="70">
        <v>1.9406410276156299E-3</v>
      </c>
      <c r="E36" s="70">
        <v>8.3180137421974933E-4</v>
      </c>
      <c r="F36" s="70">
        <v>1.519916188737465E-3</v>
      </c>
      <c r="G36" s="70">
        <v>1.0233485040260684E-3</v>
      </c>
      <c r="H36" s="70">
        <v>7.3539183326266921E-4</v>
      </c>
      <c r="I36" s="70">
        <v>1.9604037755505173E-4</v>
      </c>
      <c r="J36" s="70">
        <v>4.2980613971012262E-4</v>
      </c>
      <c r="K36" s="70">
        <v>6.4249805860955571E-4</v>
      </c>
      <c r="L36" s="70">
        <v>7.5837409138724144E-4</v>
      </c>
      <c r="M36" s="70">
        <v>3.6003472390647292E-4</v>
      </c>
      <c r="N36" s="70">
        <v>2.2405941627165129E-4</v>
      </c>
      <c r="O36" s="70">
        <v>2.7703527467041219E-3</v>
      </c>
      <c r="P36" s="70">
        <v>3.871757705402796E-4</v>
      </c>
      <c r="Q36" s="70">
        <v>4.7801773249341907E-4</v>
      </c>
      <c r="R36" s="70">
        <v>3.4137742443923736E-4</v>
      </c>
      <c r="S36" s="70">
        <v>2.2403930669816525E-4</v>
      </c>
      <c r="T36" s="70">
        <v>2.0211353005716924E-4</v>
      </c>
      <c r="U36" s="70">
        <v>1.4858053282342627E-4</v>
      </c>
      <c r="V36" s="70">
        <v>1.2495012687478654E-3</v>
      </c>
      <c r="W36" s="70">
        <v>7.8010656513961558E-4</v>
      </c>
      <c r="X36" s="70">
        <v>1.6301828395347887E-3</v>
      </c>
      <c r="Y36" s="70">
        <v>5.492049213149104E-3</v>
      </c>
      <c r="Z36" s="70">
        <v>1.6800242844631772E-3</v>
      </c>
      <c r="AA36" s="70">
        <v>6.1924760329165065E-4</v>
      </c>
      <c r="AB36" s="70">
        <v>2.8467491892478665E-3</v>
      </c>
      <c r="AC36" s="70">
        <v>1.3308057310795215E-4</v>
      </c>
      <c r="AD36" s="70">
        <v>1.4406857074625214E-3</v>
      </c>
      <c r="AE36" s="70">
        <v>1.0653933414846218E-3</v>
      </c>
      <c r="AF36" s="70">
        <v>1.6606918663740895E-6</v>
      </c>
      <c r="AG36" s="70">
        <v>1.6552387614230521E-3</v>
      </c>
      <c r="AH36" s="70">
        <v>9.688181140550101E-4</v>
      </c>
      <c r="AI36" s="70">
        <v>0</v>
      </c>
      <c r="AJ36" s="70">
        <v>1.9985689509097572E-3</v>
      </c>
      <c r="AK36" s="70">
        <v>2.8147639912502599E-3</v>
      </c>
      <c r="AL36" s="70">
        <v>0</v>
      </c>
      <c r="AM36" s="70">
        <v>3.0595745311216274E-4</v>
      </c>
      <c r="AN36" s="68">
        <v>9.414620130484059E-4</v>
      </c>
    </row>
    <row r="37" spans="1:40" x14ac:dyDescent="0.15">
      <c r="A37" s="39" t="s">
        <v>95</v>
      </c>
      <c r="B37" s="40" t="s">
        <v>24</v>
      </c>
      <c r="C37" s="69">
        <v>2.1772548339323797E-2</v>
      </c>
      <c r="D37" s="70">
        <v>3.0233955057218109E-2</v>
      </c>
      <c r="E37" s="70">
        <v>3.8585340831554044E-2</v>
      </c>
      <c r="F37" s="70">
        <v>5.6493302235994962E-2</v>
      </c>
      <c r="G37" s="70">
        <v>2.5419768957578283E-2</v>
      </c>
      <c r="H37" s="70">
        <v>3.025994711421735E-2</v>
      </c>
      <c r="I37" s="70">
        <v>5.9774621979421178E-3</v>
      </c>
      <c r="J37" s="70">
        <v>4.3558194129406785E-2</v>
      </c>
      <c r="K37" s="70">
        <v>5.8193212626530974E-2</v>
      </c>
      <c r="L37" s="70">
        <v>1.0623923740409153E-2</v>
      </c>
      <c r="M37" s="70">
        <v>9.5218939582744425E-3</v>
      </c>
      <c r="N37" s="70">
        <v>3.1722807292132484E-2</v>
      </c>
      <c r="O37" s="70">
        <v>4.0249242169080497E-2</v>
      </c>
      <c r="P37" s="70">
        <v>3.7018843360782483E-2</v>
      </c>
      <c r="Q37" s="70">
        <v>3.2809696556962691E-2</v>
      </c>
      <c r="R37" s="70">
        <v>4.14342419275264E-2</v>
      </c>
      <c r="S37" s="70">
        <v>3.6793465150519476E-2</v>
      </c>
      <c r="T37" s="70">
        <v>3.2756828549979786E-2</v>
      </c>
      <c r="U37" s="70">
        <v>2.810734614362401E-2</v>
      </c>
      <c r="V37" s="70">
        <v>4.4563508575122528E-2</v>
      </c>
      <c r="W37" s="70">
        <v>9.6241522140486133E-2</v>
      </c>
      <c r="X37" s="70">
        <v>9.9397266951174609E-2</v>
      </c>
      <c r="Y37" s="70">
        <v>0.1402550066096572</v>
      </c>
      <c r="Z37" s="70">
        <v>5.6972536923898212E-2</v>
      </c>
      <c r="AA37" s="70">
        <v>7.8931694615997181E-2</v>
      </c>
      <c r="AB37" s="70">
        <v>0.10396878434671697</v>
      </c>
      <c r="AC37" s="70">
        <v>1.5579213371661682E-2</v>
      </c>
      <c r="AD37" s="70">
        <v>0.12256065133086945</v>
      </c>
      <c r="AE37" s="70">
        <v>0.12565392858969524</v>
      </c>
      <c r="AF37" s="70">
        <v>8.6534778209065605E-2</v>
      </c>
      <c r="AG37" s="70">
        <v>9.6718610354969703E-2</v>
      </c>
      <c r="AH37" s="70">
        <v>4.4440254787364665E-2</v>
      </c>
      <c r="AI37" s="70">
        <v>5.8211501226949396E-2</v>
      </c>
      <c r="AJ37" s="70">
        <v>0.17389291765556533</v>
      </c>
      <c r="AK37" s="70">
        <v>3.2522875320579479E-2</v>
      </c>
      <c r="AL37" s="70">
        <v>0</v>
      </c>
      <c r="AM37" s="70">
        <v>3.6623164112843033E-2</v>
      </c>
      <c r="AN37" s="68">
        <v>5.6983048820227908E-2</v>
      </c>
    </row>
    <row r="38" spans="1:40" x14ac:dyDescent="0.15">
      <c r="A38" s="43" t="s">
        <v>96</v>
      </c>
      <c r="B38" s="44" t="s">
        <v>25</v>
      </c>
      <c r="C38" s="71">
        <v>1.8109115331622443E-3</v>
      </c>
      <c r="D38" s="72">
        <v>1.8482295501101237E-4</v>
      </c>
      <c r="E38" s="72">
        <v>2.4827684844600466E-4</v>
      </c>
      <c r="F38" s="72">
        <v>2.3349437102343666E-4</v>
      </c>
      <c r="G38" s="72">
        <v>1.4646262061314923E-4</v>
      </c>
      <c r="H38" s="72">
        <v>1.5311812878933891E-4</v>
      </c>
      <c r="I38" s="72">
        <v>4.8754526307313304E-5</v>
      </c>
      <c r="J38" s="72">
        <v>9.2208584829495211E-5</v>
      </c>
      <c r="K38" s="72">
        <v>3.0680780915791334E-4</v>
      </c>
      <c r="L38" s="72">
        <v>5.5720508231428908E-5</v>
      </c>
      <c r="M38" s="72">
        <v>3.3452703731147307E-5</v>
      </c>
      <c r="N38" s="72">
        <v>8.8039978535014752E-5</v>
      </c>
      <c r="O38" s="72">
        <v>1.6004624619890166E-4</v>
      </c>
      <c r="P38" s="72">
        <v>1.3793136825497463E-4</v>
      </c>
      <c r="Q38" s="72">
        <v>9.4948727687048991E-5</v>
      </c>
      <c r="R38" s="72">
        <v>3.3429000386264425E-4</v>
      </c>
      <c r="S38" s="72">
        <v>1.2421981361482429E-4</v>
      </c>
      <c r="T38" s="72">
        <v>1.1549344574695386E-4</v>
      </c>
      <c r="U38" s="72">
        <v>1.2883248732157847E-4</v>
      </c>
      <c r="V38" s="72">
        <v>4.7902640327546529E-4</v>
      </c>
      <c r="W38" s="72">
        <v>2.9738274486545432E-4</v>
      </c>
      <c r="X38" s="72">
        <v>1.0950261101945652E-4</v>
      </c>
      <c r="Y38" s="72">
        <v>3.6613661420994021E-4</v>
      </c>
      <c r="Z38" s="72">
        <v>6.1060072644040714E-5</v>
      </c>
      <c r="AA38" s="72">
        <v>6.0647494207688728E-4</v>
      </c>
      <c r="AB38" s="72">
        <v>2.370347503968954E-4</v>
      </c>
      <c r="AC38" s="72">
        <v>5.9607667326854884E-4</v>
      </c>
      <c r="AD38" s="72">
        <v>4.5674028875979447E-4</v>
      </c>
      <c r="AE38" s="72">
        <v>5.3011521495565208E-3</v>
      </c>
      <c r="AF38" s="72">
        <v>4.1904791428172859E-4</v>
      </c>
      <c r="AG38" s="72">
        <v>1.049886654865719E-2</v>
      </c>
      <c r="AH38" s="72">
        <v>2.3109193942140685E-2</v>
      </c>
      <c r="AI38" s="72">
        <v>1.6191072778289723E-3</v>
      </c>
      <c r="AJ38" s="72">
        <v>1.8299986952662215E-3</v>
      </c>
      <c r="AK38" s="72">
        <v>1.2490526622131674E-2</v>
      </c>
      <c r="AL38" s="72">
        <v>0</v>
      </c>
      <c r="AM38" s="72">
        <v>4.4252728832815053E-3</v>
      </c>
      <c r="AN38" s="73">
        <v>2.8845833391481133E-3</v>
      </c>
    </row>
    <row r="39" spans="1:40" x14ac:dyDescent="0.15">
      <c r="A39" s="39" t="s">
        <v>97</v>
      </c>
      <c r="B39" s="40" t="s">
        <v>45</v>
      </c>
      <c r="C39" s="69">
        <v>5.063519626706082E-4</v>
      </c>
      <c r="D39" s="70">
        <v>1.0627319913133213E-3</v>
      </c>
      <c r="E39" s="70">
        <v>7.5827271363503653E-4</v>
      </c>
      <c r="F39" s="70">
        <v>1.4097773344811269E-3</v>
      </c>
      <c r="G39" s="70">
        <v>6.9168153734725955E-4</v>
      </c>
      <c r="H39" s="70">
        <v>4.1400999479047424E-4</v>
      </c>
      <c r="I39" s="70">
        <v>1.9580446855679052E-5</v>
      </c>
      <c r="J39" s="70">
        <v>1.7420514397754796E-4</v>
      </c>
      <c r="K39" s="70">
        <v>8.7083282244111119E-4</v>
      </c>
      <c r="L39" s="70">
        <v>1.268270664777298E-4</v>
      </c>
      <c r="M39" s="70">
        <v>1.2712027417835977E-4</v>
      </c>
      <c r="N39" s="70">
        <v>5.8274081030319281E-4</v>
      </c>
      <c r="O39" s="70">
        <v>8.7129654180670717E-4</v>
      </c>
      <c r="P39" s="70">
        <v>9.255920764478559E-4</v>
      </c>
      <c r="Q39" s="70">
        <v>7.0065612844925809E-4</v>
      </c>
      <c r="R39" s="70">
        <v>5.7723103140475433E-4</v>
      </c>
      <c r="S39" s="70">
        <v>9.3553047128664552E-4</v>
      </c>
      <c r="T39" s="70">
        <v>8.9507420453889238E-4</v>
      </c>
      <c r="U39" s="70">
        <v>2.8493608509808961E-4</v>
      </c>
      <c r="V39" s="70">
        <v>8.9145347242207125E-4</v>
      </c>
      <c r="W39" s="70">
        <v>7.7030142437605831E-4</v>
      </c>
      <c r="X39" s="70">
        <v>5.4964345608987905E-5</v>
      </c>
      <c r="Y39" s="70">
        <v>9.0094290462895406E-4</v>
      </c>
      <c r="Z39" s="70">
        <v>2.5802242125867489E-3</v>
      </c>
      <c r="AA39" s="70">
        <v>1.9466079208797953E-3</v>
      </c>
      <c r="AB39" s="70">
        <v>2.761518447155244E-3</v>
      </c>
      <c r="AC39" s="70">
        <v>1.9137029273011473E-4</v>
      </c>
      <c r="AD39" s="70">
        <v>2.0020983148525411E-3</v>
      </c>
      <c r="AE39" s="70">
        <v>1.8851864969114209E-3</v>
      </c>
      <c r="AF39" s="70">
        <v>2.7840576533169179E-3</v>
      </c>
      <c r="AG39" s="70">
        <v>3.6821034942915044E-3</v>
      </c>
      <c r="AH39" s="70">
        <v>2.1793102113497132E-3</v>
      </c>
      <c r="AI39" s="70">
        <v>3.3469315910996987E-3</v>
      </c>
      <c r="AJ39" s="70">
        <v>1.4793725635276677E-3</v>
      </c>
      <c r="AK39" s="70">
        <v>1.6072107034426953E-3</v>
      </c>
      <c r="AL39" s="70">
        <v>0</v>
      </c>
      <c r="AM39" s="70">
        <v>1.4984508411266072E-4</v>
      </c>
      <c r="AN39" s="68">
        <v>1.1257883098431246E-3</v>
      </c>
    </row>
    <row r="40" spans="1:40" x14ac:dyDescent="0.15">
      <c r="A40" s="39" t="s">
        <v>98</v>
      </c>
      <c r="B40" s="40" t="s">
        <v>46</v>
      </c>
      <c r="C40" s="69">
        <v>4.6151871597581466E-3</v>
      </c>
      <c r="D40" s="70">
        <v>7.2851048100174036E-3</v>
      </c>
      <c r="E40" s="70">
        <v>4.4953299218902483E-3</v>
      </c>
      <c r="F40" s="70">
        <v>4.597636332076575E-3</v>
      </c>
      <c r="G40" s="70">
        <v>6.0980420782384423E-3</v>
      </c>
      <c r="H40" s="70">
        <v>8.4418143260756755E-4</v>
      </c>
      <c r="I40" s="70">
        <v>4.1441347361216308E-4</v>
      </c>
      <c r="J40" s="70">
        <v>2.3214337203490833E-3</v>
      </c>
      <c r="K40" s="70">
        <v>1.4163839729703954E-2</v>
      </c>
      <c r="L40" s="70">
        <v>3.8315578382829797E-3</v>
      </c>
      <c r="M40" s="70">
        <v>2.8903136023711276E-3</v>
      </c>
      <c r="N40" s="70">
        <v>4.9358286378678104E-3</v>
      </c>
      <c r="O40" s="70">
        <v>7.013967020918283E-3</v>
      </c>
      <c r="P40" s="70">
        <v>6.3823505924999217E-3</v>
      </c>
      <c r="Q40" s="70">
        <v>2.2263839595583904E-3</v>
      </c>
      <c r="R40" s="70">
        <v>5.6699364612745309E-4</v>
      </c>
      <c r="S40" s="70">
        <v>3.9373244493984489E-3</v>
      </c>
      <c r="T40" s="70">
        <v>1.732401686204308E-3</v>
      </c>
      <c r="U40" s="70">
        <v>1.0452358369192297E-3</v>
      </c>
      <c r="V40" s="70">
        <v>1.9093845793824349E-3</v>
      </c>
      <c r="W40" s="70">
        <v>1.3279628265590175E-2</v>
      </c>
      <c r="X40" s="70">
        <v>3.1031420858159604E-3</v>
      </c>
      <c r="Y40" s="70">
        <v>6.0611379580821564E-3</v>
      </c>
      <c r="Z40" s="70">
        <v>6.8893207677519072E-3</v>
      </c>
      <c r="AA40" s="70">
        <v>3.9011874317375992E-3</v>
      </c>
      <c r="AB40" s="70">
        <v>8.9352348128146318E-3</v>
      </c>
      <c r="AC40" s="70">
        <v>1.9610633244941545E-3</v>
      </c>
      <c r="AD40" s="70">
        <v>3.5983191444902067E-3</v>
      </c>
      <c r="AE40" s="70">
        <v>4.0410639650967882E-3</v>
      </c>
      <c r="AF40" s="70">
        <v>2.8951394870454963E-4</v>
      </c>
      <c r="AG40" s="70">
        <v>6.50494981868871E-3</v>
      </c>
      <c r="AH40" s="70">
        <v>2.6045953030360007E-3</v>
      </c>
      <c r="AI40" s="70">
        <v>9.0623414543233149E-3</v>
      </c>
      <c r="AJ40" s="70">
        <v>3.3830926505953288E-3</v>
      </c>
      <c r="AK40" s="70">
        <v>3.4322337855298458E-3</v>
      </c>
      <c r="AL40" s="70">
        <v>4.9104111163349531E-4</v>
      </c>
      <c r="AM40" s="70">
        <v>0</v>
      </c>
      <c r="AN40" s="68">
        <v>3.7730639653534084E-3</v>
      </c>
    </row>
    <row r="41" spans="1:40" x14ac:dyDescent="0.15">
      <c r="A41" s="61" t="s">
        <v>99</v>
      </c>
      <c r="B41" s="50" t="s">
        <v>50</v>
      </c>
      <c r="C41" s="74">
        <v>0.50956120265623805</v>
      </c>
      <c r="D41" s="75">
        <v>0.39025366950575263</v>
      </c>
      <c r="E41" s="75">
        <v>0.64319619274778894</v>
      </c>
      <c r="F41" s="75">
        <v>0.60954410444335383</v>
      </c>
      <c r="G41" s="75">
        <v>0.58845137511864654</v>
      </c>
      <c r="H41" s="75">
        <v>0.71596559404246729</v>
      </c>
      <c r="I41" s="75">
        <v>0.55246796984894264</v>
      </c>
      <c r="J41" s="75">
        <v>0.53906640459805477</v>
      </c>
      <c r="K41" s="75">
        <v>0.51492540973556222</v>
      </c>
      <c r="L41" s="75">
        <v>0.8573954738986086</v>
      </c>
      <c r="M41" s="75">
        <v>0.79818861972471777</v>
      </c>
      <c r="N41" s="75">
        <v>0.46463121962853648</v>
      </c>
      <c r="O41" s="75">
        <v>0.51975137890590473</v>
      </c>
      <c r="P41" s="75">
        <v>0.50567696473554691</v>
      </c>
      <c r="Q41" s="75">
        <v>0.55189766491611769</v>
      </c>
      <c r="R41" s="75">
        <v>0.62159040930247578</v>
      </c>
      <c r="S41" s="75">
        <v>0.67522286088212702</v>
      </c>
      <c r="T41" s="75">
        <v>0.55247733441127211</v>
      </c>
      <c r="U41" s="75">
        <v>0.76222448097023088</v>
      </c>
      <c r="V41" s="75">
        <v>0.51012951431977338</v>
      </c>
      <c r="W41" s="75">
        <v>0.48753599204109554</v>
      </c>
      <c r="X41" s="75">
        <v>0.53598034236396108</v>
      </c>
      <c r="Y41" s="75">
        <v>0.45793817090763478</v>
      </c>
      <c r="Z41" s="75">
        <v>0.31279941242764381</v>
      </c>
      <c r="AA41" s="75">
        <v>0.29645573145090276</v>
      </c>
      <c r="AB41" s="75">
        <v>0.31832346465934847</v>
      </c>
      <c r="AC41" s="75">
        <v>0.14858156681909143</v>
      </c>
      <c r="AD41" s="75">
        <v>0.45444172564040053</v>
      </c>
      <c r="AE41" s="75">
        <v>0.42522946005595247</v>
      </c>
      <c r="AF41" s="75">
        <v>0.27594092955935573</v>
      </c>
      <c r="AG41" s="75">
        <v>0.29539259348337099</v>
      </c>
      <c r="AH41" s="75">
        <v>0.37571569496380108</v>
      </c>
      <c r="AI41" s="75">
        <v>0.27715207960157789</v>
      </c>
      <c r="AJ41" s="75">
        <v>0.3901068589326559</v>
      </c>
      <c r="AK41" s="75">
        <v>0.36266728693594946</v>
      </c>
      <c r="AL41" s="75">
        <v>1</v>
      </c>
      <c r="AM41" s="75">
        <v>0.4531856609079814</v>
      </c>
      <c r="AN41" s="79">
        <v>0.50023096509004161</v>
      </c>
    </row>
    <row r="42" spans="1:40" x14ac:dyDescent="0.15">
      <c r="A42" s="39" t="s">
        <v>100</v>
      </c>
      <c r="B42" s="40" t="s">
        <v>52</v>
      </c>
      <c r="C42" s="69">
        <v>3.5362589615213534E-3</v>
      </c>
      <c r="D42" s="70">
        <v>2.0161104009117935E-2</v>
      </c>
      <c r="E42" s="70">
        <v>4.9533045957698037E-3</v>
      </c>
      <c r="F42" s="70">
        <v>7.7696353346591107E-3</v>
      </c>
      <c r="G42" s="70">
        <v>9.9807189046863792E-3</v>
      </c>
      <c r="H42" s="70">
        <v>5.7507031843860874E-3</v>
      </c>
      <c r="I42" s="70">
        <v>2.079459183339666E-3</v>
      </c>
      <c r="J42" s="70">
        <v>1.4472242512783052E-2</v>
      </c>
      <c r="K42" s="70">
        <v>1.4139861854743122E-2</v>
      </c>
      <c r="L42" s="70">
        <v>5.5345922621253757E-3</v>
      </c>
      <c r="M42" s="70">
        <v>1.1533655928906313E-2</v>
      </c>
      <c r="N42" s="70">
        <v>1.060625540351191E-2</v>
      </c>
      <c r="O42" s="70">
        <v>1.0748180369730716E-2</v>
      </c>
      <c r="P42" s="70">
        <v>9.6003458770216824E-3</v>
      </c>
      <c r="Q42" s="70">
        <v>1.4749793732074336E-2</v>
      </c>
      <c r="R42" s="70">
        <v>1.13796412268955E-2</v>
      </c>
      <c r="S42" s="70">
        <v>1.1538578847694861E-2</v>
      </c>
      <c r="T42" s="70">
        <v>1.3339492983773172E-2</v>
      </c>
      <c r="U42" s="70">
        <v>5.2271195677152842E-3</v>
      </c>
      <c r="V42" s="70">
        <v>1.2154072976984127E-2</v>
      </c>
      <c r="W42" s="70">
        <v>1.2856452739221518E-2</v>
      </c>
      <c r="X42" s="70">
        <v>6.2131014548082297E-3</v>
      </c>
      <c r="Y42" s="70">
        <v>9.8239801655431152E-3</v>
      </c>
      <c r="Z42" s="70">
        <v>1.7889728997951871E-2</v>
      </c>
      <c r="AA42" s="70">
        <v>1.3946024907776402E-2</v>
      </c>
      <c r="AB42" s="70">
        <v>2.6447184078049312E-2</v>
      </c>
      <c r="AC42" s="70">
        <v>1.4065609365443541E-3</v>
      </c>
      <c r="AD42" s="70">
        <v>7.9999374784681873E-3</v>
      </c>
      <c r="AE42" s="70">
        <v>6.2034553871363413E-3</v>
      </c>
      <c r="AF42" s="70">
        <v>8.8009288065087309E-3</v>
      </c>
      <c r="AG42" s="70">
        <v>3.5887641461055143E-3</v>
      </c>
      <c r="AH42" s="70">
        <v>8.1018083274895548E-3</v>
      </c>
      <c r="AI42" s="70">
        <v>4.0481564696990095E-2</v>
      </c>
      <c r="AJ42" s="70">
        <v>8.822742420041791E-3</v>
      </c>
      <c r="AK42" s="70">
        <v>1.5333772366163605E-2</v>
      </c>
      <c r="AL42" s="70">
        <v>0</v>
      </c>
      <c r="AM42" s="70">
        <v>1.6807718560165365E-3</v>
      </c>
      <c r="AN42" s="68">
        <v>8.3911366497587889E-3</v>
      </c>
    </row>
    <row r="43" spans="1:40" x14ac:dyDescent="0.15">
      <c r="A43" s="39" t="s">
        <v>114</v>
      </c>
      <c r="B43" s="40" t="s">
        <v>53</v>
      </c>
      <c r="C43" s="69">
        <v>0.19556086391615188</v>
      </c>
      <c r="D43" s="70">
        <v>0.31595484159132564</v>
      </c>
      <c r="E43" s="70">
        <v>0.12081471368988057</v>
      </c>
      <c r="F43" s="70">
        <v>0.28284010217361233</v>
      </c>
      <c r="G43" s="70">
        <v>0.19801368338844577</v>
      </c>
      <c r="H43" s="70">
        <v>9.2881383042730567E-2</v>
      </c>
      <c r="I43" s="70">
        <v>1.4768532381812737E-2</v>
      </c>
      <c r="J43" s="70">
        <v>0.24678140978816657</v>
      </c>
      <c r="K43" s="70">
        <v>0.2080020708164739</v>
      </c>
      <c r="L43" s="70">
        <v>5.6868638290716249E-2</v>
      </c>
      <c r="M43" s="70">
        <v>4.4776862102937312E-2</v>
      </c>
      <c r="N43" s="70">
        <v>0.33162750052171835</v>
      </c>
      <c r="O43" s="70">
        <v>0.25755382450809666</v>
      </c>
      <c r="P43" s="70">
        <v>0.29500938497935464</v>
      </c>
      <c r="Q43" s="70">
        <v>0.39366397317862151</v>
      </c>
      <c r="R43" s="70">
        <v>0.25453526011424132</v>
      </c>
      <c r="S43" s="70">
        <v>0.20095604892264265</v>
      </c>
      <c r="T43" s="70">
        <v>0.42817751342611304</v>
      </c>
      <c r="U43" s="70">
        <v>0.1782383356347251</v>
      </c>
      <c r="V43" s="70">
        <v>0.27872493436299572</v>
      </c>
      <c r="W43" s="70">
        <v>0.3777187742139147</v>
      </c>
      <c r="X43" s="70">
        <v>8.9580379177290267E-2</v>
      </c>
      <c r="Y43" s="70">
        <v>0.12970423840841647</v>
      </c>
      <c r="Z43" s="70">
        <v>0.48150403170936801</v>
      </c>
      <c r="AA43" s="70">
        <v>0.45009544620204917</v>
      </c>
      <c r="AB43" s="70">
        <v>0.44800288682035905</v>
      </c>
      <c r="AC43" s="70">
        <v>5.8643101047371977E-2</v>
      </c>
      <c r="AD43" s="70">
        <v>0.38514301351989688</v>
      </c>
      <c r="AE43" s="70">
        <v>0.2436380384024118</v>
      </c>
      <c r="AF43" s="70">
        <v>0.3450190684330523</v>
      </c>
      <c r="AG43" s="70">
        <v>0.49306628730701346</v>
      </c>
      <c r="AH43" s="70">
        <v>0.55996260886682914</v>
      </c>
      <c r="AI43" s="70">
        <v>0.7823860283078452</v>
      </c>
      <c r="AJ43" s="70">
        <v>0.38275966815034712</v>
      </c>
      <c r="AK43" s="70">
        <v>0.34043307965707242</v>
      </c>
      <c r="AL43" s="70">
        <v>0</v>
      </c>
      <c r="AM43" s="70">
        <v>6.2063212974875024E-3</v>
      </c>
      <c r="AN43" s="68">
        <v>0.25735276115917305</v>
      </c>
    </row>
    <row r="44" spans="1:40" x14ac:dyDescent="0.15">
      <c r="A44" s="39" t="s">
        <v>115</v>
      </c>
      <c r="B44" s="40" t="s">
        <v>55</v>
      </c>
      <c r="C44" s="69">
        <v>0.14782781454624946</v>
      </c>
      <c r="D44" s="70">
        <v>0.11064734239992607</v>
      </c>
      <c r="E44" s="70">
        <v>8.5843971913395878E-2</v>
      </c>
      <c r="F44" s="70">
        <v>-7.2118921767050153E-3</v>
      </c>
      <c r="G44" s="70">
        <v>9.4609655855362976E-2</v>
      </c>
      <c r="H44" s="70">
        <v>4.5145374950557524E-2</v>
      </c>
      <c r="I44" s="70">
        <v>9.2952627585877162E-2</v>
      </c>
      <c r="J44" s="70">
        <v>5.9076268213448163E-2</v>
      </c>
      <c r="K44" s="70">
        <v>0.13878938979032984</v>
      </c>
      <c r="L44" s="70">
        <v>-1.7415714463095516E-2</v>
      </c>
      <c r="M44" s="70">
        <v>9.9090671880828096E-2</v>
      </c>
      <c r="N44" s="70">
        <v>3.6225423337208955E-2</v>
      </c>
      <c r="O44" s="70">
        <v>9.5724376476546066E-2</v>
      </c>
      <c r="P44" s="70">
        <v>7.0899546439717132E-2</v>
      </c>
      <c r="Q44" s="70">
        <v>-0.10693191193996622</v>
      </c>
      <c r="R44" s="70">
        <v>-8.9611770788093598E-2</v>
      </c>
      <c r="S44" s="70">
        <v>7.6556005667528992E-3</v>
      </c>
      <c r="T44" s="70">
        <v>-0.17797539989605587</v>
      </c>
      <c r="U44" s="70">
        <v>-3.1805637855404578E-2</v>
      </c>
      <c r="V44" s="70">
        <v>5.8060566289861081E-2</v>
      </c>
      <c r="W44" s="70">
        <v>1.718960750738973E-2</v>
      </c>
      <c r="X44" s="70">
        <v>4.5397566911634379E-2</v>
      </c>
      <c r="Y44" s="70">
        <v>0.15891014705801687</v>
      </c>
      <c r="Z44" s="70">
        <v>6.3044525004972041E-2</v>
      </c>
      <c r="AA44" s="70">
        <v>8.5601560185096695E-2</v>
      </c>
      <c r="AB44" s="70">
        <v>0.11691219622236998</v>
      </c>
      <c r="AC44" s="70">
        <v>0.33888678636346298</v>
      </c>
      <c r="AD44" s="70">
        <v>-7.1284795698723603E-3</v>
      </c>
      <c r="AE44" s="70">
        <v>7.9793039623175022E-2</v>
      </c>
      <c r="AF44" s="70">
        <v>0</v>
      </c>
      <c r="AG44" s="70">
        <v>1.225846279380252E-2</v>
      </c>
      <c r="AH44" s="70">
        <v>-7.8317820048041092E-3</v>
      </c>
      <c r="AI44" s="70">
        <v>-2.8124061668444106E-3</v>
      </c>
      <c r="AJ44" s="70">
        <v>5.0802916984655729E-2</v>
      </c>
      <c r="AK44" s="70">
        <v>3.8921410628185139E-2</v>
      </c>
      <c r="AL44" s="70">
        <v>0</v>
      </c>
      <c r="AM44" s="70">
        <v>0.4891952008550855</v>
      </c>
      <c r="AN44" s="68">
        <v>5.9153145018700788E-2</v>
      </c>
    </row>
    <row r="45" spans="1:40" x14ac:dyDescent="0.15">
      <c r="A45" s="39" t="s">
        <v>116</v>
      </c>
      <c r="B45" s="40" t="s">
        <v>56</v>
      </c>
      <c r="C45" s="69">
        <v>0.17592038553075826</v>
      </c>
      <c r="D45" s="70">
        <v>0.10574953409213425</v>
      </c>
      <c r="E45" s="70">
        <v>5.6571230856336023E-2</v>
      </c>
      <c r="F45" s="70">
        <v>8.8956068694925061E-2</v>
      </c>
      <c r="G45" s="70">
        <v>6.9205005619912482E-2</v>
      </c>
      <c r="H45" s="70">
        <v>0.14589156262776196</v>
      </c>
      <c r="I45" s="70">
        <v>2.9778399668846673E-2</v>
      </c>
      <c r="J45" s="70">
        <v>0.11391214293952559</v>
      </c>
      <c r="K45" s="70">
        <v>8.2148744567512699E-2</v>
      </c>
      <c r="L45" s="70">
        <v>8.0148091450367442E-2</v>
      </c>
      <c r="M45" s="70">
        <v>6.6090834126441192E-2</v>
      </c>
      <c r="N45" s="70">
        <v>0.11325434889544764</v>
      </c>
      <c r="O45" s="70">
        <v>0.10479027969873085</v>
      </c>
      <c r="P45" s="70">
        <v>0.10739005619694986</v>
      </c>
      <c r="Q45" s="70">
        <v>0.17947273989287166</v>
      </c>
      <c r="R45" s="70">
        <v>0.21712588558304466</v>
      </c>
      <c r="S45" s="70">
        <v>0.12125129280107362</v>
      </c>
      <c r="T45" s="70">
        <v>0.24722815730207309</v>
      </c>
      <c r="U45" s="70">
        <v>0.10682587666334674</v>
      </c>
      <c r="V45" s="70">
        <v>0.10897850674516835</v>
      </c>
      <c r="W45" s="70">
        <v>5.7690100155925655E-2</v>
      </c>
      <c r="X45" s="70">
        <v>0.28065647028346258</v>
      </c>
      <c r="Y45" s="70">
        <v>0.2551217987043975</v>
      </c>
      <c r="Z45" s="70">
        <v>7.6877248319103419E-2</v>
      </c>
      <c r="AA45" s="70">
        <v>9.6071065999963942E-2</v>
      </c>
      <c r="AB45" s="70">
        <v>8.4966357178718269E-2</v>
      </c>
      <c r="AC45" s="70">
        <v>0.37989296121633503</v>
      </c>
      <c r="AD45" s="70">
        <v>0.11567802999777972</v>
      </c>
      <c r="AE45" s="70">
        <v>0.21298264779196266</v>
      </c>
      <c r="AF45" s="70">
        <v>0.36846859115020991</v>
      </c>
      <c r="AG45" s="70">
        <v>0.18813576609568591</v>
      </c>
      <c r="AH45" s="70">
        <v>6.6872642734292817E-2</v>
      </c>
      <c r="AI45" s="70">
        <v>-0.11890278626230831</v>
      </c>
      <c r="AJ45" s="70">
        <v>0.11576618496405015</v>
      </c>
      <c r="AK45" s="70">
        <v>0.15512367562131757</v>
      </c>
      <c r="AL45" s="70">
        <v>0</v>
      </c>
      <c r="AM45" s="70">
        <v>2.4561489471531139E-2</v>
      </c>
      <c r="AN45" s="68">
        <v>0.12626543049076402</v>
      </c>
    </row>
    <row r="46" spans="1:40" x14ac:dyDescent="0.15">
      <c r="A46" s="39" t="s">
        <v>117</v>
      </c>
      <c r="B46" s="40" t="s">
        <v>118</v>
      </c>
      <c r="C46" s="69">
        <v>2.6013832082202492E-2</v>
      </c>
      <c r="D46" s="70">
        <v>5.7248910314661082E-2</v>
      </c>
      <c r="E46" s="70">
        <v>9.0529642938371957E-2</v>
      </c>
      <c r="F46" s="70">
        <v>1.8104184307239819E-2</v>
      </c>
      <c r="G46" s="70">
        <v>3.9741450953211806E-2</v>
      </c>
      <c r="H46" s="70">
        <v>-5.6309238037830891E-3</v>
      </c>
      <c r="I46" s="70">
        <v>0.3137649440486765</v>
      </c>
      <c r="J46" s="70">
        <v>2.6693334070201066E-2</v>
      </c>
      <c r="K46" s="70">
        <v>4.1998337897303853E-2</v>
      </c>
      <c r="L46" s="70">
        <v>1.7471075484177066E-2</v>
      </c>
      <c r="M46" s="70">
        <v>-1.9679389287440684E-2</v>
      </c>
      <c r="N46" s="70">
        <v>4.3662239513460335E-2</v>
      </c>
      <c r="O46" s="70">
        <v>1.1436140353391666E-2</v>
      </c>
      <c r="P46" s="70">
        <v>1.1428138160447252E-2</v>
      </c>
      <c r="Q46" s="70">
        <v>-3.2848985685660775E-2</v>
      </c>
      <c r="R46" s="70">
        <v>-1.5011550526811909E-2</v>
      </c>
      <c r="S46" s="70">
        <v>-1.662050015111562E-2</v>
      </c>
      <c r="T46" s="70">
        <v>-6.3247098227175613E-2</v>
      </c>
      <c r="U46" s="70">
        <v>-2.0707353831256006E-2</v>
      </c>
      <c r="V46" s="70">
        <v>3.1953627311348223E-2</v>
      </c>
      <c r="W46" s="70">
        <v>5.0653237609650167E-2</v>
      </c>
      <c r="X46" s="70">
        <v>4.2291868344627295E-2</v>
      </c>
      <c r="Y46" s="70">
        <v>3.6451848235687756E-2</v>
      </c>
      <c r="Z46" s="70">
        <v>4.7888542687969077E-2</v>
      </c>
      <c r="AA46" s="70">
        <v>5.8556854149706274E-2</v>
      </c>
      <c r="AB46" s="70">
        <v>1.7069470263375713E-2</v>
      </c>
      <c r="AC46" s="70">
        <v>7.2883579571681997E-2</v>
      </c>
      <c r="AD46" s="70">
        <v>4.578126355247087E-2</v>
      </c>
      <c r="AE46" s="70">
        <v>3.2159872693215935E-2</v>
      </c>
      <c r="AF46" s="70">
        <v>1.7704820508732655E-3</v>
      </c>
      <c r="AG46" s="70">
        <v>7.9867316463833292E-3</v>
      </c>
      <c r="AH46" s="70">
        <v>1.1283552001458702E-2</v>
      </c>
      <c r="AI46" s="70">
        <v>3.8189447199759786E-2</v>
      </c>
      <c r="AJ46" s="70">
        <v>5.1772870235628633E-2</v>
      </c>
      <c r="AK46" s="70">
        <v>8.7525704325447123E-2</v>
      </c>
      <c r="AL46" s="70">
        <v>0</v>
      </c>
      <c r="AM46" s="70">
        <v>2.7660946724659938E-2</v>
      </c>
      <c r="AN46" s="68">
        <v>5.1670766475648444E-2</v>
      </c>
    </row>
    <row r="47" spans="1:40" x14ac:dyDescent="0.15">
      <c r="A47" s="39" t="s">
        <v>119</v>
      </c>
      <c r="B47" s="40" t="s">
        <v>58</v>
      </c>
      <c r="C47" s="69">
        <v>-5.8420357693121407E-2</v>
      </c>
      <c r="D47" s="70">
        <v>-1.5401912917584366E-5</v>
      </c>
      <c r="E47" s="70">
        <v>-1.9090567415431287E-3</v>
      </c>
      <c r="F47" s="70">
        <v>-2.2027770851267607E-6</v>
      </c>
      <c r="G47" s="70">
        <v>-1.889840265976119E-6</v>
      </c>
      <c r="H47" s="70">
        <v>-3.6940441203700578E-6</v>
      </c>
      <c r="I47" s="70">
        <v>-5.8119327174955141E-3</v>
      </c>
      <c r="J47" s="70">
        <v>-1.8021221790780824E-6</v>
      </c>
      <c r="K47" s="70">
        <v>-3.8146619255868447E-6</v>
      </c>
      <c r="L47" s="70">
        <v>-2.156922899281119E-6</v>
      </c>
      <c r="M47" s="70">
        <v>-1.2544763899180241E-6</v>
      </c>
      <c r="N47" s="70">
        <v>-6.9872998837313296E-6</v>
      </c>
      <c r="O47" s="70">
        <v>-4.1803124007175797E-6</v>
      </c>
      <c r="P47" s="70">
        <v>-4.436389037440704E-6</v>
      </c>
      <c r="Q47" s="70">
        <v>-3.2740940581741033E-6</v>
      </c>
      <c r="R47" s="70">
        <v>-7.8749117517701822E-6</v>
      </c>
      <c r="S47" s="70">
        <v>-3.881869175463259E-6</v>
      </c>
      <c r="T47" s="70">
        <v>0</v>
      </c>
      <c r="U47" s="70">
        <v>-2.8211493574068276E-6</v>
      </c>
      <c r="V47" s="70">
        <v>-1.2220061308047585E-6</v>
      </c>
      <c r="W47" s="70">
        <v>-3.6441642671972601E-3</v>
      </c>
      <c r="X47" s="70">
        <v>-1.1972853578391939E-4</v>
      </c>
      <c r="Y47" s="70">
        <v>-4.7950183479696554E-2</v>
      </c>
      <c r="Z47" s="70">
        <v>-3.4891470082308982E-6</v>
      </c>
      <c r="AA47" s="70">
        <v>-7.2668289549526353E-4</v>
      </c>
      <c r="AB47" s="70">
        <v>-1.1721559222220715E-2</v>
      </c>
      <c r="AC47" s="70">
        <v>-2.9455595448772979E-4</v>
      </c>
      <c r="AD47" s="70">
        <v>-1.915490619143811E-3</v>
      </c>
      <c r="AE47" s="70">
        <v>-6.5139538541858673E-6</v>
      </c>
      <c r="AF47" s="70">
        <v>0</v>
      </c>
      <c r="AG47" s="70">
        <v>-4.2860547236163666E-4</v>
      </c>
      <c r="AH47" s="70">
        <v>-1.4104524889067226E-2</v>
      </c>
      <c r="AI47" s="70">
        <v>-1.6493927377020327E-2</v>
      </c>
      <c r="AJ47" s="70">
        <v>-3.1241687379268578E-5</v>
      </c>
      <c r="AK47" s="70">
        <v>-4.9295341352894217E-6</v>
      </c>
      <c r="AL47" s="70">
        <v>0</v>
      </c>
      <c r="AM47" s="70">
        <v>-2.4903911127621293E-3</v>
      </c>
      <c r="AN47" s="68">
        <v>-3.0642048840864118E-3</v>
      </c>
    </row>
    <row r="48" spans="1:40" x14ac:dyDescent="0.15">
      <c r="A48" s="61" t="s">
        <v>120</v>
      </c>
      <c r="B48" s="50" t="s">
        <v>59</v>
      </c>
      <c r="C48" s="74">
        <v>0.490438797343762</v>
      </c>
      <c r="D48" s="75">
        <v>0.60974633049424742</v>
      </c>
      <c r="E48" s="75">
        <v>0.35680380725221111</v>
      </c>
      <c r="F48" s="75">
        <v>0.39045589555664617</v>
      </c>
      <c r="G48" s="75">
        <v>0.41154862488135346</v>
      </c>
      <c r="H48" s="75">
        <v>0.28403440595753265</v>
      </c>
      <c r="I48" s="75">
        <v>0.44753203015105719</v>
      </c>
      <c r="J48" s="75">
        <v>0.46093359540194534</v>
      </c>
      <c r="K48" s="75">
        <v>0.48507459026443778</v>
      </c>
      <c r="L48" s="75">
        <v>0.14260452610139132</v>
      </c>
      <c r="M48" s="75">
        <v>0.20181138027528231</v>
      </c>
      <c r="N48" s="75">
        <v>0.5353687803714634</v>
      </c>
      <c r="O48" s="75">
        <v>0.48024862109409522</v>
      </c>
      <c r="P48" s="75">
        <v>0.4943230352644532</v>
      </c>
      <c r="Q48" s="75">
        <v>0.44810233508388225</v>
      </c>
      <c r="R48" s="75">
        <v>0.37840959069752428</v>
      </c>
      <c r="S48" s="75">
        <v>0.32477713911787293</v>
      </c>
      <c r="T48" s="75">
        <v>0.44752266558872783</v>
      </c>
      <c r="U48" s="75">
        <v>0.23777551902976915</v>
      </c>
      <c r="V48" s="75">
        <v>0.48987048568022673</v>
      </c>
      <c r="W48" s="75">
        <v>0.51246400795890446</v>
      </c>
      <c r="X48" s="75">
        <v>0.46401965763603886</v>
      </c>
      <c r="Y48" s="75">
        <v>0.54206182909236511</v>
      </c>
      <c r="Z48" s="75">
        <v>0.68720058757235625</v>
      </c>
      <c r="AA48" s="75">
        <v>0.70354426854909724</v>
      </c>
      <c r="AB48" s="75">
        <v>0.68167653534065153</v>
      </c>
      <c r="AC48" s="75">
        <v>0.8514184331809086</v>
      </c>
      <c r="AD48" s="75">
        <v>0.54555827435959958</v>
      </c>
      <c r="AE48" s="75">
        <v>0.57477053994404759</v>
      </c>
      <c r="AF48" s="75">
        <v>0.72405907044064421</v>
      </c>
      <c r="AG48" s="75">
        <v>0.70460740651662912</v>
      </c>
      <c r="AH48" s="75">
        <v>0.62428430503619881</v>
      </c>
      <c r="AI48" s="75">
        <v>0.72284792039842194</v>
      </c>
      <c r="AJ48" s="75">
        <v>0.60989314106734427</v>
      </c>
      <c r="AK48" s="75">
        <v>0.63733271306405059</v>
      </c>
      <c r="AL48" s="75">
        <v>0</v>
      </c>
      <c r="AM48" s="75">
        <v>0.54681433909201849</v>
      </c>
      <c r="AN48" s="79">
        <v>0.49976903490995861</v>
      </c>
    </row>
    <row r="49" spans="1:40" x14ac:dyDescent="0.15">
      <c r="A49" s="61" t="s">
        <v>106</v>
      </c>
      <c r="B49" s="50" t="s">
        <v>151</v>
      </c>
      <c r="C49" s="76">
        <v>1</v>
      </c>
      <c r="D49" s="77">
        <v>1</v>
      </c>
      <c r="E49" s="77">
        <v>1</v>
      </c>
      <c r="F49" s="77">
        <v>1</v>
      </c>
      <c r="G49" s="77">
        <v>1</v>
      </c>
      <c r="H49" s="77">
        <v>1</v>
      </c>
      <c r="I49" s="77">
        <v>1</v>
      </c>
      <c r="J49" s="77">
        <v>1</v>
      </c>
      <c r="K49" s="77">
        <v>1</v>
      </c>
      <c r="L49" s="77">
        <v>1</v>
      </c>
      <c r="M49" s="77">
        <v>1</v>
      </c>
      <c r="N49" s="77">
        <v>1</v>
      </c>
      <c r="O49" s="77">
        <v>1</v>
      </c>
      <c r="P49" s="77">
        <v>1</v>
      </c>
      <c r="Q49" s="77">
        <v>1</v>
      </c>
      <c r="R49" s="77">
        <v>1</v>
      </c>
      <c r="S49" s="77">
        <v>1</v>
      </c>
      <c r="T49" s="77">
        <v>1</v>
      </c>
      <c r="U49" s="77">
        <v>1</v>
      </c>
      <c r="V49" s="77">
        <v>1</v>
      </c>
      <c r="W49" s="77">
        <v>1</v>
      </c>
      <c r="X49" s="77">
        <v>1</v>
      </c>
      <c r="Y49" s="77">
        <v>1</v>
      </c>
      <c r="Z49" s="77">
        <v>1</v>
      </c>
      <c r="AA49" s="77">
        <v>1</v>
      </c>
      <c r="AB49" s="77">
        <v>1</v>
      </c>
      <c r="AC49" s="77">
        <v>1</v>
      </c>
      <c r="AD49" s="77">
        <v>1</v>
      </c>
      <c r="AE49" s="77">
        <v>1</v>
      </c>
      <c r="AF49" s="77">
        <v>1</v>
      </c>
      <c r="AG49" s="77">
        <v>1</v>
      </c>
      <c r="AH49" s="77">
        <v>1</v>
      </c>
      <c r="AI49" s="77">
        <v>1</v>
      </c>
      <c r="AJ49" s="77">
        <v>1</v>
      </c>
      <c r="AK49" s="77">
        <v>1</v>
      </c>
      <c r="AL49" s="77">
        <v>1</v>
      </c>
      <c r="AM49" s="77">
        <v>1</v>
      </c>
      <c r="AN49" s="80">
        <v>1</v>
      </c>
    </row>
  </sheetData>
  <phoneticPr fontId="2"/>
  <pageMargins left="0.78740157480314965" right="0.78740157480314965" top="0.78740157480314965" bottom="0.78740157480314965" header="0.51181102362204722" footer="0.51181102362204722"/>
  <pageSetup paperSize="9" scale="53" orientation="portrait" r:id="rId1"/>
  <headerFooter alignWithMargins="0"/>
  <colBreaks count="1" manualBreakCount="1">
    <brk id="13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C0E107-3D54-4C59-AAB9-D54B0954A297}">
  <sheetPr codeName="Sheet19"/>
  <dimension ref="A1:AO42"/>
  <sheetViews>
    <sheetView zoomScaleNormal="100" workbookViewId="0">
      <pane xSplit="3" ySplit="4" topLeftCell="D5" activePane="bottomRight" state="frozen"/>
      <selection activeCell="BF40" sqref="BF40"/>
      <selection pane="topRight" activeCell="BF40" sqref="BF40"/>
      <selection pane="bottomLeft" activeCell="BF40" sqref="BF40"/>
      <selection pane="bottomRight"/>
    </sheetView>
  </sheetViews>
  <sheetFormatPr defaultRowHeight="13.5" x14ac:dyDescent="0.15"/>
  <cols>
    <col min="1" max="1" width="6.5" style="7" customWidth="1"/>
    <col min="2" max="2" width="26.625" style="8" bestFit="1" customWidth="1"/>
    <col min="3" max="41" width="13.125" style="8" customWidth="1"/>
    <col min="42" max="16384" width="9" style="8"/>
  </cols>
  <sheetData>
    <row r="1" spans="1:41" ht="28.5" customHeight="1" x14ac:dyDescent="0.15">
      <c r="A1" s="18" t="s">
        <v>126</v>
      </c>
      <c r="C1" s="16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</row>
    <row r="2" spans="1:41" x14ac:dyDescent="0.15">
      <c r="A2" s="20"/>
      <c r="B2" s="21"/>
      <c r="C2" s="22" t="s">
        <v>5</v>
      </c>
      <c r="D2" s="22" t="s">
        <v>6</v>
      </c>
      <c r="E2" s="22" t="s">
        <v>7</v>
      </c>
      <c r="F2" s="22" t="s">
        <v>8</v>
      </c>
      <c r="G2" s="22" t="s">
        <v>9</v>
      </c>
      <c r="H2" s="22" t="s">
        <v>10</v>
      </c>
      <c r="I2" s="22" t="s">
        <v>11</v>
      </c>
      <c r="J2" s="22" t="s">
        <v>12</v>
      </c>
      <c r="K2" s="22" t="s">
        <v>13</v>
      </c>
      <c r="L2" s="22" t="s">
        <v>14</v>
      </c>
      <c r="M2" s="22" t="s">
        <v>15</v>
      </c>
      <c r="N2" s="22" t="s">
        <v>16</v>
      </c>
      <c r="O2" s="22" t="s">
        <v>17</v>
      </c>
      <c r="P2" s="22" t="s">
        <v>18</v>
      </c>
      <c r="Q2" s="22" t="s">
        <v>19</v>
      </c>
      <c r="R2" s="22" t="s">
        <v>20</v>
      </c>
      <c r="S2" s="22" t="s">
        <v>21</v>
      </c>
      <c r="T2" s="22" t="s">
        <v>51</v>
      </c>
      <c r="U2" s="22" t="s">
        <v>22</v>
      </c>
      <c r="V2" s="22" t="s">
        <v>54</v>
      </c>
      <c r="W2" s="22" t="s">
        <v>57</v>
      </c>
      <c r="X2" s="22" t="s">
        <v>84</v>
      </c>
      <c r="Y2" s="22" t="s">
        <v>85</v>
      </c>
      <c r="Z2" s="22" t="s">
        <v>86</v>
      </c>
      <c r="AA2" s="22" t="s">
        <v>87</v>
      </c>
      <c r="AB2" s="22" t="s">
        <v>88</v>
      </c>
      <c r="AC2" s="22" t="s">
        <v>89</v>
      </c>
      <c r="AD2" s="22" t="s">
        <v>60</v>
      </c>
      <c r="AE2" s="22" t="s">
        <v>90</v>
      </c>
      <c r="AF2" s="22" t="s">
        <v>91</v>
      </c>
      <c r="AG2" s="22" t="s">
        <v>92</v>
      </c>
      <c r="AH2" s="22" t="s">
        <v>93</v>
      </c>
      <c r="AI2" s="22" t="s">
        <v>94</v>
      </c>
      <c r="AJ2" s="22" t="s">
        <v>95</v>
      </c>
      <c r="AK2" s="22" t="s">
        <v>96</v>
      </c>
      <c r="AL2" s="22" t="s">
        <v>97</v>
      </c>
      <c r="AM2" s="22" t="s">
        <v>98</v>
      </c>
      <c r="AN2" s="22"/>
      <c r="AO2" s="22"/>
    </row>
    <row r="3" spans="1:41" ht="31.5" customHeight="1" x14ac:dyDescent="0.15">
      <c r="A3" s="25"/>
      <c r="B3" s="26"/>
      <c r="C3" s="27" t="s">
        <v>121</v>
      </c>
      <c r="D3" s="27" t="s">
        <v>30</v>
      </c>
      <c r="E3" s="27" t="s">
        <v>47</v>
      </c>
      <c r="F3" s="27" t="s">
        <v>31</v>
      </c>
      <c r="G3" s="27" t="s">
        <v>23</v>
      </c>
      <c r="H3" s="27" t="s">
        <v>32</v>
      </c>
      <c r="I3" s="27" t="s">
        <v>33</v>
      </c>
      <c r="J3" s="27" t="s">
        <v>122</v>
      </c>
      <c r="K3" s="27" t="s">
        <v>34</v>
      </c>
      <c r="L3" s="27" t="s">
        <v>35</v>
      </c>
      <c r="M3" s="27" t="s">
        <v>36</v>
      </c>
      <c r="N3" s="27" t="s">
        <v>37</v>
      </c>
      <c r="O3" s="27" t="s">
        <v>107</v>
      </c>
      <c r="P3" s="27" t="s">
        <v>108</v>
      </c>
      <c r="Q3" s="27" t="s">
        <v>109</v>
      </c>
      <c r="R3" s="27" t="s">
        <v>48</v>
      </c>
      <c r="S3" s="27" t="s">
        <v>28</v>
      </c>
      <c r="T3" s="27" t="s">
        <v>123</v>
      </c>
      <c r="U3" s="27" t="s">
        <v>38</v>
      </c>
      <c r="V3" s="27" t="s">
        <v>27</v>
      </c>
      <c r="W3" s="27" t="s">
        <v>29</v>
      </c>
      <c r="X3" s="27" t="s">
        <v>137</v>
      </c>
      <c r="Y3" s="27" t="s">
        <v>110</v>
      </c>
      <c r="Z3" s="27" t="s">
        <v>111</v>
      </c>
      <c r="AA3" s="27" t="s">
        <v>40</v>
      </c>
      <c r="AB3" s="27" t="s">
        <v>41</v>
      </c>
      <c r="AC3" s="27" t="s">
        <v>42</v>
      </c>
      <c r="AD3" s="27" t="s">
        <v>112</v>
      </c>
      <c r="AE3" s="27" t="s">
        <v>49</v>
      </c>
      <c r="AF3" s="27" t="s">
        <v>43</v>
      </c>
      <c r="AG3" s="27" t="s">
        <v>44</v>
      </c>
      <c r="AH3" s="27" t="s">
        <v>113</v>
      </c>
      <c r="AI3" s="27" t="s">
        <v>124</v>
      </c>
      <c r="AJ3" s="27" t="s">
        <v>24</v>
      </c>
      <c r="AK3" s="27" t="s">
        <v>25</v>
      </c>
      <c r="AL3" s="27" t="s">
        <v>45</v>
      </c>
      <c r="AM3" s="27" t="s">
        <v>46</v>
      </c>
      <c r="AN3" s="27" t="s">
        <v>147</v>
      </c>
      <c r="AO3" s="27" t="s">
        <v>148</v>
      </c>
    </row>
    <row r="4" spans="1:41" x14ac:dyDescent="0.15">
      <c r="A4" s="31" t="s">
        <v>5</v>
      </c>
      <c r="B4" s="32" t="s">
        <v>121</v>
      </c>
      <c r="C4" s="66">
        <v>1.0510623139073374</v>
      </c>
      <c r="D4" s="67">
        <v>6.1019036000569685E-5</v>
      </c>
      <c r="E4" s="67">
        <v>7.5578351973095328E-2</v>
      </c>
      <c r="F4" s="67">
        <v>1.3768341569302034E-3</v>
      </c>
      <c r="G4" s="67">
        <v>1.8548526358586812E-2</v>
      </c>
      <c r="H4" s="67">
        <v>4.6088890938865158E-4</v>
      </c>
      <c r="I4" s="67">
        <v>1.1864360722204016E-5</v>
      </c>
      <c r="J4" s="67">
        <v>1.3192040374893764E-3</v>
      </c>
      <c r="K4" s="67">
        <v>1.2158311656342585E-4</v>
      </c>
      <c r="L4" s="67">
        <v>6.9802392560755461E-5</v>
      </c>
      <c r="M4" s="67">
        <v>2.6982221544443723E-5</v>
      </c>
      <c r="N4" s="67">
        <v>5.1807170846130592E-5</v>
      </c>
      <c r="O4" s="67">
        <v>5.3698254119037695E-5</v>
      </c>
      <c r="P4" s="67">
        <v>4.5032826564111988E-5</v>
      </c>
      <c r="Q4" s="67">
        <v>6.8916611835330571E-5</v>
      </c>
      <c r="R4" s="67">
        <v>5.728658050488792E-5</v>
      </c>
      <c r="S4" s="67">
        <v>6.0981106264642482E-5</v>
      </c>
      <c r="T4" s="67">
        <v>5.7504134319787244E-5</v>
      </c>
      <c r="U4" s="67">
        <v>5.4784382368903056E-5</v>
      </c>
      <c r="V4" s="67">
        <v>4.9895493336252154E-3</v>
      </c>
      <c r="W4" s="67">
        <v>6.434660019190504E-4</v>
      </c>
      <c r="X4" s="67">
        <v>6.6761155367015294E-5</v>
      </c>
      <c r="Y4" s="67">
        <v>9.4773243800438939E-5</v>
      </c>
      <c r="Z4" s="67">
        <v>6.8839104191148394E-5</v>
      </c>
      <c r="AA4" s="67">
        <v>1.4453030236084285E-4</v>
      </c>
      <c r="AB4" s="67">
        <v>8.1906871383511962E-5</v>
      </c>
      <c r="AC4" s="67">
        <v>2.455286276490185E-5</v>
      </c>
      <c r="AD4" s="67">
        <v>7.4572714463104026E-5</v>
      </c>
      <c r="AE4" s="67">
        <v>1.3144607619430091E-4</v>
      </c>
      <c r="AF4" s="67">
        <v>7.4282720030063518E-5</v>
      </c>
      <c r="AG4" s="67">
        <v>7.6842480091409869E-4</v>
      </c>
      <c r="AH4" s="67">
        <v>1.0735781779260699E-3</v>
      </c>
      <c r="AI4" s="67">
        <v>6.9277986652300507E-4</v>
      </c>
      <c r="AJ4" s="67">
        <v>7.9635285267015406E-5</v>
      </c>
      <c r="AK4" s="67">
        <v>6.5524635524566504E-3</v>
      </c>
      <c r="AL4" s="67">
        <v>2.5403051531677321E-3</v>
      </c>
      <c r="AM4" s="67">
        <v>1.6251015245073006E-4</v>
      </c>
      <c r="AN4" s="68">
        <v>1.1673517589118472</v>
      </c>
      <c r="AO4" s="68">
        <v>0.8361844428498626</v>
      </c>
    </row>
    <row r="5" spans="1:41" x14ac:dyDescent="0.15">
      <c r="A5" s="39" t="s">
        <v>6</v>
      </c>
      <c r="B5" s="40" t="s">
        <v>30</v>
      </c>
      <c r="C5" s="69">
        <v>3.2497619016874933E-5</v>
      </c>
      <c r="D5" s="70">
        <v>1.0000878062373324</v>
      </c>
      <c r="E5" s="70">
        <v>2.6582461301112249E-5</v>
      </c>
      <c r="F5" s="70">
        <v>3.5766462082216677E-5</v>
      </c>
      <c r="G5" s="70">
        <v>5.2766079933022518E-5</v>
      </c>
      <c r="H5" s="70">
        <v>3.4518691922647427E-4</v>
      </c>
      <c r="I5" s="70">
        <v>2.4843850298492355E-3</v>
      </c>
      <c r="J5" s="70">
        <v>5.3661311387667929E-5</v>
      </c>
      <c r="K5" s="70">
        <v>3.4519341533069929E-4</v>
      </c>
      <c r="L5" s="70">
        <v>1.243563329718745E-3</v>
      </c>
      <c r="M5" s="70">
        <v>2.9894060992770861E-3</v>
      </c>
      <c r="N5" s="70">
        <v>2.4359908135062217E-4</v>
      </c>
      <c r="O5" s="70">
        <v>1.5880060429605312E-4</v>
      </c>
      <c r="P5" s="70">
        <v>1.1873045005342053E-4</v>
      </c>
      <c r="Q5" s="70">
        <v>5.4945789056323274E-5</v>
      </c>
      <c r="R5" s="70">
        <v>6.3432778873238758E-5</v>
      </c>
      <c r="S5" s="70">
        <v>8.0913274997128194E-5</v>
      </c>
      <c r="T5" s="70">
        <v>3.5805586785755673E-5</v>
      </c>
      <c r="U5" s="70">
        <v>1.0672018625168094E-4</v>
      </c>
      <c r="V5" s="70">
        <v>4.6907225010702125E-5</v>
      </c>
      <c r="W5" s="70">
        <v>7.1866058076819252E-5</v>
      </c>
      <c r="X5" s="70">
        <v>1.0644220275092459E-3</v>
      </c>
      <c r="Y5" s="70">
        <v>5.9101297380088648E-5</v>
      </c>
      <c r="Z5" s="70">
        <v>6.7365490085494095E-5</v>
      </c>
      <c r="AA5" s="70">
        <v>2.7247851779797044E-5</v>
      </c>
      <c r="AB5" s="70">
        <v>1.0600888109369268E-5</v>
      </c>
      <c r="AC5" s="70">
        <v>3.9916649824922994E-6</v>
      </c>
      <c r="AD5" s="70">
        <v>1.2918446560297378E-4</v>
      </c>
      <c r="AE5" s="70">
        <v>1.1714578609691462E-5</v>
      </c>
      <c r="AF5" s="70">
        <v>2.729748000228607E-5</v>
      </c>
      <c r="AG5" s="70">
        <v>2.2948719406480399E-5</v>
      </c>
      <c r="AH5" s="70">
        <v>3.7346168268594518E-5</v>
      </c>
      <c r="AI5" s="70">
        <v>1.225889428441319E-5</v>
      </c>
      <c r="AJ5" s="70">
        <v>1.4598059620474073E-5</v>
      </c>
      <c r="AK5" s="70">
        <v>2.9556502577233641E-5</v>
      </c>
      <c r="AL5" s="70">
        <v>2.5468814184311473E-5</v>
      </c>
      <c r="AM5" s="70">
        <v>4.0842708874717023E-5</v>
      </c>
      <c r="AN5" s="68">
        <v>1.0102624816104848</v>
      </c>
      <c r="AO5" s="68">
        <v>0.72365999697043804</v>
      </c>
    </row>
    <row r="6" spans="1:41" x14ac:dyDescent="0.15">
      <c r="A6" s="39" t="s">
        <v>7</v>
      </c>
      <c r="B6" s="40" t="s">
        <v>47</v>
      </c>
      <c r="C6" s="69">
        <v>3.7154367326086471E-2</v>
      </c>
      <c r="D6" s="70">
        <v>3.0885354238046563E-5</v>
      </c>
      <c r="E6" s="70">
        <v>1.0556242372391254</v>
      </c>
      <c r="F6" s="70">
        <v>4.1905590468602053E-4</v>
      </c>
      <c r="G6" s="70">
        <v>1.1162530281014532E-3</v>
      </c>
      <c r="H6" s="70">
        <v>1.0771335620353504E-3</v>
      </c>
      <c r="I6" s="70">
        <v>5.9997924292386643E-6</v>
      </c>
      <c r="J6" s="70">
        <v>1.3893174729385884E-4</v>
      </c>
      <c r="K6" s="70">
        <v>2.8349242570568841E-4</v>
      </c>
      <c r="L6" s="70">
        <v>2.9645131241302902E-5</v>
      </c>
      <c r="M6" s="70">
        <v>1.0992443322267929E-5</v>
      </c>
      <c r="N6" s="70">
        <v>2.551134468107525E-5</v>
      </c>
      <c r="O6" s="70">
        <v>2.9349231948519849E-5</v>
      </c>
      <c r="P6" s="70">
        <v>2.4506692121197318E-5</v>
      </c>
      <c r="Q6" s="70">
        <v>2.2406984695783245E-5</v>
      </c>
      <c r="R6" s="70">
        <v>2.8100872823617505E-5</v>
      </c>
      <c r="S6" s="70">
        <v>2.5272327476954118E-5</v>
      </c>
      <c r="T6" s="70">
        <v>2.0640813636572954E-5</v>
      </c>
      <c r="U6" s="70">
        <v>2.3168974137826884E-5</v>
      </c>
      <c r="V6" s="70">
        <v>5.9076992980352616E-4</v>
      </c>
      <c r="W6" s="70">
        <v>7.4964999907392504E-5</v>
      </c>
      <c r="X6" s="70">
        <v>2.0985517770007177E-5</v>
      </c>
      <c r="Y6" s="70">
        <v>3.9935233585794881E-5</v>
      </c>
      <c r="Z6" s="70">
        <v>2.9434239811055128E-5</v>
      </c>
      <c r="AA6" s="70">
        <v>6.6470096912691894E-5</v>
      </c>
      <c r="AB6" s="70">
        <v>3.4021474184138696E-5</v>
      </c>
      <c r="AC6" s="70">
        <v>1.7717587383299253E-5</v>
      </c>
      <c r="AD6" s="70">
        <v>3.14625088011681E-5</v>
      </c>
      <c r="AE6" s="70">
        <v>1.2820174025218007E-4</v>
      </c>
      <c r="AF6" s="70">
        <v>1.9633499605273272E-4</v>
      </c>
      <c r="AG6" s="70">
        <v>1.4750529227927445E-3</v>
      </c>
      <c r="AH6" s="70">
        <v>2.1678279631369276E-3</v>
      </c>
      <c r="AI6" s="70">
        <v>3.2158515652974337E-4</v>
      </c>
      <c r="AJ6" s="70">
        <v>5.7718268919734143E-5</v>
      </c>
      <c r="AK6" s="70">
        <v>2.0177053971370575E-2</v>
      </c>
      <c r="AL6" s="70">
        <v>1.9067567537229372E-4</v>
      </c>
      <c r="AM6" s="70">
        <v>1.3556041032646976E-3</v>
      </c>
      <c r="AN6" s="68">
        <v>1.1230657675816369</v>
      </c>
      <c r="AO6" s="68">
        <v>0.80446199355058323</v>
      </c>
    </row>
    <row r="7" spans="1:41" x14ac:dyDescent="0.15">
      <c r="A7" s="39" t="s">
        <v>8</v>
      </c>
      <c r="B7" s="40" t="s">
        <v>31</v>
      </c>
      <c r="C7" s="69">
        <v>6.6198131190667807E-4</v>
      </c>
      <c r="D7" s="70">
        <v>6.6620530057459268E-4</v>
      </c>
      <c r="E7" s="70">
        <v>4.0291322642677639E-4</v>
      </c>
      <c r="F7" s="70">
        <v>1.0621927243640252</v>
      </c>
      <c r="G7" s="70">
        <v>1.0515537165128525E-3</v>
      </c>
      <c r="H7" s="70">
        <v>3.2460485075999163E-4</v>
      </c>
      <c r="I7" s="70">
        <v>4.2737633833082747E-5</v>
      </c>
      <c r="J7" s="70">
        <v>8.2886856608133412E-4</v>
      </c>
      <c r="K7" s="70">
        <v>9.0444222561925699E-4</v>
      </c>
      <c r="L7" s="70">
        <v>2.2072051101177357E-4</v>
      </c>
      <c r="M7" s="70">
        <v>1.4495657557073559E-4</v>
      </c>
      <c r="N7" s="70">
        <v>3.7852801889311498E-4</v>
      </c>
      <c r="O7" s="70">
        <v>4.5817418928468113E-4</v>
      </c>
      <c r="P7" s="70">
        <v>3.7406422710796884E-4</v>
      </c>
      <c r="Q7" s="70">
        <v>4.3699280335052481E-4</v>
      </c>
      <c r="R7" s="70">
        <v>7.4837810905557128E-4</v>
      </c>
      <c r="S7" s="70">
        <v>4.2098396458470306E-4</v>
      </c>
      <c r="T7" s="70">
        <v>3.4838850876109541E-4</v>
      </c>
      <c r="U7" s="70">
        <v>6.7483962317162205E-4</v>
      </c>
      <c r="V7" s="70">
        <v>1.0900091834382449E-3</v>
      </c>
      <c r="W7" s="70">
        <v>9.5603319731414312E-4</v>
      </c>
      <c r="X7" s="70">
        <v>1.7185293998077703E-4</v>
      </c>
      <c r="Y7" s="70">
        <v>3.8410902654290242E-4</v>
      </c>
      <c r="Z7" s="70">
        <v>6.907008442582688E-4</v>
      </c>
      <c r="AA7" s="70">
        <v>1.069662395280894E-3</v>
      </c>
      <c r="AB7" s="70">
        <v>4.0293386503482352E-4</v>
      </c>
      <c r="AC7" s="70">
        <v>5.7871712257368511E-5</v>
      </c>
      <c r="AD7" s="70">
        <v>6.4548963004428309E-4</v>
      </c>
      <c r="AE7" s="70">
        <v>2.5260068483841841E-4</v>
      </c>
      <c r="AF7" s="70">
        <v>1.1295215214451185E-3</v>
      </c>
      <c r="AG7" s="70">
        <v>2.4935397708950301E-4</v>
      </c>
      <c r="AH7" s="70">
        <v>9.0730637314099844E-4</v>
      </c>
      <c r="AI7" s="70">
        <v>4.3361669861447611E-3</v>
      </c>
      <c r="AJ7" s="70">
        <v>6.3465727717278999E-4</v>
      </c>
      <c r="AK7" s="70">
        <v>9.4824485812009711E-4</v>
      </c>
      <c r="AL7" s="70">
        <v>5.0065564340707643E-3</v>
      </c>
      <c r="AM7" s="70">
        <v>3.3828900844093022E-4</v>
      </c>
      <c r="AN7" s="68">
        <v>1.0905534176411467</v>
      </c>
      <c r="AO7" s="68">
        <v>0.78117310824828967</v>
      </c>
    </row>
    <row r="8" spans="1:41" x14ac:dyDescent="0.15">
      <c r="A8" s="43" t="s">
        <v>9</v>
      </c>
      <c r="B8" s="44" t="s">
        <v>23</v>
      </c>
      <c r="C8" s="71">
        <v>7.8957005907281073E-3</v>
      </c>
      <c r="D8" s="72">
        <v>1.1489865984784771E-3</v>
      </c>
      <c r="E8" s="72">
        <v>5.25230020495524E-3</v>
      </c>
      <c r="F8" s="72">
        <v>2.3297284428253216E-3</v>
      </c>
      <c r="G8" s="72">
        <v>1.0696680715003641</v>
      </c>
      <c r="H8" s="72">
        <v>2.7307661251602579E-3</v>
      </c>
      <c r="I8" s="72">
        <v>1.705076027452264E-4</v>
      </c>
      <c r="J8" s="72">
        <v>2.526373265073178E-3</v>
      </c>
      <c r="K8" s="72">
        <v>2.8982935637734842E-3</v>
      </c>
      <c r="L8" s="72">
        <v>9.2361936074151433E-4</v>
      </c>
      <c r="M8" s="72">
        <v>5.531284434218272E-4</v>
      </c>
      <c r="N8" s="72">
        <v>1.6685234706602771E-3</v>
      </c>
      <c r="O8" s="72">
        <v>1.5815171512714387E-3</v>
      </c>
      <c r="P8" s="72">
        <v>9.791734905581983E-4</v>
      </c>
      <c r="Q8" s="72">
        <v>2.0649998000565719E-3</v>
      </c>
      <c r="R8" s="72">
        <v>1.8537735674275953E-3</v>
      </c>
      <c r="S8" s="72">
        <v>1.764474306982606E-3</v>
      </c>
      <c r="T8" s="72">
        <v>1.4248395820933137E-3</v>
      </c>
      <c r="U8" s="72">
        <v>1.0419570767860118E-3</v>
      </c>
      <c r="V8" s="72">
        <v>2.4881388629769068E-2</v>
      </c>
      <c r="W8" s="72">
        <v>1.5342579890576252E-2</v>
      </c>
      <c r="X8" s="72">
        <v>1.9609559293360377E-3</v>
      </c>
      <c r="Y8" s="72">
        <v>2.3803143916494062E-3</v>
      </c>
      <c r="Z8" s="72">
        <v>2.1193540727029313E-3</v>
      </c>
      <c r="AA8" s="72">
        <v>2.8691706561866375E-3</v>
      </c>
      <c r="AB8" s="72">
        <v>2.2131253574137694E-3</v>
      </c>
      <c r="AC8" s="72">
        <v>5.5257396256715673E-4</v>
      </c>
      <c r="AD8" s="72">
        <v>2.8169905026637506E-3</v>
      </c>
      <c r="AE8" s="72">
        <v>3.3464734951828565E-3</v>
      </c>
      <c r="AF8" s="72">
        <v>1.3561971007373876E-3</v>
      </c>
      <c r="AG8" s="72">
        <v>3.574380348405477E-3</v>
      </c>
      <c r="AH8" s="72">
        <v>2.5614591307018195E-3</v>
      </c>
      <c r="AI8" s="72">
        <v>4.9374074887593086E-3</v>
      </c>
      <c r="AJ8" s="72">
        <v>2.0642329049253951E-3</v>
      </c>
      <c r="AK8" s="72">
        <v>2.1402976709262236E-3</v>
      </c>
      <c r="AL8" s="72">
        <v>0.12817600767997672</v>
      </c>
      <c r="AM8" s="72">
        <v>1.2453991283366108E-3</v>
      </c>
      <c r="AN8" s="73">
        <v>1.3130150424849198</v>
      </c>
      <c r="AO8" s="73">
        <v>0.94052434784282646</v>
      </c>
    </row>
    <row r="9" spans="1:41" x14ac:dyDescent="0.15">
      <c r="A9" s="39" t="s">
        <v>10</v>
      </c>
      <c r="B9" s="40" t="s">
        <v>32</v>
      </c>
      <c r="C9" s="69">
        <v>2.0826641483812178E-2</v>
      </c>
      <c r="D9" s="70">
        <v>5.824448618785262E-3</v>
      </c>
      <c r="E9" s="70">
        <v>6.8587656225728771E-3</v>
      </c>
      <c r="F9" s="70">
        <v>3.2794345302968868E-2</v>
      </c>
      <c r="G9" s="70">
        <v>2.6663598881752258E-2</v>
      </c>
      <c r="H9" s="70">
        <v>1.1944009898439034</v>
      </c>
      <c r="I9" s="70">
        <v>7.9054378117271082E-4</v>
      </c>
      <c r="J9" s="70">
        <v>8.4000596276190762E-2</v>
      </c>
      <c r="K9" s="70">
        <v>1.8309199884800394E-2</v>
      </c>
      <c r="L9" s="70">
        <v>5.2576572245370771E-3</v>
      </c>
      <c r="M9" s="70">
        <v>1.022409568103617E-3</v>
      </c>
      <c r="N9" s="70">
        <v>6.100776821194461E-3</v>
      </c>
      <c r="O9" s="70">
        <v>4.539550483393137E-3</v>
      </c>
      <c r="P9" s="70">
        <v>3.4364149765371151E-3</v>
      </c>
      <c r="Q9" s="70">
        <v>7.2526267564824122E-3</v>
      </c>
      <c r="R9" s="70">
        <v>7.2798562324249668E-3</v>
      </c>
      <c r="S9" s="70">
        <v>6.3890529814524385E-3</v>
      </c>
      <c r="T9" s="70">
        <v>5.5312418923031325E-3</v>
      </c>
      <c r="U9" s="70">
        <v>9.4670880869856863E-3</v>
      </c>
      <c r="V9" s="70">
        <v>2.1181864827826531E-2</v>
      </c>
      <c r="W9" s="70">
        <v>4.3719850907143788E-3</v>
      </c>
      <c r="X9" s="70">
        <v>1.1085520866663877E-3</v>
      </c>
      <c r="Y9" s="70">
        <v>5.8812486802879817E-3</v>
      </c>
      <c r="Z9" s="70">
        <v>8.2767245540708682E-3</v>
      </c>
      <c r="AA9" s="70">
        <v>6.8349252534122642E-4</v>
      </c>
      <c r="AB9" s="70">
        <v>7.0869492844426142E-4</v>
      </c>
      <c r="AC9" s="70">
        <v>2.0173811964919355E-4</v>
      </c>
      <c r="AD9" s="70">
        <v>1.1929835045005309E-3</v>
      </c>
      <c r="AE9" s="70">
        <v>1.1035833842275894E-3</v>
      </c>
      <c r="AF9" s="70">
        <v>1.3265430845850858E-3</v>
      </c>
      <c r="AG9" s="70">
        <v>4.7891385692005548E-3</v>
      </c>
      <c r="AH9" s="70">
        <v>7.5268179536956081E-2</v>
      </c>
      <c r="AI9" s="70">
        <v>1.8612533926852545E-3</v>
      </c>
      <c r="AJ9" s="70">
        <v>3.0820244034790974E-3</v>
      </c>
      <c r="AK9" s="70">
        <v>4.6207716400793949E-3</v>
      </c>
      <c r="AL9" s="70">
        <v>1.0981340694140739E-2</v>
      </c>
      <c r="AM9" s="70">
        <v>3.3584278211037399E-3</v>
      </c>
      <c r="AN9" s="68">
        <v>1.5967443515633317</v>
      </c>
      <c r="AO9" s="68">
        <v>1.1437621743340138</v>
      </c>
    </row>
    <row r="10" spans="1:41" x14ac:dyDescent="0.15">
      <c r="A10" s="39" t="s">
        <v>11</v>
      </c>
      <c r="B10" s="40" t="s">
        <v>33</v>
      </c>
      <c r="C10" s="69">
        <v>9.6154476185660188E-3</v>
      </c>
      <c r="D10" s="70">
        <v>1.9676701676521063E-2</v>
      </c>
      <c r="E10" s="70">
        <v>5.563356782164324E-3</v>
      </c>
      <c r="F10" s="70">
        <v>7.0021017552470274E-3</v>
      </c>
      <c r="G10" s="70">
        <v>7.2314892974492187E-3</v>
      </c>
      <c r="H10" s="70">
        <v>0.11791444798159506</v>
      </c>
      <c r="I10" s="70">
        <v>1.0383691095547372</v>
      </c>
      <c r="J10" s="70">
        <v>1.0890865181811616E-2</v>
      </c>
      <c r="K10" s="70">
        <v>1.7144522600690739E-2</v>
      </c>
      <c r="L10" s="70">
        <v>5.2767573166583336E-2</v>
      </c>
      <c r="M10" s="70">
        <v>5.9898324807158582E-3</v>
      </c>
      <c r="N10" s="70">
        <v>1.2898769199429708E-2</v>
      </c>
      <c r="O10" s="70">
        <v>8.3049594265011129E-3</v>
      </c>
      <c r="P10" s="70">
        <v>6.4519988523041678E-3</v>
      </c>
      <c r="Q10" s="70">
        <v>3.8516838966172712E-3</v>
      </c>
      <c r="R10" s="70">
        <v>3.1556438755639578E-3</v>
      </c>
      <c r="S10" s="70">
        <v>4.7160822066992601E-3</v>
      </c>
      <c r="T10" s="70">
        <v>2.5695325670834937E-3</v>
      </c>
      <c r="U10" s="70">
        <v>6.7327209016519148E-3</v>
      </c>
      <c r="V10" s="70">
        <v>9.0044303943908593E-3</v>
      </c>
      <c r="W10" s="70">
        <v>1.0464744677734361E-2</v>
      </c>
      <c r="X10" s="70">
        <v>2.005264301675274E-2</v>
      </c>
      <c r="Y10" s="70">
        <v>1.0180326902293358E-2</v>
      </c>
      <c r="Z10" s="70">
        <v>1.1535494178793203E-2</v>
      </c>
      <c r="AA10" s="70">
        <v>3.7424946333811239E-3</v>
      </c>
      <c r="AB10" s="70">
        <v>2.361974020824483E-3</v>
      </c>
      <c r="AC10" s="70">
        <v>6.045090577704304E-4</v>
      </c>
      <c r="AD10" s="70">
        <v>5.0169169780475038E-2</v>
      </c>
      <c r="AE10" s="70">
        <v>2.096312790696493E-3</v>
      </c>
      <c r="AF10" s="70">
        <v>7.1298661246660469E-3</v>
      </c>
      <c r="AG10" s="70">
        <v>4.3016225346222021E-3</v>
      </c>
      <c r="AH10" s="70">
        <v>9.9306029494783815E-3</v>
      </c>
      <c r="AI10" s="70">
        <v>3.3937382905605868E-3</v>
      </c>
      <c r="AJ10" s="70">
        <v>3.0163981113120845E-3</v>
      </c>
      <c r="AK10" s="70">
        <v>4.7965874338420558E-3</v>
      </c>
      <c r="AL10" s="70">
        <v>5.6571026921268574E-3</v>
      </c>
      <c r="AM10" s="70">
        <v>1.1917188627884186E-2</v>
      </c>
      <c r="AN10" s="68">
        <v>1.5112020452395369</v>
      </c>
      <c r="AO10" s="68">
        <v>1.0824874598296805</v>
      </c>
    </row>
    <row r="11" spans="1:41" x14ac:dyDescent="0.15">
      <c r="A11" s="39" t="s">
        <v>12</v>
      </c>
      <c r="B11" s="40" t="s">
        <v>122</v>
      </c>
      <c r="C11" s="69">
        <v>2.6887018878629472E-3</v>
      </c>
      <c r="D11" s="70">
        <v>1.6882234634465858E-3</v>
      </c>
      <c r="E11" s="70">
        <v>5.1939422531457067E-3</v>
      </c>
      <c r="F11" s="70">
        <v>2.3309013056598666E-3</v>
      </c>
      <c r="G11" s="70">
        <v>8.2868403518744829E-3</v>
      </c>
      <c r="H11" s="70">
        <v>3.8558786656801899E-3</v>
      </c>
      <c r="I11" s="70">
        <v>1.4536858145677874E-4</v>
      </c>
      <c r="J11" s="70">
        <v>1.0597959769432608</v>
      </c>
      <c r="K11" s="70">
        <v>2.3837631805697429E-3</v>
      </c>
      <c r="L11" s="70">
        <v>8.5650977732487784E-4</v>
      </c>
      <c r="M11" s="70">
        <v>4.1479379396578168E-4</v>
      </c>
      <c r="N11" s="70">
        <v>1.557496333219008E-3</v>
      </c>
      <c r="O11" s="70">
        <v>4.574143221890775E-3</v>
      </c>
      <c r="P11" s="70">
        <v>8.7838636688721081E-3</v>
      </c>
      <c r="Q11" s="70">
        <v>1.2367846120257209E-2</v>
      </c>
      <c r="R11" s="70">
        <v>4.656240873141467E-3</v>
      </c>
      <c r="S11" s="70">
        <v>9.6744084099591489E-3</v>
      </c>
      <c r="T11" s="70">
        <v>1.0799526449288263E-2</v>
      </c>
      <c r="U11" s="70">
        <v>1.598929130825685E-2</v>
      </c>
      <c r="V11" s="70">
        <v>1.5803942254055452E-2</v>
      </c>
      <c r="W11" s="70">
        <v>4.8326207514360099E-3</v>
      </c>
      <c r="X11" s="70">
        <v>6.1898785019189539E-4</v>
      </c>
      <c r="Y11" s="70">
        <v>1.1727991086508311E-2</v>
      </c>
      <c r="Z11" s="70">
        <v>6.1731630596857682E-3</v>
      </c>
      <c r="AA11" s="70">
        <v>2.3663592439767912E-3</v>
      </c>
      <c r="AB11" s="70">
        <v>1.3021219209376257E-3</v>
      </c>
      <c r="AC11" s="70">
        <v>3.8766497329687541E-4</v>
      </c>
      <c r="AD11" s="70">
        <v>1.9249466750913863E-3</v>
      </c>
      <c r="AE11" s="70">
        <v>1.203483789229775E-3</v>
      </c>
      <c r="AF11" s="70">
        <v>1.2787019155032116E-3</v>
      </c>
      <c r="AG11" s="70">
        <v>1.713626586627425E-3</v>
      </c>
      <c r="AH11" s="70">
        <v>1.4029799214866833E-3</v>
      </c>
      <c r="AI11" s="70">
        <v>2.4634100081573963E-3</v>
      </c>
      <c r="AJ11" s="70">
        <v>2.9947136876490965E-3</v>
      </c>
      <c r="AK11" s="70">
        <v>1.4169571811370814E-3</v>
      </c>
      <c r="AL11" s="70">
        <v>1.6790722715577681E-2</v>
      </c>
      <c r="AM11" s="70">
        <v>1.5443288426164044E-3</v>
      </c>
      <c r="AN11" s="68">
        <v>1.2319904390522975</v>
      </c>
      <c r="AO11" s="68">
        <v>0.88248570408253157</v>
      </c>
    </row>
    <row r="12" spans="1:41" x14ac:dyDescent="0.15">
      <c r="A12" s="39" t="s">
        <v>13</v>
      </c>
      <c r="B12" s="40" t="s">
        <v>34</v>
      </c>
      <c r="C12" s="69">
        <v>1.088147551945171E-3</v>
      </c>
      <c r="D12" s="70">
        <v>2.4758799550235325E-4</v>
      </c>
      <c r="E12" s="70">
        <v>1.0840419627660802E-3</v>
      </c>
      <c r="F12" s="70">
        <v>3.4120465149408211E-4</v>
      </c>
      <c r="G12" s="70">
        <v>1.0236434148838741E-3</v>
      </c>
      <c r="H12" s="70">
        <v>1.883278184982016E-3</v>
      </c>
      <c r="I12" s="70">
        <v>1.4737975671378685E-4</v>
      </c>
      <c r="J12" s="70">
        <v>1.5094217350030254E-3</v>
      </c>
      <c r="K12" s="70">
        <v>1.0392089025771414</v>
      </c>
      <c r="L12" s="70">
        <v>2.0339763199249223E-3</v>
      </c>
      <c r="M12" s="70">
        <v>5.6178550695461878E-4</v>
      </c>
      <c r="N12" s="70">
        <v>2.7945223753625984E-3</v>
      </c>
      <c r="O12" s="70">
        <v>4.3543084736602754E-3</v>
      </c>
      <c r="P12" s="70">
        <v>1.6064167119759494E-3</v>
      </c>
      <c r="Q12" s="70">
        <v>2.5847642905052217E-3</v>
      </c>
      <c r="R12" s="70">
        <v>1.6756476465017434E-2</v>
      </c>
      <c r="S12" s="70">
        <v>2.9985838859409174E-3</v>
      </c>
      <c r="T12" s="70">
        <v>2.0865452941687406E-3</v>
      </c>
      <c r="U12" s="70">
        <v>4.9253241486455056E-3</v>
      </c>
      <c r="V12" s="70">
        <v>1.7450268696171125E-3</v>
      </c>
      <c r="W12" s="70">
        <v>2.0775312787432804E-2</v>
      </c>
      <c r="X12" s="70">
        <v>5.5446038960426985E-4</v>
      </c>
      <c r="Y12" s="70">
        <v>3.0726347259874753E-3</v>
      </c>
      <c r="Z12" s="70">
        <v>3.8635712899488459E-4</v>
      </c>
      <c r="AA12" s="70">
        <v>2.7414057328348283E-4</v>
      </c>
      <c r="AB12" s="70">
        <v>1.8841143620829234E-4</v>
      </c>
      <c r="AC12" s="70">
        <v>3.4702662043924811E-4</v>
      </c>
      <c r="AD12" s="70">
        <v>3.6712949491324738E-4</v>
      </c>
      <c r="AE12" s="70">
        <v>2.2307454745991003E-4</v>
      </c>
      <c r="AF12" s="70">
        <v>3.9236182201402367E-4</v>
      </c>
      <c r="AG12" s="70">
        <v>1.2966025787977346E-3</v>
      </c>
      <c r="AH12" s="70">
        <v>5.4650494706008558E-4</v>
      </c>
      <c r="AI12" s="70">
        <v>3.0921154463107292E-4</v>
      </c>
      <c r="AJ12" s="70">
        <v>4.8916679410202695E-4</v>
      </c>
      <c r="AK12" s="70">
        <v>5.6006319632931182E-4</v>
      </c>
      <c r="AL12" s="70">
        <v>2.7614903439605633E-3</v>
      </c>
      <c r="AM12" s="70">
        <v>2.0608358183124378E-3</v>
      </c>
      <c r="AN12" s="68">
        <v>1.1235861229217363</v>
      </c>
      <c r="AO12" s="68">
        <v>0.80483472870673756</v>
      </c>
    </row>
    <row r="13" spans="1:41" x14ac:dyDescent="0.15">
      <c r="A13" s="43" t="s">
        <v>14</v>
      </c>
      <c r="B13" s="44" t="s">
        <v>35</v>
      </c>
      <c r="C13" s="71">
        <v>1.0275072331899376E-3</v>
      </c>
      <c r="D13" s="72">
        <v>4.6549317894212464E-3</v>
      </c>
      <c r="E13" s="72">
        <v>2.2226375804650709E-3</v>
      </c>
      <c r="F13" s="72">
        <v>1.1399067534221901E-3</v>
      </c>
      <c r="G13" s="72">
        <v>1.7617629466523916E-2</v>
      </c>
      <c r="H13" s="72">
        <v>1.5836268541760037E-3</v>
      </c>
      <c r="I13" s="72">
        <v>2.0495757020717002E-4</v>
      </c>
      <c r="J13" s="72">
        <v>6.2782579988842884E-3</v>
      </c>
      <c r="K13" s="72">
        <v>1.146903396797555E-2</v>
      </c>
      <c r="L13" s="72">
        <v>2.0728354479580084</v>
      </c>
      <c r="M13" s="72">
        <v>9.8815679500978025E-4</v>
      </c>
      <c r="N13" s="72">
        <v>0.33408638937189666</v>
      </c>
      <c r="O13" s="72">
        <v>0.21340787569525815</v>
      </c>
      <c r="P13" s="72">
        <v>0.16635881957181767</v>
      </c>
      <c r="Q13" s="72">
        <v>5.0259653332423888E-2</v>
      </c>
      <c r="R13" s="72">
        <v>2.520255187139054E-2</v>
      </c>
      <c r="S13" s="72">
        <v>7.802580890438375E-2</v>
      </c>
      <c r="T13" s="72">
        <v>2.0230063318492145E-2</v>
      </c>
      <c r="U13" s="72">
        <v>0.13417157460418394</v>
      </c>
      <c r="V13" s="72">
        <v>6.5449580330635077E-3</v>
      </c>
      <c r="W13" s="72">
        <v>4.3418738664479754E-2</v>
      </c>
      <c r="X13" s="72">
        <v>1.3875888929140356E-3</v>
      </c>
      <c r="Y13" s="72">
        <v>2.8703785211470312E-3</v>
      </c>
      <c r="Z13" s="72">
        <v>6.3183014432781251E-4</v>
      </c>
      <c r="AA13" s="72">
        <v>9.2100643496312198E-4</v>
      </c>
      <c r="AB13" s="72">
        <v>6.504056975765143E-4</v>
      </c>
      <c r="AC13" s="72">
        <v>7.464774315946185E-4</v>
      </c>
      <c r="AD13" s="72">
        <v>2.152652732436647E-3</v>
      </c>
      <c r="AE13" s="72">
        <v>7.7845348646082954E-4</v>
      </c>
      <c r="AF13" s="72">
        <v>1.527281173986981E-3</v>
      </c>
      <c r="AG13" s="72">
        <v>9.5088181519578326E-4</v>
      </c>
      <c r="AH13" s="72">
        <v>6.6418398964012164E-4</v>
      </c>
      <c r="AI13" s="72">
        <v>7.6571421204104794E-4</v>
      </c>
      <c r="AJ13" s="72">
        <v>2.6995518009115898E-3</v>
      </c>
      <c r="AK13" s="72">
        <v>8.3838390139536379E-4</v>
      </c>
      <c r="AL13" s="72">
        <v>3.3651517824338849E-3</v>
      </c>
      <c r="AM13" s="72">
        <v>7.7156292552053212E-3</v>
      </c>
      <c r="AN13" s="73">
        <v>3.2203940986069046</v>
      </c>
      <c r="AO13" s="73">
        <v>2.306796922643735</v>
      </c>
    </row>
    <row r="14" spans="1:41" x14ac:dyDescent="0.15">
      <c r="A14" s="39" t="s">
        <v>15</v>
      </c>
      <c r="B14" s="40" t="s">
        <v>36</v>
      </c>
      <c r="C14" s="69">
        <v>3.8150216116876035E-5</v>
      </c>
      <c r="D14" s="70">
        <v>8.2326288403482341E-5</v>
      </c>
      <c r="E14" s="70">
        <v>1.6303462303185793E-4</v>
      </c>
      <c r="F14" s="70">
        <v>5.4111830959797591E-5</v>
      </c>
      <c r="G14" s="70">
        <v>3.194774671865764E-4</v>
      </c>
      <c r="H14" s="70">
        <v>5.8496402787549184E-4</v>
      </c>
      <c r="I14" s="70">
        <v>8.2970978903956172E-6</v>
      </c>
      <c r="J14" s="70">
        <v>3.193811781321884E-4</v>
      </c>
      <c r="K14" s="70">
        <v>2.0662037036186325E-3</v>
      </c>
      <c r="L14" s="70">
        <v>1.9198379404295541E-3</v>
      </c>
      <c r="M14" s="70">
        <v>1.0102080363012609</v>
      </c>
      <c r="N14" s="70">
        <v>6.0443597808369377E-3</v>
      </c>
      <c r="O14" s="70">
        <v>3.0778849517742015E-3</v>
      </c>
      <c r="P14" s="70">
        <v>1.7885424421018815E-3</v>
      </c>
      <c r="Q14" s="70">
        <v>3.9990936574479819E-3</v>
      </c>
      <c r="R14" s="70">
        <v>7.5082386022729611E-3</v>
      </c>
      <c r="S14" s="70">
        <v>7.0905040014887632E-3</v>
      </c>
      <c r="T14" s="70">
        <v>2.8724238562422922E-3</v>
      </c>
      <c r="U14" s="70">
        <v>2.221180315119147E-3</v>
      </c>
      <c r="V14" s="70">
        <v>1.0167441139941323E-3</v>
      </c>
      <c r="W14" s="70">
        <v>1.0802596983938944E-3</v>
      </c>
      <c r="X14" s="70">
        <v>1.0177198839608938E-4</v>
      </c>
      <c r="Y14" s="70">
        <v>9.7617132042821349E-5</v>
      </c>
      <c r="Z14" s="70">
        <v>2.8265664994914564E-5</v>
      </c>
      <c r="AA14" s="70">
        <v>3.0006527113172243E-5</v>
      </c>
      <c r="AB14" s="70">
        <v>2.7742196531693548E-5</v>
      </c>
      <c r="AC14" s="70">
        <v>2.0133569064435645E-5</v>
      </c>
      <c r="AD14" s="70">
        <v>4.5499754871123115E-5</v>
      </c>
      <c r="AE14" s="70">
        <v>3.8001571308903503E-5</v>
      </c>
      <c r="AF14" s="70">
        <v>6.0330694130061128E-5</v>
      </c>
      <c r="AG14" s="70">
        <v>4.7053236542128846E-5</v>
      </c>
      <c r="AH14" s="70">
        <v>2.2441245137657225E-4</v>
      </c>
      <c r="AI14" s="70">
        <v>4.9333252306792589E-5</v>
      </c>
      <c r="AJ14" s="70">
        <v>1.0873586930504567E-4</v>
      </c>
      <c r="AK14" s="70">
        <v>5.7170984072768487E-5</v>
      </c>
      <c r="AL14" s="70">
        <v>2.8774780592286553E-4</v>
      </c>
      <c r="AM14" s="70">
        <v>3.4649850486775995E-4</v>
      </c>
      <c r="AN14" s="68">
        <v>1.054033373297425</v>
      </c>
      <c r="AO14" s="68">
        <v>0.75501347581592604</v>
      </c>
    </row>
    <row r="15" spans="1:41" x14ac:dyDescent="0.15">
      <c r="A15" s="39" t="s">
        <v>16</v>
      </c>
      <c r="B15" s="40" t="s">
        <v>37</v>
      </c>
      <c r="C15" s="69">
        <v>1.3844157449278175E-3</v>
      </c>
      <c r="D15" s="70">
        <v>2.5328774416716704E-3</v>
      </c>
      <c r="E15" s="70">
        <v>5.5881988558828012E-3</v>
      </c>
      <c r="F15" s="70">
        <v>1.5544860062135274E-3</v>
      </c>
      <c r="G15" s="70">
        <v>5.4162102696137162E-3</v>
      </c>
      <c r="H15" s="70">
        <v>3.1172610270479347E-3</v>
      </c>
      <c r="I15" s="70">
        <v>3.2882737744327359E-4</v>
      </c>
      <c r="J15" s="70">
        <v>4.1810600286805695E-3</v>
      </c>
      <c r="K15" s="70">
        <v>5.0927154490693514E-3</v>
      </c>
      <c r="L15" s="70">
        <v>9.9382856761823278E-4</v>
      </c>
      <c r="M15" s="70">
        <v>6.0747120483835E-4</v>
      </c>
      <c r="N15" s="70">
        <v>1.0244811487496297</v>
      </c>
      <c r="O15" s="70">
        <v>1.4991855867203146E-2</v>
      </c>
      <c r="P15" s="70">
        <v>1.1824733387403872E-2</v>
      </c>
      <c r="Q15" s="70">
        <v>1.9853010449612407E-2</v>
      </c>
      <c r="R15" s="70">
        <v>1.0341296675426636E-2</v>
      </c>
      <c r="S15" s="70">
        <v>1.4272737112433721E-2</v>
      </c>
      <c r="T15" s="70">
        <v>1.2141905891562665E-2</v>
      </c>
      <c r="U15" s="70">
        <v>6.8598663158811902E-3</v>
      </c>
      <c r="V15" s="70">
        <v>4.7175003166442025E-3</v>
      </c>
      <c r="W15" s="70">
        <v>3.2301745324630836E-2</v>
      </c>
      <c r="X15" s="70">
        <v>1.0748192519245416E-3</v>
      </c>
      <c r="Y15" s="70">
        <v>1.8280451677038568E-3</v>
      </c>
      <c r="Z15" s="70">
        <v>4.2425269078370619E-4</v>
      </c>
      <c r="AA15" s="70">
        <v>1.2984883776490672E-3</v>
      </c>
      <c r="AB15" s="70">
        <v>3.7011448675951659E-4</v>
      </c>
      <c r="AC15" s="70">
        <v>6.1931328879363237E-4</v>
      </c>
      <c r="AD15" s="70">
        <v>1.3046511237437503E-3</v>
      </c>
      <c r="AE15" s="70">
        <v>5.6681018818866881E-4</v>
      </c>
      <c r="AF15" s="70">
        <v>1.7529603081921246E-3</v>
      </c>
      <c r="AG15" s="70">
        <v>6.4781604778560117E-4</v>
      </c>
      <c r="AH15" s="70">
        <v>6.5466088403310122E-4</v>
      </c>
      <c r="AI15" s="70">
        <v>9.8730423898602828E-4</v>
      </c>
      <c r="AJ15" s="70">
        <v>8.7502477289436067E-4</v>
      </c>
      <c r="AK15" s="70">
        <v>1.3091909038709343E-3</v>
      </c>
      <c r="AL15" s="70">
        <v>1.631907671388072E-3</v>
      </c>
      <c r="AM15" s="70">
        <v>2.5866281956030729E-3</v>
      </c>
      <c r="AN15" s="68">
        <v>1.2005151396617357</v>
      </c>
      <c r="AO15" s="68">
        <v>0.85993966730869476</v>
      </c>
    </row>
    <row r="16" spans="1:41" x14ac:dyDescent="0.15">
      <c r="A16" s="39" t="s">
        <v>17</v>
      </c>
      <c r="B16" s="40" t="s">
        <v>107</v>
      </c>
      <c r="C16" s="69">
        <v>5.9531439287380665E-5</v>
      </c>
      <c r="D16" s="70">
        <v>4.961167855721515E-4</v>
      </c>
      <c r="E16" s="70">
        <v>7.9100967595936342E-5</v>
      </c>
      <c r="F16" s="70">
        <v>1.0315444352002681E-4</v>
      </c>
      <c r="G16" s="70">
        <v>8.9557145922408891E-5</v>
      </c>
      <c r="H16" s="70">
        <v>7.6310288327017107E-5</v>
      </c>
      <c r="I16" s="70">
        <v>1.7537476879876437E-5</v>
      </c>
      <c r="J16" s="70">
        <v>1.501424378070799E-4</v>
      </c>
      <c r="K16" s="70">
        <v>3.4528852679903941E-4</v>
      </c>
      <c r="L16" s="70">
        <v>8.3707555992223497E-5</v>
      </c>
      <c r="M16" s="70">
        <v>3.8429582404334375E-5</v>
      </c>
      <c r="N16" s="70">
        <v>1.9503819294184677E-4</v>
      </c>
      <c r="O16" s="70">
        <v>1.0227823208696158</v>
      </c>
      <c r="P16" s="70">
        <v>8.5181307261622454E-3</v>
      </c>
      <c r="Q16" s="70">
        <v>3.9688493354395199E-3</v>
      </c>
      <c r="R16" s="70">
        <v>5.5119031557979213E-4</v>
      </c>
      <c r="S16" s="70">
        <v>3.1006019085150255E-3</v>
      </c>
      <c r="T16" s="70">
        <v>4.2102805362633628E-4</v>
      </c>
      <c r="U16" s="70">
        <v>2.2223255148850003E-3</v>
      </c>
      <c r="V16" s="70">
        <v>1.0808590410524512E-4</v>
      </c>
      <c r="W16" s="70">
        <v>1.1583241009239492E-3</v>
      </c>
      <c r="X16" s="70">
        <v>1.6592729536953215E-4</v>
      </c>
      <c r="Y16" s="70">
        <v>2.2631780810048528E-3</v>
      </c>
      <c r="Z16" s="70">
        <v>1.1512737017925441E-4</v>
      </c>
      <c r="AA16" s="70">
        <v>1.2680827542893653E-4</v>
      </c>
      <c r="AB16" s="70">
        <v>1.5272220382627931E-4</v>
      </c>
      <c r="AC16" s="70">
        <v>4.6578061713590916E-5</v>
      </c>
      <c r="AD16" s="70">
        <v>2.1677745715833747E-4</v>
      </c>
      <c r="AE16" s="70">
        <v>1.8783918059415926E-4</v>
      </c>
      <c r="AF16" s="70">
        <v>1.8907969095666491E-4</v>
      </c>
      <c r="AG16" s="70">
        <v>1.6303320832915686E-4</v>
      </c>
      <c r="AH16" s="70">
        <v>9.3123813819823376E-5</v>
      </c>
      <c r="AI16" s="70">
        <v>9.2820182063907986E-5</v>
      </c>
      <c r="AJ16" s="70">
        <v>1.5077184270705882E-3</v>
      </c>
      <c r="AK16" s="70">
        <v>8.2455518132805956E-5</v>
      </c>
      <c r="AL16" s="70">
        <v>7.6534263774616254E-5</v>
      </c>
      <c r="AM16" s="70">
        <v>1.2285062712339825E-4</v>
      </c>
      <c r="AN16" s="68">
        <v>1.0501673452284477</v>
      </c>
      <c r="AO16" s="68">
        <v>0.75224420554051807</v>
      </c>
    </row>
    <row r="17" spans="1:41" x14ac:dyDescent="0.15">
      <c r="A17" s="39" t="s">
        <v>18</v>
      </c>
      <c r="B17" s="40" t="s">
        <v>108</v>
      </c>
      <c r="C17" s="69">
        <v>1.4673892928076217E-4</v>
      </c>
      <c r="D17" s="70">
        <v>3.9708609115126243E-4</v>
      </c>
      <c r="E17" s="70">
        <v>2.0311630828584191E-4</v>
      </c>
      <c r="F17" s="70">
        <v>2.6526956983287983E-4</v>
      </c>
      <c r="G17" s="70">
        <v>2.0421635058488191E-4</v>
      </c>
      <c r="H17" s="70">
        <v>1.7388235226543792E-4</v>
      </c>
      <c r="I17" s="70">
        <v>4.2703602648790992E-5</v>
      </c>
      <c r="J17" s="70">
        <v>1.0906874583578574E-3</v>
      </c>
      <c r="K17" s="70">
        <v>9.4722699642872698E-4</v>
      </c>
      <c r="L17" s="70">
        <v>1.8736611996111765E-4</v>
      </c>
      <c r="M17" s="70">
        <v>1.0498170139254767E-4</v>
      </c>
      <c r="N17" s="70">
        <v>2.9750203316774085E-4</v>
      </c>
      <c r="O17" s="70">
        <v>1.8620541903439653E-3</v>
      </c>
      <c r="P17" s="70">
        <v>1.0463443951992906</v>
      </c>
      <c r="Q17" s="70">
        <v>8.2058687288289627E-4</v>
      </c>
      <c r="R17" s="70">
        <v>9.5563977817700525E-4</v>
      </c>
      <c r="S17" s="70">
        <v>6.3960060571714933E-4</v>
      </c>
      <c r="T17" s="70">
        <v>3.9186935713158866E-4</v>
      </c>
      <c r="U17" s="70">
        <v>5.919908129779543E-4</v>
      </c>
      <c r="V17" s="70">
        <v>2.6977098069954464E-4</v>
      </c>
      <c r="W17" s="70">
        <v>4.2088288030124122E-4</v>
      </c>
      <c r="X17" s="70">
        <v>3.9770674095326213E-4</v>
      </c>
      <c r="Y17" s="70">
        <v>6.7548618210921062E-4</v>
      </c>
      <c r="Z17" s="70">
        <v>2.6727516189852392E-4</v>
      </c>
      <c r="AA17" s="70">
        <v>3.2052459574680338E-4</v>
      </c>
      <c r="AB17" s="70">
        <v>4.0805158808433886E-4</v>
      </c>
      <c r="AC17" s="70">
        <v>8.8436958249406058E-5</v>
      </c>
      <c r="AD17" s="70">
        <v>5.1446001822902409E-4</v>
      </c>
      <c r="AE17" s="70">
        <v>4.9244331095686178E-4</v>
      </c>
      <c r="AF17" s="70">
        <v>3.4555432774027142E-4</v>
      </c>
      <c r="AG17" s="70">
        <v>3.7436649786915855E-4</v>
      </c>
      <c r="AH17" s="70">
        <v>2.0081887616630719E-4</v>
      </c>
      <c r="AI17" s="70">
        <v>2.4337762575882499E-4</v>
      </c>
      <c r="AJ17" s="70">
        <v>4.2416589192004741E-3</v>
      </c>
      <c r="AK17" s="70">
        <v>1.7423594366943994E-4</v>
      </c>
      <c r="AL17" s="70">
        <v>1.5752298013198363E-4</v>
      </c>
      <c r="AM17" s="70">
        <v>2.5111076310466033E-4</v>
      </c>
      <c r="AN17" s="68">
        <v>1.0655105986807487</v>
      </c>
      <c r="AO17" s="68">
        <v>0.76323471439234514</v>
      </c>
    </row>
    <row r="18" spans="1:41" x14ac:dyDescent="0.15">
      <c r="A18" s="43" t="s">
        <v>19</v>
      </c>
      <c r="B18" s="44" t="s">
        <v>109</v>
      </c>
      <c r="C18" s="71">
        <v>3.7214667763714488E-5</v>
      </c>
      <c r="D18" s="72">
        <v>5.0826092608745499E-5</v>
      </c>
      <c r="E18" s="72">
        <v>4.7916472522194712E-5</v>
      </c>
      <c r="F18" s="72">
        <v>6.5109573963023515E-5</v>
      </c>
      <c r="G18" s="72">
        <v>4.208010605393193E-5</v>
      </c>
      <c r="H18" s="72">
        <v>3.7863379757997502E-5</v>
      </c>
      <c r="I18" s="72">
        <v>8.2692533276939491E-6</v>
      </c>
      <c r="J18" s="72">
        <v>4.555614252769224E-5</v>
      </c>
      <c r="K18" s="72">
        <v>6.1616258367095948E-5</v>
      </c>
      <c r="L18" s="72">
        <v>3.1353898086521603E-5</v>
      </c>
      <c r="M18" s="72">
        <v>1.8033941080899408E-5</v>
      </c>
      <c r="N18" s="72">
        <v>4.0230056764736025E-5</v>
      </c>
      <c r="O18" s="72">
        <v>3.5756022340189067E-4</v>
      </c>
      <c r="P18" s="72">
        <v>9.5248752234051884E-4</v>
      </c>
      <c r="Q18" s="72">
        <v>1.018045904457588</v>
      </c>
      <c r="R18" s="72">
        <v>4.2405855617094114E-5</v>
      </c>
      <c r="S18" s="72">
        <v>1.2427808325640391E-4</v>
      </c>
      <c r="T18" s="72">
        <v>1.5325384822865147E-4</v>
      </c>
      <c r="U18" s="72">
        <v>1.1396859833388964E-4</v>
      </c>
      <c r="V18" s="72">
        <v>7.2052008687160319E-5</v>
      </c>
      <c r="W18" s="72">
        <v>1.0561271044657714E-4</v>
      </c>
      <c r="X18" s="72">
        <v>7.3288230040084861E-5</v>
      </c>
      <c r="Y18" s="72">
        <v>1.2796133670622763E-4</v>
      </c>
      <c r="Z18" s="72">
        <v>6.5040483834087663E-5</v>
      </c>
      <c r="AA18" s="72">
        <v>2.0093605856165171E-4</v>
      </c>
      <c r="AB18" s="72">
        <v>8.9470826026187875E-5</v>
      </c>
      <c r="AC18" s="72">
        <v>1.8449799197993584E-5</v>
      </c>
      <c r="AD18" s="72">
        <v>1.0617588870181942E-4</v>
      </c>
      <c r="AE18" s="72">
        <v>1.0912886786395034E-4</v>
      </c>
      <c r="AF18" s="72">
        <v>5.7359710334147862E-4</v>
      </c>
      <c r="AG18" s="72">
        <v>8.7232947495867038E-5</v>
      </c>
      <c r="AH18" s="72">
        <v>2.0636648167781839E-3</v>
      </c>
      <c r="AI18" s="72">
        <v>6.2331408234031469E-5</v>
      </c>
      <c r="AJ18" s="72">
        <v>7.5254420759257156E-4</v>
      </c>
      <c r="AK18" s="72">
        <v>2.2701081621919448E-4</v>
      </c>
      <c r="AL18" s="72">
        <v>4.2218725071058744E-3</v>
      </c>
      <c r="AM18" s="72">
        <v>1.1711564488848512E-4</v>
      </c>
      <c r="AN18" s="73">
        <v>1.0293494140933119</v>
      </c>
      <c r="AO18" s="73">
        <v>0.73733213639372819</v>
      </c>
    </row>
    <row r="19" spans="1:41" x14ac:dyDescent="0.15">
      <c r="A19" s="39" t="s">
        <v>20</v>
      </c>
      <c r="B19" s="40" t="s">
        <v>48</v>
      </c>
      <c r="C19" s="69">
        <v>1.1445021326807734E-4</v>
      </c>
      <c r="D19" s="70">
        <v>2.0002263993970084E-4</v>
      </c>
      <c r="E19" s="70">
        <v>1.6092339292513616E-4</v>
      </c>
      <c r="F19" s="70">
        <v>2.2192163428160714E-4</v>
      </c>
      <c r="G19" s="70">
        <v>1.3652978521535631E-4</v>
      </c>
      <c r="H19" s="70">
        <v>1.3580283393980114E-4</v>
      </c>
      <c r="I19" s="70">
        <v>3.0650204203611146E-5</v>
      </c>
      <c r="J19" s="70">
        <v>1.6125632830249248E-4</v>
      </c>
      <c r="K19" s="70">
        <v>2.2801175703137611E-4</v>
      </c>
      <c r="L19" s="70">
        <v>1.1580199146673208E-4</v>
      </c>
      <c r="M19" s="70">
        <v>6.6308343775925413E-5</v>
      </c>
      <c r="N19" s="70">
        <v>1.5508535641246837E-4</v>
      </c>
      <c r="O19" s="70">
        <v>1.971122046107358E-3</v>
      </c>
      <c r="P19" s="70">
        <v>1.5165245019439439E-3</v>
      </c>
      <c r="Q19" s="70">
        <v>2.6486958030079343E-2</v>
      </c>
      <c r="R19" s="70">
        <v>1.0716671561605982</v>
      </c>
      <c r="S19" s="70">
        <v>1.8403469513680909E-2</v>
      </c>
      <c r="T19" s="70">
        <v>6.167183449055378E-2</v>
      </c>
      <c r="U19" s="70">
        <v>2.7232402628983351E-3</v>
      </c>
      <c r="V19" s="70">
        <v>6.8792377561208249E-4</v>
      </c>
      <c r="W19" s="70">
        <v>3.9846505230739857E-4</v>
      </c>
      <c r="X19" s="70">
        <v>3.071968587550041E-4</v>
      </c>
      <c r="Y19" s="70">
        <v>4.4827503180910433E-4</v>
      </c>
      <c r="Z19" s="70">
        <v>2.2265312140712796E-4</v>
      </c>
      <c r="AA19" s="70">
        <v>2.7177750513443131E-4</v>
      </c>
      <c r="AB19" s="70">
        <v>3.483176950997183E-4</v>
      </c>
      <c r="AC19" s="70">
        <v>7.2282840758913089E-5</v>
      </c>
      <c r="AD19" s="70">
        <v>4.0080670995216696E-4</v>
      </c>
      <c r="AE19" s="70">
        <v>4.9708226824757252E-4</v>
      </c>
      <c r="AF19" s="70">
        <v>6.3574699926665648E-4</v>
      </c>
      <c r="AG19" s="70">
        <v>4.9179393000615772E-4</v>
      </c>
      <c r="AH19" s="70">
        <v>2.2382171344653763E-4</v>
      </c>
      <c r="AI19" s="70">
        <v>2.1935459528905457E-4</v>
      </c>
      <c r="AJ19" s="70">
        <v>3.2083778009300286E-3</v>
      </c>
      <c r="AK19" s="70">
        <v>1.5377613487629172E-4</v>
      </c>
      <c r="AL19" s="70">
        <v>7.8460640985741799E-3</v>
      </c>
      <c r="AM19" s="70">
        <v>2.4798498846802426E-4</v>
      </c>
      <c r="AN19" s="68">
        <v>1.2028487706065645</v>
      </c>
      <c r="AO19" s="68">
        <v>0.86161126790082287</v>
      </c>
    </row>
    <row r="20" spans="1:41" x14ac:dyDescent="0.15">
      <c r="A20" s="39" t="s">
        <v>21</v>
      </c>
      <c r="B20" s="40" t="s">
        <v>28</v>
      </c>
      <c r="C20" s="69">
        <v>2.725851767446539E-5</v>
      </c>
      <c r="D20" s="70">
        <v>8.845252502701828E-5</v>
      </c>
      <c r="E20" s="70">
        <v>2.8040467694974968E-5</v>
      </c>
      <c r="F20" s="70">
        <v>3.7448993852460397E-5</v>
      </c>
      <c r="G20" s="70">
        <v>3.472567187279069E-5</v>
      </c>
      <c r="H20" s="70">
        <v>2.6416494239295705E-5</v>
      </c>
      <c r="I20" s="70">
        <v>6.033586021180286E-6</v>
      </c>
      <c r="J20" s="70">
        <v>3.3431539293236125E-5</v>
      </c>
      <c r="K20" s="70">
        <v>4.7619902730133226E-5</v>
      </c>
      <c r="L20" s="70">
        <v>2.6101276541242037E-5</v>
      </c>
      <c r="M20" s="70">
        <v>1.4663883731655326E-5</v>
      </c>
      <c r="N20" s="70">
        <v>5.5540142245323227E-5</v>
      </c>
      <c r="O20" s="70">
        <v>1.1138978082400831E-3</v>
      </c>
      <c r="P20" s="70">
        <v>1.2848247884174422E-3</v>
      </c>
      <c r="Q20" s="70">
        <v>1.5501424893466932E-3</v>
      </c>
      <c r="R20" s="70">
        <v>7.3523056798735433E-4</v>
      </c>
      <c r="S20" s="70">
        <v>1.0193339084517012</v>
      </c>
      <c r="T20" s="70">
        <v>1.3980077214750428E-3</v>
      </c>
      <c r="U20" s="70">
        <v>3.8160803100342686E-3</v>
      </c>
      <c r="V20" s="70">
        <v>7.8123418598959678E-5</v>
      </c>
      <c r="W20" s="70">
        <v>6.4944162041591087E-4</v>
      </c>
      <c r="X20" s="70">
        <v>6.2252753394172433E-5</v>
      </c>
      <c r="Y20" s="70">
        <v>1.1446913094134283E-4</v>
      </c>
      <c r="Z20" s="70">
        <v>3.6719214575034219E-5</v>
      </c>
      <c r="AA20" s="70">
        <v>5.7679244186477843E-5</v>
      </c>
      <c r="AB20" s="70">
        <v>5.3496309778457983E-5</v>
      </c>
      <c r="AC20" s="70">
        <v>2.0222323615726072E-5</v>
      </c>
      <c r="AD20" s="70">
        <v>9.0530910171359561E-5</v>
      </c>
      <c r="AE20" s="70">
        <v>7.0547086859898872E-5</v>
      </c>
      <c r="AF20" s="70">
        <v>1.6749332265759899E-4</v>
      </c>
      <c r="AG20" s="70">
        <v>1.2499595953902E-4</v>
      </c>
      <c r="AH20" s="70">
        <v>3.5664836913393604E-5</v>
      </c>
      <c r="AI20" s="70">
        <v>3.264853947703557E-5</v>
      </c>
      <c r="AJ20" s="70">
        <v>5.0931033723186127E-4</v>
      </c>
      <c r="AK20" s="70">
        <v>3.4749875492792055E-5</v>
      </c>
      <c r="AL20" s="70">
        <v>3.7005090966260189E-5</v>
      </c>
      <c r="AM20" s="70">
        <v>8.4365045008331964E-5</v>
      </c>
      <c r="AN20" s="68">
        <v>1.0319175401579492</v>
      </c>
      <c r="AO20" s="68">
        <v>0.73917170792487374</v>
      </c>
    </row>
    <row r="21" spans="1:41" x14ac:dyDescent="0.15">
      <c r="A21" s="39" t="s">
        <v>51</v>
      </c>
      <c r="B21" s="40" t="s">
        <v>123</v>
      </c>
      <c r="C21" s="69">
        <v>1.6451180367000915E-6</v>
      </c>
      <c r="D21" s="70">
        <v>2.2867021382023405E-6</v>
      </c>
      <c r="E21" s="70">
        <v>2.2404763222039179E-6</v>
      </c>
      <c r="F21" s="70">
        <v>2.3995182182518571E-6</v>
      </c>
      <c r="G21" s="70">
        <v>1.7499221236671702E-6</v>
      </c>
      <c r="H21" s="70">
        <v>1.8822616792316823E-6</v>
      </c>
      <c r="I21" s="70">
        <v>6.3737997369907685E-7</v>
      </c>
      <c r="J21" s="70">
        <v>1.8564836110441701E-6</v>
      </c>
      <c r="K21" s="70">
        <v>2.9892874394359346E-6</v>
      </c>
      <c r="L21" s="70">
        <v>1.6451245200464091E-6</v>
      </c>
      <c r="M21" s="70">
        <v>9.0360364561745642E-7</v>
      </c>
      <c r="N21" s="70">
        <v>2.3066274643908381E-6</v>
      </c>
      <c r="O21" s="70">
        <v>8.6952573750156096E-6</v>
      </c>
      <c r="P21" s="70">
        <v>3.5512006510095786E-6</v>
      </c>
      <c r="Q21" s="70">
        <v>1.6275820164444213E-6</v>
      </c>
      <c r="R21" s="70">
        <v>2.2079235527565634E-6</v>
      </c>
      <c r="S21" s="70">
        <v>2.2483682111779158E-6</v>
      </c>
      <c r="T21" s="70">
        <v>1.0005217444948629</v>
      </c>
      <c r="U21" s="70">
        <v>1.6558625104894987E-4</v>
      </c>
      <c r="V21" s="70">
        <v>2.4365933558524512E-6</v>
      </c>
      <c r="W21" s="70">
        <v>2.9689073400616639E-5</v>
      </c>
      <c r="X21" s="70">
        <v>3.6394643384785597E-6</v>
      </c>
      <c r="Y21" s="70">
        <v>5.1445280836392693E-6</v>
      </c>
      <c r="Z21" s="70">
        <v>2.6103557107465444E-6</v>
      </c>
      <c r="AA21" s="70">
        <v>6.1452940681700312E-6</v>
      </c>
      <c r="AB21" s="70">
        <v>4.7281450585267608E-6</v>
      </c>
      <c r="AC21" s="70">
        <v>1.7486556641583123E-6</v>
      </c>
      <c r="AD21" s="70">
        <v>6.1721576886276656E-6</v>
      </c>
      <c r="AE21" s="70">
        <v>5.0977794899585255E-6</v>
      </c>
      <c r="AF21" s="70">
        <v>2.8660251419906578E-5</v>
      </c>
      <c r="AG21" s="70">
        <v>4.4190929791523277E-6</v>
      </c>
      <c r="AH21" s="70">
        <v>1.9964738199768847E-6</v>
      </c>
      <c r="AI21" s="70">
        <v>2.6908827811705993E-6</v>
      </c>
      <c r="AJ21" s="70">
        <v>2.8541131766777126E-5</v>
      </c>
      <c r="AK21" s="70">
        <v>3.1149238641917422E-6</v>
      </c>
      <c r="AL21" s="70">
        <v>1.9150436665026349E-6</v>
      </c>
      <c r="AM21" s="70">
        <v>6.015419699578939E-6</v>
      </c>
      <c r="AN21" s="68">
        <v>1.0008729688497471</v>
      </c>
      <c r="AO21" s="68">
        <v>0.71693420550567177</v>
      </c>
    </row>
    <row r="22" spans="1:41" x14ac:dyDescent="0.15">
      <c r="A22" s="39" t="s">
        <v>22</v>
      </c>
      <c r="B22" s="40" t="s">
        <v>38</v>
      </c>
      <c r="C22" s="69">
        <v>9.8657168415786068E-4</v>
      </c>
      <c r="D22" s="70">
        <v>1.2545763743440127E-3</v>
      </c>
      <c r="E22" s="70">
        <v>6.0812921209302381E-4</v>
      </c>
      <c r="F22" s="70">
        <v>6.2365008703509908E-4</v>
      </c>
      <c r="G22" s="70">
        <v>5.1180300701793703E-4</v>
      </c>
      <c r="H22" s="70">
        <v>4.4099648712044698E-4</v>
      </c>
      <c r="I22" s="70">
        <v>1.6452289504156577E-4</v>
      </c>
      <c r="J22" s="70">
        <v>4.7473193859439924E-4</v>
      </c>
      <c r="K22" s="70">
        <v>8.6446397388255933E-4</v>
      </c>
      <c r="L22" s="70">
        <v>4.6134164940594177E-4</v>
      </c>
      <c r="M22" s="70">
        <v>3.6868647320546983E-4</v>
      </c>
      <c r="N22" s="70">
        <v>4.5809603546628276E-4</v>
      </c>
      <c r="O22" s="70">
        <v>4.7482879404202224E-4</v>
      </c>
      <c r="P22" s="70">
        <v>4.6908880424997629E-4</v>
      </c>
      <c r="Q22" s="70">
        <v>3.9799718008960326E-4</v>
      </c>
      <c r="R22" s="70">
        <v>4.2586295376102637E-4</v>
      </c>
      <c r="S22" s="70">
        <v>4.37354496442556E-4</v>
      </c>
      <c r="T22" s="70">
        <v>3.7077660555837494E-4</v>
      </c>
      <c r="U22" s="70">
        <v>1.1658193124897742</v>
      </c>
      <c r="V22" s="70">
        <v>8.8600585119923234E-4</v>
      </c>
      <c r="W22" s="70">
        <v>8.9138453429364085E-4</v>
      </c>
      <c r="X22" s="70">
        <v>8.5081309242355315E-4</v>
      </c>
      <c r="Y22" s="70">
        <v>1.1350373262339777E-3</v>
      </c>
      <c r="Z22" s="70">
        <v>7.6410177721474536E-4</v>
      </c>
      <c r="AA22" s="70">
        <v>7.7010169645014216E-4</v>
      </c>
      <c r="AB22" s="70">
        <v>8.8448193856316805E-4</v>
      </c>
      <c r="AC22" s="70">
        <v>1.814347391587831E-4</v>
      </c>
      <c r="AD22" s="70">
        <v>5.184161053336897E-3</v>
      </c>
      <c r="AE22" s="70">
        <v>9.8660486362754044E-4</v>
      </c>
      <c r="AF22" s="70">
        <v>3.173401529679383E-3</v>
      </c>
      <c r="AG22" s="70">
        <v>8.7357061965946518E-4</v>
      </c>
      <c r="AH22" s="70">
        <v>4.4824498728963941E-4</v>
      </c>
      <c r="AI22" s="70">
        <v>5.7106322530601518E-4</v>
      </c>
      <c r="AJ22" s="70">
        <v>7.7865817486672869E-3</v>
      </c>
      <c r="AK22" s="70">
        <v>4.7123830456777304E-4</v>
      </c>
      <c r="AL22" s="70">
        <v>5.6553776068634634E-4</v>
      </c>
      <c r="AM22" s="70">
        <v>1.0658021883453691E-3</v>
      </c>
      <c r="AN22" s="68">
        <v>1.2031023583779854</v>
      </c>
      <c r="AO22" s="68">
        <v>0.86179291507592704</v>
      </c>
    </row>
    <row r="23" spans="1:41" x14ac:dyDescent="0.15">
      <c r="A23" s="43" t="s">
        <v>54</v>
      </c>
      <c r="B23" s="44" t="s">
        <v>27</v>
      </c>
      <c r="C23" s="71">
        <v>1.2021439009889403E-3</v>
      </c>
      <c r="D23" s="72">
        <v>2.2780060234405494E-3</v>
      </c>
      <c r="E23" s="72">
        <v>3.7770790019169597E-3</v>
      </c>
      <c r="F23" s="72">
        <v>1.4593372545739735E-2</v>
      </c>
      <c r="G23" s="72">
        <v>6.1022768953759672E-3</v>
      </c>
      <c r="H23" s="72">
        <v>2.0092296371926601E-3</v>
      </c>
      <c r="I23" s="72">
        <v>1.4956501823184022E-3</v>
      </c>
      <c r="J23" s="72">
        <v>2.9239683077507501E-3</v>
      </c>
      <c r="K23" s="72">
        <v>6.1145801137693547E-3</v>
      </c>
      <c r="L23" s="72">
        <v>9.2643529101968745E-3</v>
      </c>
      <c r="M23" s="72">
        <v>2.7218440605277418E-3</v>
      </c>
      <c r="N23" s="72">
        <v>2.4005711858594669E-3</v>
      </c>
      <c r="O23" s="72">
        <v>2.0971310123584523E-3</v>
      </c>
      <c r="P23" s="72">
        <v>2.0174625584567919E-3</v>
      </c>
      <c r="Q23" s="72">
        <v>2.1108159401249903E-3</v>
      </c>
      <c r="R23" s="72">
        <v>1.5740489653304694E-3</v>
      </c>
      <c r="S23" s="72">
        <v>1.9460407074122228E-3</v>
      </c>
      <c r="T23" s="72">
        <v>2.5934366062222384E-3</v>
      </c>
      <c r="U23" s="72">
        <v>1.8290555777485513E-3</v>
      </c>
      <c r="V23" s="72">
        <v>1.0197530810643116</v>
      </c>
      <c r="W23" s="72">
        <v>2.5184385474882644E-3</v>
      </c>
      <c r="X23" s="72">
        <v>4.1463841264092393E-3</v>
      </c>
      <c r="Y23" s="72">
        <v>2.7503248860681188E-3</v>
      </c>
      <c r="Z23" s="72">
        <v>3.2408420211525219E-3</v>
      </c>
      <c r="AA23" s="72">
        <v>3.4819113729682057E-3</v>
      </c>
      <c r="AB23" s="72">
        <v>7.1700600531919064E-3</v>
      </c>
      <c r="AC23" s="72">
        <v>6.0198719081380303E-4</v>
      </c>
      <c r="AD23" s="72">
        <v>1.9887480938648853E-3</v>
      </c>
      <c r="AE23" s="72">
        <v>6.7433361686860191E-3</v>
      </c>
      <c r="AF23" s="72">
        <v>4.0599590722143718E-3</v>
      </c>
      <c r="AG23" s="72">
        <v>7.6207827484275738E-3</v>
      </c>
      <c r="AH23" s="72">
        <v>2.3034138042899895E-3</v>
      </c>
      <c r="AI23" s="72">
        <v>1.2707175351208156E-2</v>
      </c>
      <c r="AJ23" s="72">
        <v>3.855162070382103E-3</v>
      </c>
      <c r="AK23" s="72">
        <v>3.0857195266529641E-3</v>
      </c>
      <c r="AL23" s="72">
        <v>6.2817164822172325E-2</v>
      </c>
      <c r="AM23" s="72">
        <v>1.9491751709451344E-3</v>
      </c>
      <c r="AN23" s="73">
        <v>1.2198447322239783</v>
      </c>
      <c r="AO23" s="73">
        <v>0.87378562630415657</v>
      </c>
    </row>
    <row r="24" spans="1:41" x14ac:dyDescent="0.15">
      <c r="A24" s="39" t="s">
        <v>57</v>
      </c>
      <c r="B24" s="40" t="s">
        <v>29</v>
      </c>
      <c r="C24" s="69">
        <v>4.5287060403425864E-3</v>
      </c>
      <c r="D24" s="70">
        <v>5.3983442707299482E-3</v>
      </c>
      <c r="E24" s="70">
        <v>2.5065460577245787E-3</v>
      </c>
      <c r="F24" s="70">
        <v>5.3586738988801886E-3</v>
      </c>
      <c r="G24" s="70">
        <v>5.7714117014114356E-3</v>
      </c>
      <c r="H24" s="70">
        <v>7.3319940126827252E-3</v>
      </c>
      <c r="I24" s="70">
        <v>1.0541284066105864E-3</v>
      </c>
      <c r="J24" s="70">
        <v>6.7692243956896199E-3</v>
      </c>
      <c r="K24" s="70">
        <v>9.1191760806370523E-3</v>
      </c>
      <c r="L24" s="70">
        <v>1.1822067967999072E-2</v>
      </c>
      <c r="M24" s="70">
        <v>5.161218891207426E-3</v>
      </c>
      <c r="N24" s="70">
        <v>8.2424023414417909E-3</v>
      </c>
      <c r="O24" s="70">
        <v>5.3478676309320064E-3</v>
      </c>
      <c r="P24" s="70">
        <v>4.1085976360619135E-3</v>
      </c>
      <c r="Q24" s="70">
        <v>2.8538449053912424E-3</v>
      </c>
      <c r="R24" s="70">
        <v>7.2840876193213232E-3</v>
      </c>
      <c r="S24" s="70">
        <v>4.4683290362201901E-3</v>
      </c>
      <c r="T24" s="70">
        <v>3.5016665475831894E-3</v>
      </c>
      <c r="U24" s="70">
        <v>2.8979677850466436E-3</v>
      </c>
      <c r="V24" s="70">
        <v>4.2153222895847655E-3</v>
      </c>
      <c r="W24" s="70">
        <v>1.0028716550672103</v>
      </c>
      <c r="X24" s="70">
        <v>2.2340691842720063E-2</v>
      </c>
      <c r="Y24" s="70">
        <v>4.0631120429054236E-2</v>
      </c>
      <c r="Z24" s="70">
        <v>5.0956070368258048E-3</v>
      </c>
      <c r="AA24" s="70">
        <v>5.6143916637644321E-3</v>
      </c>
      <c r="AB24" s="70">
        <v>4.7652599333947417E-3</v>
      </c>
      <c r="AC24" s="70">
        <v>1.4394563629020026E-2</v>
      </c>
      <c r="AD24" s="70">
        <v>1.1194270880275191E-2</v>
      </c>
      <c r="AE24" s="70">
        <v>6.063232206451781E-3</v>
      </c>
      <c r="AF24" s="70">
        <v>1.0047398168706787E-2</v>
      </c>
      <c r="AG24" s="70">
        <v>1.0767922533650097E-2</v>
      </c>
      <c r="AH24" s="70">
        <v>4.5441632291813071E-3</v>
      </c>
      <c r="AI24" s="70">
        <v>2.6824316078567535E-3</v>
      </c>
      <c r="AJ24" s="70">
        <v>2.6340336884359016E-3</v>
      </c>
      <c r="AK24" s="70">
        <v>4.7092748269339227E-3</v>
      </c>
      <c r="AL24" s="70">
        <v>2.8435642570799444E-3</v>
      </c>
      <c r="AM24" s="70">
        <v>2.1987154318058508E-2</v>
      </c>
      <c r="AN24" s="68">
        <v>1.280928312834118</v>
      </c>
      <c r="AO24" s="68">
        <v>0.91754033813786828</v>
      </c>
    </row>
    <row r="25" spans="1:41" x14ac:dyDescent="0.15">
      <c r="A25" s="39" t="s">
        <v>84</v>
      </c>
      <c r="B25" s="40" t="s">
        <v>137</v>
      </c>
      <c r="C25" s="69">
        <v>8.1714733085201958E-3</v>
      </c>
      <c r="D25" s="70">
        <v>2.379076651994028E-2</v>
      </c>
      <c r="E25" s="70">
        <v>1.0613696243097413E-2</v>
      </c>
      <c r="F25" s="70">
        <v>1.7609938384115204E-2</v>
      </c>
      <c r="G25" s="70">
        <v>2.2585607324531975E-2</v>
      </c>
      <c r="H25" s="70">
        <v>2.8222851184040137E-2</v>
      </c>
      <c r="I25" s="70">
        <v>3.9295316278296979E-3</v>
      </c>
      <c r="J25" s="70">
        <v>2.1360477865664258E-2</v>
      </c>
      <c r="K25" s="70">
        <v>2.9900209499865688E-2</v>
      </c>
      <c r="L25" s="70">
        <v>5.4158796566336563E-2</v>
      </c>
      <c r="M25" s="70">
        <v>4.2435962147470044E-2</v>
      </c>
      <c r="N25" s="70">
        <v>2.4223533358816975E-2</v>
      </c>
      <c r="O25" s="70">
        <v>2.0510772671991567E-2</v>
      </c>
      <c r="P25" s="70">
        <v>1.2277160835519061E-2</v>
      </c>
      <c r="Q25" s="70">
        <v>7.4632029533040628E-3</v>
      </c>
      <c r="R25" s="70">
        <v>1.7190799140199855E-2</v>
      </c>
      <c r="S25" s="70">
        <v>8.5199797007161539E-3</v>
      </c>
      <c r="T25" s="70">
        <v>1.0793251095409892E-2</v>
      </c>
      <c r="U25" s="70">
        <v>1.4455840715592205E-2</v>
      </c>
      <c r="V25" s="70">
        <v>1.6859607995355508E-2</v>
      </c>
      <c r="W25" s="70">
        <v>6.2825914853036147E-3</v>
      </c>
      <c r="X25" s="70">
        <v>1.0727704313998252</v>
      </c>
      <c r="Y25" s="70">
        <v>3.344226259771732E-2</v>
      </c>
      <c r="Z25" s="70">
        <v>4.1204842808754388E-2</v>
      </c>
      <c r="AA25" s="70">
        <v>1.8565914910754006E-2</v>
      </c>
      <c r="AB25" s="70">
        <v>4.6402162468740672E-3</v>
      </c>
      <c r="AC25" s="70">
        <v>1.9654395686026583E-3</v>
      </c>
      <c r="AD25" s="70">
        <v>8.2690557373499979E-3</v>
      </c>
      <c r="AE25" s="70">
        <v>6.3574262039908271E-3</v>
      </c>
      <c r="AF25" s="70">
        <v>9.5366338764448395E-3</v>
      </c>
      <c r="AG25" s="70">
        <v>1.1915146786200937E-2</v>
      </c>
      <c r="AH25" s="70">
        <v>1.0854361214374473E-2</v>
      </c>
      <c r="AI25" s="70">
        <v>3.4027869511684527E-3</v>
      </c>
      <c r="AJ25" s="70">
        <v>5.7143889559157545E-3</v>
      </c>
      <c r="AK25" s="70">
        <v>1.8095953740674599E-2</v>
      </c>
      <c r="AL25" s="70">
        <v>8.2919699321204587E-3</v>
      </c>
      <c r="AM25" s="70">
        <v>5.943395739177469E-3</v>
      </c>
      <c r="AN25" s="68">
        <v>1.6623262772935659</v>
      </c>
      <c r="AO25" s="68">
        <v>1.1907390907682469</v>
      </c>
    </row>
    <row r="26" spans="1:41" x14ac:dyDescent="0.15">
      <c r="A26" s="39" t="s">
        <v>85</v>
      </c>
      <c r="B26" s="40" t="s">
        <v>110</v>
      </c>
      <c r="C26" s="69">
        <v>1.3893405845509007E-3</v>
      </c>
      <c r="D26" s="70">
        <v>2.4472821243506065E-3</v>
      </c>
      <c r="E26" s="70">
        <v>2.3954086090426092E-3</v>
      </c>
      <c r="F26" s="70">
        <v>1.8176356562890118E-3</v>
      </c>
      <c r="G26" s="70">
        <v>2.0818025249682956E-3</v>
      </c>
      <c r="H26" s="70">
        <v>2.8382253653176323E-3</v>
      </c>
      <c r="I26" s="70">
        <v>7.9380629888701625E-4</v>
      </c>
      <c r="J26" s="70">
        <v>1.2246187330062427E-3</v>
      </c>
      <c r="K26" s="70">
        <v>1.4731056610288327E-3</v>
      </c>
      <c r="L26" s="70">
        <v>2.9519094153368729E-3</v>
      </c>
      <c r="M26" s="70">
        <v>7.1368856110725872E-4</v>
      </c>
      <c r="N26" s="70">
        <v>1.2883837903954517E-3</v>
      </c>
      <c r="O26" s="70">
        <v>1.3609556388735511E-3</v>
      </c>
      <c r="P26" s="70">
        <v>9.6262273437838146E-4</v>
      </c>
      <c r="Q26" s="70">
        <v>7.4384342384615663E-4</v>
      </c>
      <c r="R26" s="70">
        <v>1.363239470470288E-3</v>
      </c>
      <c r="S26" s="70">
        <v>8.5052618688447751E-4</v>
      </c>
      <c r="T26" s="70">
        <v>7.2735771048757782E-4</v>
      </c>
      <c r="U26" s="70">
        <v>9.3395900002228257E-4</v>
      </c>
      <c r="V26" s="70">
        <v>1.3137676309350132E-3</v>
      </c>
      <c r="W26" s="70">
        <v>1.5316154666395083E-3</v>
      </c>
      <c r="X26" s="70">
        <v>1.191024029612643E-3</v>
      </c>
      <c r="Y26" s="70">
        <v>1.0585528640589819</v>
      </c>
      <c r="Z26" s="70">
        <v>8.2984707411910916E-3</v>
      </c>
      <c r="AA26" s="70">
        <v>3.4122460118936422E-3</v>
      </c>
      <c r="AB26" s="70">
        <v>1.5713698768910734E-3</v>
      </c>
      <c r="AC26" s="70">
        <v>4.0524133834391298E-4</v>
      </c>
      <c r="AD26" s="70">
        <v>4.748241803621025E-3</v>
      </c>
      <c r="AE26" s="70">
        <v>3.7689528416339031E-3</v>
      </c>
      <c r="AF26" s="70">
        <v>4.7582410370474422E-3</v>
      </c>
      <c r="AG26" s="70">
        <v>1.0085017838449331E-2</v>
      </c>
      <c r="AH26" s="70">
        <v>5.2390846701081527E-3</v>
      </c>
      <c r="AI26" s="70">
        <v>1.9582077453532258E-3</v>
      </c>
      <c r="AJ26" s="70">
        <v>1.2535889540234786E-3</v>
      </c>
      <c r="AK26" s="70">
        <v>7.7492677326516371E-3</v>
      </c>
      <c r="AL26" s="70">
        <v>1.2775815275145269E-3</v>
      </c>
      <c r="AM26" s="70">
        <v>2.4863513456017637E-3</v>
      </c>
      <c r="AN26" s="68">
        <v>1.147958846139737</v>
      </c>
      <c r="AO26" s="68">
        <v>0.82229312702514601</v>
      </c>
    </row>
    <row r="27" spans="1:41" x14ac:dyDescent="0.15">
      <c r="A27" s="39" t="s">
        <v>86</v>
      </c>
      <c r="B27" s="40" t="s">
        <v>111</v>
      </c>
      <c r="C27" s="69">
        <v>1.2758157425168382E-3</v>
      </c>
      <c r="D27" s="70">
        <v>3.67569258776458E-3</v>
      </c>
      <c r="E27" s="70">
        <v>2.1128797839550196E-3</v>
      </c>
      <c r="F27" s="70">
        <v>1.6761585940772968E-3</v>
      </c>
      <c r="G27" s="70">
        <v>1.9892325116159068E-3</v>
      </c>
      <c r="H27" s="70">
        <v>5.0339835329139809E-3</v>
      </c>
      <c r="I27" s="70">
        <v>3.4381719823954994E-4</v>
      </c>
      <c r="J27" s="70">
        <v>1.1534054792028535E-3</v>
      </c>
      <c r="K27" s="70">
        <v>5.9733791246762563E-3</v>
      </c>
      <c r="L27" s="70">
        <v>2.0440514385158528E-3</v>
      </c>
      <c r="M27" s="70">
        <v>1.1165152430989312E-3</v>
      </c>
      <c r="N27" s="70">
        <v>1.2049664763903712E-3</v>
      </c>
      <c r="O27" s="70">
        <v>1.5193191856114725E-3</v>
      </c>
      <c r="P27" s="70">
        <v>8.4200718912658666E-4</v>
      </c>
      <c r="Q27" s="70">
        <v>8.6499566439664981E-4</v>
      </c>
      <c r="R27" s="70">
        <v>1.8493593176429259E-3</v>
      </c>
      <c r="S27" s="70">
        <v>9.4962096806728126E-4</v>
      </c>
      <c r="T27" s="70">
        <v>1.0586365905805382E-3</v>
      </c>
      <c r="U27" s="70">
        <v>1.0951770024887559E-3</v>
      </c>
      <c r="V27" s="70">
        <v>2.059032800683828E-3</v>
      </c>
      <c r="W27" s="70">
        <v>3.3849378613736844E-3</v>
      </c>
      <c r="X27" s="70">
        <v>1.4602144473125534E-2</v>
      </c>
      <c r="Y27" s="70">
        <v>3.4214083286602283E-3</v>
      </c>
      <c r="Z27" s="70">
        <v>1.0015338360348618</v>
      </c>
      <c r="AA27" s="70">
        <v>2.6502557919170712E-3</v>
      </c>
      <c r="AB27" s="70">
        <v>5.0213384166653335E-3</v>
      </c>
      <c r="AC27" s="70">
        <v>5.0637051979441792E-4</v>
      </c>
      <c r="AD27" s="70">
        <v>7.7886108420463195E-3</v>
      </c>
      <c r="AE27" s="70">
        <v>1.0101016050692978E-2</v>
      </c>
      <c r="AF27" s="70">
        <v>3.4373158546548765E-2</v>
      </c>
      <c r="AG27" s="70">
        <v>9.5875695849223733E-3</v>
      </c>
      <c r="AH27" s="70">
        <v>5.8370746983747385E-3</v>
      </c>
      <c r="AI27" s="70">
        <v>9.9538784040955654E-4</v>
      </c>
      <c r="AJ27" s="70">
        <v>2.1220982579443198E-3</v>
      </c>
      <c r="AK27" s="70">
        <v>1.7049710051675306E-2</v>
      </c>
      <c r="AL27" s="70">
        <v>1.3713369260397218E-3</v>
      </c>
      <c r="AM27" s="70">
        <v>2.1865601592845833E-2</v>
      </c>
      <c r="AN27" s="68">
        <v>1.1800499022494635</v>
      </c>
      <c r="AO27" s="68">
        <v>0.84528023581109479</v>
      </c>
    </row>
    <row r="28" spans="1:41" x14ac:dyDescent="0.15">
      <c r="A28" s="43" t="s">
        <v>87</v>
      </c>
      <c r="B28" s="44" t="s">
        <v>40</v>
      </c>
      <c r="C28" s="71">
        <v>4.302685953883225E-2</v>
      </c>
      <c r="D28" s="72">
        <v>1.4446128474409688E-2</v>
      </c>
      <c r="E28" s="72">
        <v>5.5764326270170674E-2</v>
      </c>
      <c r="F28" s="72">
        <v>7.4833634379336669E-2</v>
      </c>
      <c r="G28" s="72">
        <v>6.3965849270380598E-2</v>
      </c>
      <c r="H28" s="72">
        <v>3.0779216296891714E-2</v>
      </c>
      <c r="I28" s="72">
        <v>6.8019703349816137E-3</v>
      </c>
      <c r="J28" s="72">
        <v>4.8608435849164043E-2</v>
      </c>
      <c r="K28" s="72">
        <v>3.3465838268202118E-2</v>
      </c>
      <c r="L28" s="72">
        <v>2.5557906748159824E-2</v>
      </c>
      <c r="M28" s="72">
        <v>1.2864546902923968E-2</v>
      </c>
      <c r="N28" s="72">
        <v>2.8061167443598559E-2</v>
      </c>
      <c r="O28" s="72">
        <v>3.4980336101655907E-2</v>
      </c>
      <c r="P28" s="72">
        <v>3.4820678874476998E-2</v>
      </c>
      <c r="Q28" s="72">
        <v>4.393975686300499E-2</v>
      </c>
      <c r="R28" s="72">
        <v>3.336103839553653E-2</v>
      </c>
      <c r="S28" s="72">
        <v>4.5702916844421689E-2</v>
      </c>
      <c r="T28" s="72">
        <v>3.402534327085268E-2</v>
      </c>
      <c r="U28" s="72">
        <v>3.6120101522109267E-2</v>
      </c>
      <c r="V28" s="72">
        <v>4.9608302546550208E-2</v>
      </c>
      <c r="W28" s="72">
        <v>4.3775087669698322E-2</v>
      </c>
      <c r="X28" s="72">
        <v>7.688754143502086E-3</v>
      </c>
      <c r="Y28" s="72">
        <v>2.0490571104270796E-2</v>
      </c>
      <c r="Z28" s="72">
        <v>1.6781154366593075E-2</v>
      </c>
      <c r="AA28" s="72">
        <v>1.0109508644055771</v>
      </c>
      <c r="AB28" s="72">
        <v>7.8025290767433997E-3</v>
      </c>
      <c r="AC28" s="72">
        <v>2.4191258354962653E-3</v>
      </c>
      <c r="AD28" s="72">
        <v>2.3328472905989491E-2</v>
      </c>
      <c r="AE28" s="72">
        <v>9.4441329436980789E-3</v>
      </c>
      <c r="AF28" s="72">
        <v>1.1391154028454658E-2</v>
      </c>
      <c r="AG28" s="72">
        <v>1.7456602632807777E-2</v>
      </c>
      <c r="AH28" s="72">
        <v>3.6049186143976508E-2</v>
      </c>
      <c r="AI28" s="72">
        <v>2.4236760037496613E-2</v>
      </c>
      <c r="AJ28" s="72">
        <v>1.8627216348584875E-2</v>
      </c>
      <c r="AK28" s="72">
        <v>4.2600184121410423E-2</v>
      </c>
      <c r="AL28" s="72">
        <v>0.20111997690817102</v>
      </c>
      <c r="AM28" s="72">
        <v>1.0001630361476173E-2</v>
      </c>
      <c r="AN28" s="73">
        <v>2.2548977572296067</v>
      </c>
      <c r="AO28" s="73">
        <v>1.615203309900378</v>
      </c>
    </row>
    <row r="29" spans="1:41" x14ac:dyDescent="0.15">
      <c r="A29" s="39" t="s">
        <v>88</v>
      </c>
      <c r="B29" s="40" t="s">
        <v>41</v>
      </c>
      <c r="C29" s="69">
        <v>9.8876109773616012E-3</v>
      </c>
      <c r="D29" s="70">
        <v>4.722708339723701E-2</v>
      </c>
      <c r="E29" s="70">
        <v>1.4791381460294132E-2</v>
      </c>
      <c r="F29" s="70">
        <v>2.7044172493873767E-2</v>
      </c>
      <c r="G29" s="70">
        <v>1.5131857611472737E-2</v>
      </c>
      <c r="H29" s="70">
        <v>1.2358699408424864E-2</v>
      </c>
      <c r="I29" s="70">
        <v>5.3333735213249665E-3</v>
      </c>
      <c r="J29" s="70">
        <v>8.8541093887423167E-3</v>
      </c>
      <c r="K29" s="70">
        <v>2.0143256919945531E-2</v>
      </c>
      <c r="L29" s="70">
        <v>1.4281073218627725E-2</v>
      </c>
      <c r="M29" s="70">
        <v>8.9036380174947853E-3</v>
      </c>
      <c r="N29" s="70">
        <v>1.5633958958584292E-2</v>
      </c>
      <c r="O29" s="70">
        <v>1.196617485529107E-2</v>
      </c>
      <c r="P29" s="70">
        <v>1.055259322598813E-2</v>
      </c>
      <c r="Q29" s="70">
        <v>1.1748370816825492E-2</v>
      </c>
      <c r="R29" s="70">
        <v>1.0207963105210861E-2</v>
      </c>
      <c r="S29" s="70">
        <v>1.028591049769848E-2</v>
      </c>
      <c r="T29" s="70">
        <v>1.1960133966309457E-2</v>
      </c>
      <c r="U29" s="70">
        <v>1.1481532282023975E-2</v>
      </c>
      <c r="V29" s="70">
        <v>2.4197974836093195E-2</v>
      </c>
      <c r="W29" s="70">
        <v>1.5474645840691791E-2</v>
      </c>
      <c r="X29" s="70">
        <v>2.5896334558097041E-2</v>
      </c>
      <c r="Y29" s="70">
        <v>2.1440048298011525E-2</v>
      </c>
      <c r="Z29" s="70">
        <v>2.6812253454084237E-2</v>
      </c>
      <c r="AA29" s="70">
        <v>2.199020815566613E-2</v>
      </c>
      <c r="AB29" s="70">
        <v>1.0686452901432684</v>
      </c>
      <c r="AC29" s="70">
        <v>6.8945539243350173E-2</v>
      </c>
      <c r="AD29" s="70">
        <v>3.080481157756871E-2</v>
      </c>
      <c r="AE29" s="70">
        <v>1.1198156960068827E-2</v>
      </c>
      <c r="AF29" s="70">
        <v>1.8988560713788811E-2</v>
      </c>
      <c r="AG29" s="70">
        <v>1.4115931102575613E-2</v>
      </c>
      <c r="AH29" s="70">
        <v>1.1464253870582105E-2</v>
      </c>
      <c r="AI29" s="70">
        <v>1.8874640817642258E-2</v>
      </c>
      <c r="AJ29" s="70">
        <v>1.5418058670223302E-2</v>
      </c>
      <c r="AK29" s="70">
        <v>1.5325470940916339E-2</v>
      </c>
      <c r="AL29" s="70">
        <v>9.5246416515817715E-3</v>
      </c>
      <c r="AM29" s="70">
        <v>5.0368621380290413E-2</v>
      </c>
      <c r="AN29" s="68">
        <v>1.7472783363372315</v>
      </c>
      <c r="AO29" s="68">
        <v>1.2515910058984321</v>
      </c>
    </row>
    <row r="30" spans="1:41" x14ac:dyDescent="0.15">
      <c r="A30" s="39" t="s">
        <v>89</v>
      </c>
      <c r="B30" s="40" t="s">
        <v>42</v>
      </c>
      <c r="C30" s="69">
        <v>4.1450155388340817E-3</v>
      </c>
      <c r="D30" s="70">
        <v>1.049634165095166E-2</v>
      </c>
      <c r="E30" s="70">
        <v>6.7375218810492785E-3</v>
      </c>
      <c r="F30" s="70">
        <v>9.7393351977366621E-3</v>
      </c>
      <c r="G30" s="70">
        <v>6.4704785594165842E-3</v>
      </c>
      <c r="H30" s="70">
        <v>5.1318364384933205E-3</v>
      </c>
      <c r="I30" s="70">
        <v>1.4884930806766097E-3</v>
      </c>
      <c r="J30" s="70">
        <v>6.6563568687228632E-3</v>
      </c>
      <c r="K30" s="70">
        <v>7.5863319814157108E-3</v>
      </c>
      <c r="L30" s="70">
        <v>5.1910988303908471E-3</v>
      </c>
      <c r="M30" s="70">
        <v>2.9927954714920497E-3</v>
      </c>
      <c r="N30" s="70">
        <v>6.4595992486769531E-3</v>
      </c>
      <c r="O30" s="70">
        <v>5.5375613881848383E-3</v>
      </c>
      <c r="P30" s="70">
        <v>4.9538084688748882E-3</v>
      </c>
      <c r="Q30" s="70">
        <v>4.2385265959981096E-3</v>
      </c>
      <c r="R30" s="70">
        <v>4.1547574212437077E-3</v>
      </c>
      <c r="S30" s="70">
        <v>4.6085395221004055E-3</v>
      </c>
      <c r="T30" s="70">
        <v>4.156846665341548E-3</v>
      </c>
      <c r="U30" s="70">
        <v>3.6743476748057526E-3</v>
      </c>
      <c r="V30" s="70">
        <v>8.8500921263800734E-3</v>
      </c>
      <c r="W30" s="70">
        <v>8.5233720892501051E-3</v>
      </c>
      <c r="X30" s="70">
        <v>9.2513519723244897E-3</v>
      </c>
      <c r="Y30" s="70">
        <v>4.6186907058533887E-3</v>
      </c>
      <c r="Z30" s="70">
        <v>4.9660954692443042E-3</v>
      </c>
      <c r="AA30" s="70">
        <v>3.0340178225450549E-2</v>
      </c>
      <c r="AB30" s="70">
        <v>1.5929324655983779E-2</v>
      </c>
      <c r="AC30" s="70">
        <v>1.0312001498289936</v>
      </c>
      <c r="AD30" s="70">
        <v>3.0262476644679716E-2</v>
      </c>
      <c r="AE30" s="70">
        <v>1.6691220824692921E-2</v>
      </c>
      <c r="AF30" s="70">
        <v>5.4427702955198425E-3</v>
      </c>
      <c r="AG30" s="70">
        <v>8.5121219758812448E-3</v>
      </c>
      <c r="AH30" s="70">
        <v>1.6344446491106408E-2</v>
      </c>
      <c r="AI30" s="70">
        <v>1.2906178664314602E-2</v>
      </c>
      <c r="AJ30" s="70">
        <v>1.1747154060928919E-2</v>
      </c>
      <c r="AK30" s="70">
        <v>2.4759454710535228E-2</v>
      </c>
      <c r="AL30" s="70">
        <v>8.8538347401711116E-3</v>
      </c>
      <c r="AM30" s="70">
        <v>2.3889898131387952E-2</v>
      </c>
      <c r="AN30" s="68">
        <v>1.377508404097104</v>
      </c>
      <c r="AO30" s="68">
        <v>0.9867215161217936</v>
      </c>
    </row>
    <row r="31" spans="1:41" x14ac:dyDescent="0.15">
      <c r="A31" s="39" t="s">
        <v>60</v>
      </c>
      <c r="B31" s="40" t="s">
        <v>112</v>
      </c>
      <c r="C31" s="69">
        <v>7.3335906370717976E-2</v>
      </c>
      <c r="D31" s="70">
        <v>0.20852723751349217</v>
      </c>
      <c r="E31" s="70">
        <v>5.6810034296183365E-2</v>
      </c>
      <c r="F31" s="70">
        <v>3.7944895605762669E-2</v>
      </c>
      <c r="G31" s="70">
        <v>5.6208460940817995E-2</v>
      </c>
      <c r="H31" s="70">
        <v>3.5397204367167374E-2</v>
      </c>
      <c r="I31" s="70">
        <v>2.4915695432207216E-2</v>
      </c>
      <c r="J31" s="70">
        <v>2.7390705832038547E-2</v>
      </c>
      <c r="K31" s="70">
        <v>9.2103678974031308E-2</v>
      </c>
      <c r="L31" s="70">
        <v>5.4292144049039218E-2</v>
      </c>
      <c r="M31" s="70">
        <v>5.7469693975793858E-2</v>
      </c>
      <c r="N31" s="70">
        <v>4.0115312634966184E-2</v>
      </c>
      <c r="O31" s="70">
        <v>3.328591630893999E-2</v>
      </c>
      <c r="P31" s="70">
        <v>2.8912662591970697E-2</v>
      </c>
      <c r="Q31" s="70">
        <v>2.9234369272432836E-2</v>
      </c>
      <c r="R31" s="70">
        <v>2.218697379991216E-2</v>
      </c>
      <c r="S31" s="70">
        <v>3.1946372572225677E-2</v>
      </c>
      <c r="T31" s="70">
        <v>2.2898787308523239E-2</v>
      </c>
      <c r="U31" s="70">
        <v>3.0701104880214332E-2</v>
      </c>
      <c r="V31" s="70">
        <v>0.11655540056922881</v>
      </c>
      <c r="W31" s="70">
        <v>5.204307764810575E-2</v>
      </c>
      <c r="X31" s="70">
        <v>3.4706489806796408E-2</v>
      </c>
      <c r="Y31" s="70">
        <v>3.1979498824406233E-2</v>
      </c>
      <c r="Z31" s="70">
        <v>7.5501422225587783E-2</v>
      </c>
      <c r="AA31" s="70">
        <v>5.0678914443112059E-2</v>
      </c>
      <c r="AB31" s="70">
        <v>3.7488580393049226E-2</v>
      </c>
      <c r="AC31" s="70">
        <v>5.6688637694394172E-3</v>
      </c>
      <c r="AD31" s="70">
        <v>1.1147986550863263</v>
      </c>
      <c r="AE31" s="70">
        <v>2.4949043675380048E-2</v>
      </c>
      <c r="AF31" s="70">
        <v>3.9592570799348206E-2</v>
      </c>
      <c r="AG31" s="70">
        <v>3.6699269976042323E-2</v>
      </c>
      <c r="AH31" s="70">
        <v>2.3192153089647678E-2</v>
      </c>
      <c r="AI31" s="70">
        <v>3.4350883192846203E-2</v>
      </c>
      <c r="AJ31" s="70">
        <v>2.2050084478854606E-2</v>
      </c>
      <c r="AK31" s="70">
        <v>3.9145806647827235E-2</v>
      </c>
      <c r="AL31" s="70">
        <v>8.682178920697653E-2</v>
      </c>
      <c r="AM31" s="70">
        <v>7.8814517871345038E-2</v>
      </c>
      <c r="AN31" s="68">
        <v>2.8687141784307562</v>
      </c>
      <c r="AO31" s="68">
        <v>2.0548854693315857</v>
      </c>
    </row>
    <row r="32" spans="1:41" x14ac:dyDescent="0.15">
      <c r="A32" s="39" t="s">
        <v>90</v>
      </c>
      <c r="B32" s="40" t="s">
        <v>49</v>
      </c>
      <c r="C32" s="69">
        <v>5.4443555058979612E-3</v>
      </c>
      <c r="D32" s="70">
        <v>8.8229923747021599E-3</v>
      </c>
      <c r="E32" s="70">
        <v>6.9275515842363196E-3</v>
      </c>
      <c r="F32" s="70">
        <v>8.7863861446081503E-3</v>
      </c>
      <c r="G32" s="70">
        <v>6.6646672018024471E-3</v>
      </c>
      <c r="H32" s="70">
        <v>7.3313780033261921E-3</v>
      </c>
      <c r="I32" s="70">
        <v>1.3069375962520158E-3</v>
      </c>
      <c r="J32" s="70">
        <v>6.3618484700094912E-3</v>
      </c>
      <c r="K32" s="70">
        <v>9.1666114924901718E-3</v>
      </c>
      <c r="L32" s="70">
        <v>5.8926320921396389E-3</v>
      </c>
      <c r="M32" s="70">
        <v>2.5333498846086297E-3</v>
      </c>
      <c r="N32" s="70">
        <v>7.7773577741315015E-3</v>
      </c>
      <c r="O32" s="70">
        <v>8.0644657087024212E-3</v>
      </c>
      <c r="P32" s="70">
        <v>8.1492334540313096E-3</v>
      </c>
      <c r="Q32" s="70">
        <v>6.9496360631223653E-3</v>
      </c>
      <c r="R32" s="70">
        <v>6.4882724270873835E-3</v>
      </c>
      <c r="S32" s="70">
        <v>9.5757572433524986E-3</v>
      </c>
      <c r="T32" s="70">
        <v>1.2971834230687268E-2</v>
      </c>
      <c r="U32" s="70">
        <v>5.2291017900664254E-3</v>
      </c>
      <c r="V32" s="70">
        <v>8.795881096732263E-3</v>
      </c>
      <c r="W32" s="70">
        <v>1.0681086695575178E-2</v>
      </c>
      <c r="X32" s="70">
        <v>1.2609517024514958E-2</v>
      </c>
      <c r="Y32" s="70">
        <v>2.7284379986657503E-2</v>
      </c>
      <c r="Z32" s="70">
        <v>9.8206424396811102E-3</v>
      </c>
      <c r="AA32" s="70">
        <v>2.7647647675923689E-2</v>
      </c>
      <c r="AB32" s="70">
        <v>3.4425928629604412E-2</v>
      </c>
      <c r="AC32" s="70">
        <v>4.1322421875128927E-3</v>
      </c>
      <c r="AD32" s="70">
        <v>1.252656172805155E-2</v>
      </c>
      <c r="AE32" s="70">
        <v>1.114466315648817</v>
      </c>
      <c r="AF32" s="70">
        <v>2.0456786189943222E-2</v>
      </c>
      <c r="AG32" s="70">
        <v>2.0269692730618433E-2</v>
      </c>
      <c r="AH32" s="70">
        <v>1.0791721446448964E-2</v>
      </c>
      <c r="AI32" s="70">
        <v>3.0374353486845387E-2</v>
      </c>
      <c r="AJ32" s="70">
        <v>4.0675155220839504E-2</v>
      </c>
      <c r="AK32" s="70">
        <v>1.5403534120758544E-2</v>
      </c>
      <c r="AL32" s="70">
        <v>7.4172830712207344E-3</v>
      </c>
      <c r="AM32" s="70">
        <v>3.8915799824623981E-2</v>
      </c>
      <c r="AN32" s="68">
        <v>1.5811388982456238</v>
      </c>
      <c r="AO32" s="68">
        <v>1.1325838493875975</v>
      </c>
    </row>
    <row r="33" spans="1:41" x14ac:dyDescent="0.15">
      <c r="A33" s="43" t="s">
        <v>91</v>
      </c>
      <c r="B33" s="44" t="s">
        <v>43</v>
      </c>
      <c r="C33" s="71">
        <v>7.5178728166592969E-4</v>
      </c>
      <c r="D33" s="72">
        <v>1.1476454551995815E-3</v>
      </c>
      <c r="E33" s="72">
        <v>7.7198825086339997E-4</v>
      </c>
      <c r="F33" s="72">
        <v>7.7576037846060239E-4</v>
      </c>
      <c r="G33" s="72">
        <v>9.80867418172959E-4</v>
      </c>
      <c r="H33" s="72">
        <v>2.473547929404051E-4</v>
      </c>
      <c r="I33" s="72">
        <v>8.8910021020585271E-5</v>
      </c>
      <c r="J33" s="72">
        <v>4.3279779185954756E-4</v>
      </c>
      <c r="K33" s="72">
        <v>2.0380594797115644E-3</v>
      </c>
      <c r="L33" s="72">
        <v>1.1400066306443669E-3</v>
      </c>
      <c r="M33" s="72">
        <v>4.5790701728672134E-4</v>
      </c>
      <c r="N33" s="72">
        <v>9.1565913510369763E-4</v>
      </c>
      <c r="O33" s="72">
        <v>1.1343060671022609E-3</v>
      </c>
      <c r="P33" s="72">
        <v>1.0332203403776888E-3</v>
      </c>
      <c r="Q33" s="72">
        <v>4.2549404344405841E-4</v>
      </c>
      <c r="R33" s="72">
        <v>2.2296539518122443E-4</v>
      </c>
      <c r="S33" s="72">
        <v>6.6230026963917709E-4</v>
      </c>
      <c r="T33" s="72">
        <v>3.3323896677108785E-4</v>
      </c>
      <c r="U33" s="72">
        <v>3.2546313209159418E-4</v>
      </c>
      <c r="V33" s="72">
        <v>4.4600937933779163E-4</v>
      </c>
      <c r="W33" s="72">
        <v>1.9057402987778104E-3</v>
      </c>
      <c r="X33" s="72">
        <v>5.8791703924667988E-4</v>
      </c>
      <c r="Y33" s="72">
        <v>1.0523843455725417E-3</v>
      </c>
      <c r="Z33" s="72">
        <v>1.0252123398361761E-3</v>
      </c>
      <c r="AA33" s="72">
        <v>6.3680317992046798E-4</v>
      </c>
      <c r="AB33" s="72">
        <v>1.324805873556024E-3</v>
      </c>
      <c r="AC33" s="72">
        <v>3.789710853197952E-4</v>
      </c>
      <c r="AD33" s="72">
        <v>6.7190585451867694E-4</v>
      </c>
      <c r="AE33" s="72">
        <v>6.9954453389210985E-4</v>
      </c>
      <c r="AF33" s="72">
        <v>1.0001961458669291</v>
      </c>
      <c r="AG33" s="72">
        <v>9.7762114544950522E-4</v>
      </c>
      <c r="AH33" s="72">
        <v>4.5650737129594569E-4</v>
      </c>
      <c r="AI33" s="72">
        <v>1.2657115659187531E-3</v>
      </c>
      <c r="AJ33" s="72">
        <v>5.8889632010671728E-4</v>
      </c>
      <c r="AK33" s="72">
        <v>5.9134591974333061E-4</v>
      </c>
      <c r="AL33" s="72">
        <v>3.7864863871366186E-4</v>
      </c>
      <c r="AM33" s="72">
        <v>0.13165950813854871</v>
      </c>
      <c r="AN33" s="73">
        <v>1.1587294107642201</v>
      </c>
      <c r="AO33" s="73">
        <v>0.83000817821768202</v>
      </c>
    </row>
    <row r="34" spans="1:41" x14ac:dyDescent="0.15">
      <c r="A34" s="39" t="s">
        <v>92</v>
      </c>
      <c r="B34" s="40" t="s">
        <v>44</v>
      </c>
      <c r="C34" s="69">
        <v>1.0939041627872955E-4</v>
      </c>
      <c r="D34" s="70">
        <v>5.6950239800862893E-4</v>
      </c>
      <c r="E34" s="70">
        <v>2.636704318976771E-4</v>
      </c>
      <c r="F34" s="70">
        <v>1.3415346194877093E-4</v>
      </c>
      <c r="G34" s="70">
        <v>2.2310136465252415E-4</v>
      </c>
      <c r="H34" s="70">
        <v>2.9829021387063772E-4</v>
      </c>
      <c r="I34" s="70">
        <v>3.9383032197268661E-5</v>
      </c>
      <c r="J34" s="70">
        <v>2.2092326245332891E-4</v>
      </c>
      <c r="K34" s="70">
        <v>5.4705340378645548E-4</v>
      </c>
      <c r="L34" s="70">
        <v>1.9481678238256054E-4</v>
      </c>
      <c r="M34" s="70">
        <v>8.4249363246787046E-5</v>
      </c>
      <c r="N34" s="70">
        <v>4.4296309585368441E-4</v>
      </c>
      <c r="O34" s="70">
        <v>7.6998400215802412E-4</v>
      </c>
      <c r="P34" s="70">
        <v>4.7408766939657413E-4</v>
      </c>
      <c r="Q34" s="70">
        <v>3.3884941035439901E-4</v>
      </c>
      <c r="R34" s="70">
        <v>1.2292417850198951E-3</v>
      </c>
      <c r="S34" s="70">
        <v>8.3234298545133655E-4</v>
      </c>
      <c r="T34" s="70">
        <v>9.5722292992158427E-4</v>
      </c>
      <c r="U34" s="70">
        <v>2.9996768835779806E-4</v>
      </c>
      <c r="V34" s="70">
        <v>1.7138000293043541E-4</v>
      </c>
      <c r="W34" s="70">
        <v>2.8504466775899277E-4</v>
      </c>
      <c r="X34" s="70">
        <v>6.574379045031889E-4</v>
      </c>
      <c r="Y34" s="70">
        <v>2.7498648167056114E-4</v>
      </c>
      <c r="Z34" s="70">
        <v>2.9226066303700938E-4</v>
      </c>
      <c r="AA34" s="70">
        <v>3.2836053059514105E-4</v>
      </c>
      <c r="AB34" s="70">
        <v>3.2532575644905721E-4</v>
      </c>
      <c r="AC34" s="70">
        <v>4.4872229705662633E-5</v>
      </c>
      <c r="AD34" s="70">
        <v>5.1852872286303482E-4</v>
      </c>
      <c r="AE34" s="70">
        <v>3.7094568110443166E-3</v>
      </c>
      <c r="AF34" s="70">
        <v>2.1625066375718081E-4</v>
      </c>
      <c r="AG34" s="70">
        <v>1.000161326994303</v>
      </c>
      <c r="AH34" s="70">
        <v>1.7550906884244565E-4</v>
      </c>
      <c r="AI34" s="70">
        <v>1.7229941803615259E-4</v>
      </c>
      <c r="AJ34" s="70">
        <v>6.7756964705329705E-4</v>
      </c>
      <c r="AK34" s="70">
        <v>4.5018756699125218E-4</v>
      </c>
      <c r="AL34" s="70">
        <v>1.4395935877512876E-4</v>
      </c>
      <c r="AM34" s="70">
        <v>2.4361055309534922E-3</v>
      </c>
      <c r="AN34" s="68">
        <v>1.0190700557165062</v>
      </c>
      <c r="AO34" s="68">
        <v>0.72996894060330453</v>
      </c>
    </row>
    <row r="35" spans="1:41" x14ac:dyDescent="0.15">
      <c r="A35" s="39" t="s">
        <v>93</v>
      </c>
      <c r="B35" s="40" t="s">
        <v>113</v>
      </c>
      <c r="C35" s="69">
        <v>6.6372977633646029E-5</v>
      </c>
      <c r="D35" s="70">
        <v>1.8173343250534185E-4</v>
      </c>
      <c r="E35" s="70">
        <v>5.4399802945123272E-5</v>
      </c>
      <c r="F35" s="70">
        <v>4.1722359683987277E-5</v>
      </c>
      <c r="G35" s="70">
        <v>5.4991899416279317E-5</v>
      </c>
      <c r="H35" s="70">
        <v>3.718394474713839E-5</v>
      </c>
      <c r="I35" s="70">
        <v>2.1964900219935049E-5</v>
      </c>
      <c r="J35" s="70">
        <v>2.9404087430456462E-5</v>
      </c>
      <c r="K35" s="70">
        <v>8.6403517298369484E-5</v>
      </c>
      <c r="L35" s="70">
        <v>5.5100011337930016E-5</v>
      </c>
      <c r="M35" s="70">
        <v>5.0319896575365772E-5</v>
      </c>
      <c r="N35" s="70">
        <v>4.0997620828323409E-5</v>
      </c>
      <c r="O35" s="70">
        <v>3.562764778482747E-5</v>
      </c>
      <c r="P35" s="70">
        <v>3.1557017491428935E-5</v>
      </c>
      <c r="Q35" s="70">
        <v>3.0479971201744705E-5</v>
      </c>
      <c r="R35" s="70">
        <v>2.4253790457662043E-5</v>
      </c>
      <c r="S35" s="70">
        <v>3.4101878853571485E-5</v>
      </c>
      <c r="T35" s="70">
        <v>2.7213050272058379E-5</v>
      </c>
      <c r="U35" s="70">
        <v>3.0874416129680725E-5</v>
      </c>
      <c r="V35" s="70">
        <v>1.1017368508563541E-4</v>
      </c>
      <c r="W35" s="70">
        <v>5.6043532012418296E-5</v>
      </c>
      <c r="X35" s="70">
        <v>4.0202853826399949E-5</v>
      </c>
      <c r="Y35" s="70">
        <v>1.283820037676036E-4</v>
      </c>
      <c r="Z35" s="70">
        <v>7.2267910675777658E-5</v>
      </c>
      <c r="AA35" s="70">
        <v>7.8007022366271772E-5</v>
      </c>
      <c r="AB35" s="70">
        <v>1.4111829730440503E-4</v>
      </c>
      <c r="AC35" s="70">
        <v>1.9703525553225563E-5</v>
      </c>
      <c r="AD35" s="70">
        <v>9.2407369131589686E-4</v>
      </c>
      <c r="AE35" s="70">
        <v>4.4673150593803747E-4</v>
      </c>
      <c r="AF35" s="70">
        <v>6.1678492376170341E-5</v>
      </c>
      <c r="AG35" s="70">
        <v>5.3490630318959751E-5</v>
      </c>
      <c r="AH35" s="70">
        <v>1.0134386582090746</v>
      </c>
      <c r="AI35" s="70">
        <v>4.9804387061498507E-5</v>
      </c>
      <c r="AJ35" s="70">
        <v>7.0841026121592433E-5</v>
      </c>
      <c r="AK35" s="70">
        <v>2.7489821785573907E-4</v>
      </c>
      <c r="AL35" s="70">
        <v>8.0803153445631275E-5</v>
      </c>
      <c r="AM35" s="70">
        <v>2.5847018439829043E-4</v>
      </c>
      <c r="AN35" s="68">
        <v>1.0172400505513113</v>
      </c>
      <c r="AO35" s="68">
        <v>0.72865809163444073</v>
      </c>
    </row>
    <row r="36" spans="1:41" x14ac:dyDescent="0.15">
      <c r="A36" s="39" t="s">
        <v>94</v>
      </c>
      <c r="B36" s="40" t="s">
        <v>124</v>
      </c>
      <c r="C36" s="69">
        <v>2.6069348752391698E-3</v>
      </c>
      <c r="D36" s="70">
        <v>2.5722663482581416E-3</v>
      </c>
      <c r="E36" s="70">
        <v>1.3631952132089706E-3</v>
      </c>
      <c r="F36" s="70">
        <v>2.0222627921163173E-3</v>
      </c>
      <c r="G36" s="70">
        <v>1.4842555950702822E-3</v>
      </c>
      <c r="H36" s="70">
        <v>1.1833350998127431E-3</v>
      </c>
      <c r="I36" s="70">
        <v>2.9792531291631725E-4</v>
      </c>
      <c r="J36" s="70">
        <v>7.9229509136669941E-4</v>
      </c>
      <c r="K36" s="70">
        <v>1.151617591161248E-3</v>
      </c>
      <c r="L36" s="70">
        <v>1.9176278039733788E-3</v>
      </c>
      <c r="M36" s="70">
        <v>6.1335052005888075E-4</v>
      </c>
      <c r="N36" s="70">
        <v>7.7005591865312781E-4</v>
      </c>
      <c r="O36" s="70">
        <v>3.2438824011898227E-3</v>
      </c>
      <c r="P36" s="70">
        <v>7.9444681035647092E-4</v>
      </c>
      <c r="Q36" s="70">
        <v>7.7913295161199025E-4</v>
      </c>
      <c r="R36" s="70">
        <v>6.4808488417445452E-4</v>
      </c>
      <c r="S36" s="70">
        <v>5.5488303021141534E-4</v>
      </c>
      <c r="T36" s="70">
        <v>4.7121728757905813E-4</v>
      </c>
      <c r="U36" s="70">
        <v>5.2670167526920912E-4</v>
      </c>
      <c r="V36" s="70">
        <v>1.7762411863278956E-3</v>
      </c>
      <c r="W36" s="70">
        <v>1.2507098942228377E-3</v>
      </c>
      <c r="X36" s="70">
        <v>2.1501927405739685E-3</v>
      </c>
      <c r="Y36" s="70">
        <v>6.3130892883232993E-3</v>
      </c>
      <c r="Z36" s="70">
        <v>2.1443146592516975E-3</v>
      </c>
      <c r="AA36" s="70">
        <v>1.0314372509204954E-3</v>
      </c>
      <c r="AB36" s="70">
        <v>3.3681071143671442E-3</v>
      </c>
      <c r="AC36" s="70">
        <v>4.1358626677791846E-4</v>
      </c>
      <c r="AD36" s="70">
        <v>2.0556227353231717E-3</v>
      </c>
      <c r="AE36" s="70">
        <v>1.6042678658082167E-3</v>
      </c>
      <c r="AF36" s="70">
        <v>4.4640647635703709E-4</v>
      </c>
      <c r="AG36" s="70">
        <v>2.1102601557555565E-3</v>
      </c>
      <c r="AH36" s="70">
        <v>1.3640728716838584E-3</v>
      </c>
      <c r="AI36" s="70">
        <v>1.0003421115419675</v>
      </c>
      <c r="AJ36" s="70">
        <v>2.4911758008461789E-3</v>
      </c>
      <c r="AK36" s="70">
        <v>3.1944606177553236E-3</v>
      </c>
      <c r="AL36" s="70">
        <v>6.2342620857069105E-4</v>
      </c>
      <c r="AM36" s="70">
        <v>8.5142476171199246E-4</v>
      </c>
      <c r="AN36" s="68">
        <v>1.0573243786387725</v>
      </c>
      <c r="AO36" s="68">
        <v>0.75737085219948996</v>
      </c>
    </row>
    <row r="37" spans="1:41" x14ac:dyDescent="0.15">
      <c r="A37" s="39" t="s">
        <v>95</v>
      </c>
      <c r="B37" s="40" t="s">
        <v>24</v>
      </c>
      <c r="C37" s="69">
        <v>3.7795316045068909E-2</v>
      </c>
      <c r="D37" s="70">
        <v>6.1525828162847657E-2</v>
      </c>
      <c r="E37" s="70">
        <v>5.3870108225406201E-2</v>
      </c>
      <c r="F37" s="70">
        <v>7.2145546656052759E-2</v>
      </c>
      <c r="G37" s="70">
        <v>4.3245730121835413E-2</v>
      </c>
      <c r="H37" s="70">
        <v>4.6135535827736558E-2</v>
      </c>
      <c r="I37" s="70">
        <v>1.0345849211612081E-2</v>
      </c>
      <c r="J37" s="70">
        <v>5.5827453413242932E-2</v>
      </c>
      <c r="K37" s="70">
        <v>7.6604467266427473E-2</v>
      </c>
      <c r="L37" s="70">
        <v>3.78462907363298E-2</v>
      </c>
      <c r="M37" s="70">
        <v>2.2148102458837086E-2</v>
      </c>
      <c r="N37" s="70">
        <v>4.5749223863651975E-2</v>
      </c>
      <c r="O37" s="70">
        <v>5.2202784511617847E-2</v>
      </c>
      <c r="P37" s="70">
        <v>4.7906849443698864E-2</v>
      </c>
      <c r="Q37" s="70">
        <v>4.3172192714963989E-2</v>
      </c>
      <c r="R37" s="70">
        <v>5.1602805097503299E-2</v>
      </c>
      <c r="S37" s="70">
        <v>4.7473210388049726E-2</v>
      </c>
      <c r="T37" s="70">
        <v>4.2780972982092894E-2</v>
      </c>
      <c r="U37" s="70">
        <v>4.2444147415294023E-2</v>
      </c>
      <c r="V37" s="70">
        <v>6.5819774908701847E-2</v>
      </c>
      <c r="W37" s="70">
        <v>0.10419609419065443</v>
      </c>
      <c r="X37" s="70">
        <v>0.10870363017603889</v>
      </c>
      <c r="Y37" s="70">
        <v>0.15332529039385798</v>
      </c>
      <c r="Z37" s="70">
        <v>7.1468024337527525E-2</v>
      </c>
      <c r="AA37" s="70">
        <v>8.7064356898702705E-2</v>
      </c>
      <c r="AB37" s="70">
        <v>0.11192735540799145</v>
      </c>
      <c r="AC37" s="70">
        <v>2.4104007154705627E-2</v>
      </c>
      <c r="AD37" s="70">
        <v>0.13408132431789041</v>
      </c>
      <c r="AE37" s="70">
        <v>0.13498222939072702</v>
      </c>
      <c r="AF37" s="70">
        <v>9.25907485700595E-2</v>
      </c>
      <c r="AG37" s="70">
        <v>0.10199091729437539</v>
      </c>
      <c r="AH37" s="70">
        <v>5.4244488484060244E-2</v>
      </c>
      <c r="AI37" s="70">
        <v>6.6124747747304313E-2</v>
      </c>
      <c r="AJ37" s="70">
        <v>1.1699883874772965</v>
      </c>
      <c r="AK37" s="70">
        <v>4.6385483561047117E-2</v>
      </c>
      <c r="AL37" s="70">
        <v>3.4738576602397216E-2</v>
      </c>
      <c r="AM37" s="70">
        <v>6.7484572860833453E-2</v>
      </c>
      <c r="AN37" s="68">
        <v>3.5200424243164408</v>
      </c>
      <c r="AO37" s="68">
        <v>2.5214376822703657</v>
      </c>
    </row>
    <row r="38" spans="1:41" x14ac:dyDescent="0.15">
      <c r="A38" s="43" t="s">
        <v>96</v>
      </c>
      <c r="B38" s="44" t="s">
        <v>25</v>
      </c>
      <c r="C38" s="71">
        <v>1.8134396833364207E-3</v>
      </c>
      <c r="D38" s="72">
        <v>4.5311085362947879E-4</v>
      </c>
      <c r="E38" s="72">
        <v>5.5050087775221715E-4</v>
      </c>
      <c r="F38" s="72">
        <v>4.7455830670022964E-4</v>
      </c>
      <c r="G38" s="72">
        <v>3.6986894932448136E-4</v>
      </c>
      <c r="H38" s="72">
        <v>3.2361492162525979E-4</v>
      </c>
      <c r="I38" s="72">
        <v>8.663112400595659E-5</v>
      </c>
      <c r="J38" s="72">
        <v>2.7828577995748577E-4</v>
      </c>
      <c r="K38" s="72">
        <v>5.778679672647102E-4</v>
      </c>
      <c r="L38" s="72">
        <v>2.8104482975654655E-4</v>
      </c>
      <c r="M38" s="72">
        <v>1.3170607556966331E-4</v>
      </c>
      <c r="N38" s="72">
        <v>2.783709437705095E-4</v>
      </c>
      <c r="O38" s="72">
        <v>3.6029145520091418E-4</v>
      </c>
      <c r="P38" s="72">
        <v>3.2223471465359966E-4</v>
      </c>
      <c r="Q38" s="72">
        <v>2.5627111583410731E-4</v>
      </c>
      <c r="R38" s="72">
        <v>4.7990359512067524E-4</v>
      </c>
      <c r="S38" s="72">
        <v>3.1222602363224658E-4</v>
      </c>
      <c r="T38" s="72">
        <v>3.014479442778369E-4</v>
      </c>
      <c r="U38" s="72">
        <v>2.8369759143407117E-4</v>
      </c>
      <c r="V38" s="72">
        <v>6.8191123853137249E-4</v>
      </c>
      <c r="W38" s="72">
        <v>5.9630936895328443E-4</v>
      </c>
      <c r="X38" s="72">
        <v>3.9339942597521371E-4</v>
      </c>
      <c r="Y38" s="72">
        <v>7.8986418394318212E-4</v>
      </c>
      <c r="Z38" s="72">
        <v>3.0428297609344344E-4</v>
      </c>
      <c r="AA38" s="72">
        <v>8.5908941528404343E-4</v>
      </c>
      <c r="AB38" s="72">
        <v>6.3125265924290983E-4</v>
      </c>
      <c r="AC38" s="72">
        <v>6.1771153017875892E-4</v>
      </c>
      <c r="AD38" s="72">
        <v>7.929819907920517E-4</v>
      </c>
      <c r="AE38" s="72">
        <v>5.371085183549249E-3</v>
      </c>
      <c r="AF38" s="72">
        <v>6.4509811602992805E-4</v>
      </c>
      <c r="AG38" s="72">
        <v>9.3247166559149251E-3</v>
      </c>
      <c r="AH38" s="72">
        <v>2.0270361847251644E-2</v>
      </c>
      <c r="AI38" s="72">
        <v>1.7154889299180558E-3</v>
      </c>
      <c r="AJ38" s="72">
        <v>2.0819527654393371E-3</v>
      </c>
      <c r="AK38" s="72">
        <v>1.0109507540368763</v>
      </c>
      <c r="AL38" s="72">
        <v>3.0339940455371967E-4</v>
      </c>
      <c r="AM38" s="72">
        <v>4.2262261661509147E-3</v>
      </c>
      <c r="AN38" s="73">
        <v>1.0684909586475249</v>
      </c>
      <c r="AO38" s="73">
        <v>0.76536957273241724</v>
      </c>
    </row>
    <row r="39" spans="1:41" x14ac:dyDescent="0.15">
      <c r="A39" s="39" t="s">
        <v>97</v>
      </c>
      <c r="B39" s="40" t="s">
        <v>45</v>
      </c>
      <c r="C39" s="69">
        <v>9.2811368282576928E-4</v>
      </c>
      <c r="D39" s="70">
        <v>1.7926024446529392E-3</v>
      </c>
      <c r="E39" s="70">
        <v>1.2321283717315989E-3</v>
      </c>
      <c r="F39" s="70">
        <v>1.973028189443166E-3</v>
      </c>
      <c r="G39" s="70">
        <v>1.1562538547861525E-3</v>
      </c>
      <c r="H39" s="70">
        <v>7.8458817364441776E-4</v>
      </c>
      <c r="I39" s="70">
        <v>1.2554015505384172E-4</v>
      </c>
      <c r="J39" s="70">
        <v>5.1789715660894773E-4</v>
      </c>
      <c r="K39" s="70">
        <v>1.406635213143878E-3</v>
      </c>
      <c r="L39" s="70">
        <v>5.7810158103534844E-4</v>
      </c>
      <c r="M39" s="70">
        <v>3.5362969360610078E-4</v>
      </c>
      <c r="N39" s="70">
        <v>9.3248872942093813E-4</v>
      </c>
      <c r="O39" s="70">
        <v>1.2325584480238456E-3</v>
      </c>
      <c r="P39" s="70">
        <v>1.2725748800818725E-3</v>
      </c>
      <c r="Q39" s="70">
        <v>1.0301446703248644E-3</v>
      </c>
      <c r="R39" s="70">
        <v>9.011869587284611E-4</v>
      </c>
      <c r="S39" s="70">
        <v>1.2833001428280005E-3</v>
      </c>
      <c r="T39" s="70">
        <v>1.2005843220297154E-3</v>
      </c>
      <c r="U39" s="70">
        <v>6.2412030101213203E-4</v>
      </c>
      <c r="V39" s="70">
        <v>1.4816059103510198E-3</v>
      </c>
      <c r="W39" s="70">
        <v>1.2674921029014769E-3</v>
      </c>
      <c r="X39" s="70">
        <v>4.7966691326977329E-4</v>
      </c>
      <c r="Y39" s="70">
        <v>1.4827028775913278E-3</v>
      </c>
      <c r="Z39" s="70">
        <v>3.0054620423587506E-3</v>
      </c>
      <c r="AA39" s="70">
        <v>2.3504292175043073E-3</v>
      </c>
      <c r="AB39" s="70">
        <v>3.3228294012023888E-3</v>
      </c>
      <c r="AC39" s="70">
        <v>4.6638626283480687E-4</v>
      </c>
      <c r="AD39" s="70">
        <v>2.6488832829891663E-3</v>
      </c>
      <c r="AE39" s="70">
        <v>2.4805047212355653E-3</v>
      </c>
      <c r="AF39" s="70">
        <v>3.2311736036400489E-3</v>
      </c>
      <c r="AG39" s="70">
        <v>4.1049870255556861E-3</v>
      </c>
      <c r="AH39" s="70">
        <v>2.5659496767721037E-3</v>
      </c>
      <c r="AI39" s="70">
        <v>3.713109778992211E-3</v>
      </c>
      <c r="AJ39" s="70">
        <v>1.9777000818470107E-3</v>
      </c>
      <c r="AK39" s="70">
        <v>2.0301805993815916E-3</v>
      </c>
      <c r="AL39" s="70">
        <v>1.0008432703958778</v>
      </c>
      <c r="AM39" s="70">
        <v>1.1172864187163221E-3</v>
      </c>
      <c r="AN39" s="68">
        <v>1.0578950972820034</v>
      </c>
      <c r="AO39" s="68">
        <v>0.75777966303741495</v>
      </c>
    </row>
    <row r="40" spans="1:41" x14ac:dyDescent="0.15">
      <c r="A40" s="39" t="s">
        <v>98</v>
      </c>
      <c r="B40" s="40" t="s">
        <v>46</v>
      </c>
      <c r="C40" s="69">
        <v>5.7203520237694592E-3</v>
      </c>
      <c r="D40" s="70">
        <v>8.732438233955116E-3</v>
      </c>
      <c r="E40" s="70">
        <v>5.8740612681913457E-3</v>
      </c>
      <c r="F40" s="70">
        <v>5.9027634001119038E-3</v>
      </c>
      <c r="G40" s="70">
        <v>7.4634235739685188E-3</v>
      </c>
      <c r="H40" s="70">
        <v>1.8821234741431599E-3</v>
      </c>
      <c r="I40" s="70">
        <v>6.7651665714729963E-4</v>
      </c>
      <c r="J40" s="70">
        <v>3.2931598936610678E-3</v>
      </c>
      <c r="K40" s="70">
        <v>1.5507601623022945E-2</v>
      </c>
      <c r="L40" s="70">
        <v>8.6743143915208425E-3</v>
      </c>
      <c r="M40" s="70">
        <v>3.4842160766937612E-3</v>
      </c>
      <c r="N40" s="70">
        <v>6.9672535227870242E-3</v>
      </c>
      <c r="O40" s="70">
        <v>8.6309387838323856E-3</v>
      </c>
      <c r="P40" s="70">
        <v>7.8617771399139835E-3</v>
      </c>
      <c r="Q40" s="70">
        <v>3.2375856467317188E-3</v>
      </c>
      <c r="R40" s="70">
        <v>1.6965444623233724E-3</v>
      </c>
      <c r="S40" s="70">
        <v>5.0394450400626147E-3</v>
      </c>
      <c r="T40" s="70">
        <v>2.535616449567592E-3</v>
      </c>
      <c r="U40" s="70">
        <v>2.4764500966242818E-3</v>
      </c>
      <c r="V40" s="70">
        <v>3.3936869084316684E-3</v>
      </c>
      <c r="W40" s="70">
        <v>1.4500784518109131E-2</v>
      </c>
      <c r="X40" s="70">
        <v>4.473462782997365E-3</v>
      </c>
      <c r="Y40" s="70">
        <v>8.0075961216570391E-3</v>
      </c>
      <c r="Z40" s="70">
        <v>7.800844236124393E-3</v>
      </c>
      <c r="AA40" s="70">
        <v>4.8454375962954811E-3</v>
      </c>
      <c r="AB40" s="70">
        <v>1.008045246935349E-2</v>
      </c>
      <c r="AC40" s="70">
        <v>2.8835922976182E-3</v>
      </c>
      <c r="AD40" s="70">
        <v>5.1125339685999206E-3</v>
      </c>
      <c r="AE40" s="70">
        <v>5.3228367754494625E-3</v>
      </c>
      <c r="AF40" s="70">
        <v>1.4924745791859268E-3</v>
      </c>
      <c r="AG40" s="70">
        <v>7.4387226735992459E-3</v>
      </c>
      <c r="AH40" s="70">
        <v>3.4735661655138964E-3</v>
      </c>
      <c r="AI40" s="70">
        <v>9.6308036783590029E-3</v>
      </c>
      <c r="AJ40" s="70">
        <v>4.4809141344449984E-3</v>
      </c>
      <c r="AK40" s="70">
        <v>4.4995531465438394E-3</v>
      </c>
      <c r="AL40" s="70">
        <v>2.8811388002780145E-3</v>
      </c>
      <c r="AM40" s="70">
        <v>1.0017976523357968</v>
      </c>
      <c r="AN40" s="68">
        <v>1.2077726349463862</v>
      </c>
      <c r="AO40" s="68">
        <v>0.86513827570136803</v>
      </c>
    </row>
    <row r="41" spans="1:41" x14ac:dyDescent="0.15">
      <c r="A41" s="164" t="s">
        <v>149</v>
      </c>
      <c r="B41" s="165"/>
      <c r="C41" s="74">
        <v>1.3370482175553469</v>
      </c>
      <c r="D41" s="75">
        <v>1.4432763692772328</v>
      </c>
      <c r="E41" s="75">
        <v>1.3911043077120384</v>
      </c>
      <c r="F41" s="75">
        <v>1.395764119202155</v>
      </c>
      <c r="G41" s="75">
        <v>1.3999668591405945</v>
      </c>
      <c r="H41" s="75">
        <v>1.5164988257441308</v>
      </c>
      <c r="I41" s="75">
        <v>1.1021264566307976</v>
      </c>
      <c r="J41" s="75">
        <v>1.3664956282643534</v>
      </c>
      <c r="K41" s="75">
        <v>1.4156904369914154</v>
      </c>
      <c r="L41" s="75">
        <v>2.3762028352993982</v>
      </c>
      <c r="M41" s="75">
        <v>1.188366693220821</v>
      </c>
      <c r="N41" s="75">
        <v>1.5830394962053942</v>
      </c>
      <c r="O41" s="75">
        <v>1.4763834705591778</v>
      </c>
      <c r="P41" s="75">
        <v>1.428174875625329</v>
      </c>
      <c r="Q41" s="75">
        <v>1.3135065194626974</v>
      </c>
      <c r="R41" s="75">
        <v>1.3144964956896605</v>
      </c>
      <c r="S41" s="75">
        <v>1.3426070669480161</v>
      </c>
      <c r="T41" s="75">
        <v>1.2763417403906829</v>
      </c>
      <c r="U41" s="75">
        <v>1.5131506307097242</v>
      </c>
      <c r="V41" s="75">
        <v>1.4198067358190496</v>
      </c>
      <c r="W41" s="75">
        <v>1.409132844059432</v>
      </c>
      <c r="X41" s="75">
        <v>1.3527336586950465</v>
      </c>
      <c r="Y41" s="75">
        <v>1.4593714919418825</v>
      </c>
      <c r="Z41" s="75">
        <v>1.3112731444204004</v>
      </c>
      <c r="AA41" s="75">
        <v>1.2877734960564213</v>
      </c>
      <c r="AB41" s="75">
        <v>1.3288744662549776</v>
      </c>
      <c r="AC41" s="75">
        <v>1.1631810776929836</v>
      </c>
      <c r="AD41" s="75">
        <v>1.4598895769469109</v>
      </c>
      <c r="AE41" s="75">
        <v>1.376628390002046</v>
      </c>
      <c r="AF41" s="75">
        <v>1.2788924212627588</v>
      </c>
      <c r="AG41" s="75">
        <v>1.2951484148781056</v>
      </c>
      <c r="AH41" s="75">
        <v>1.3211153503640245</v>
      </c>
      <c r="AI41" s="75">
        <v>1.2468573325332182</v>
      </c>
      <c r="AJ41" s="75">
        <v>1.340605567767307</v>
      </c>
      <c r="AK41" s="75">
        <v>1.300894563399231</v>
      </c>
      <c r="AL41" s="75">
        <v>1.6206532948128882</v>
      </c>
      <c r="AM41" s="75">
        <v>1.5006208189764607</v>
      </c>
      <c r="AN41" s="66"/>
      <c r="AO41" s="67"/>
    </row>
    <row r="42" spans="1:41" x14ac:dyDescent="0.15">
      <c r="A42" s="164" t="s">
        <v>150</v>
      </c>
      <c r="B42" s="165"/>
      <c r="C42" s="76">
        <v>0.95773952480449154</v>
      </c>
      <c r="D42" s="77">
        <v>1.0338316942679064</v>
      </c>
      <c r="E42" s="77">
        <v>0.99646038275089943</v>
      </c>
      <c r="F42" s="77">
        <v>0.99979824714772925</v>
      </c>
      <c r="G42" s="77">
        <v>1.0028087071286547</v>
      </c>
      <c r="H42" s="77">
        <v>1.0862815907943357</v>
      </c>
      <c r="I42" s="77">
        <v>0.78946297896271922</v>
      </c>
      <c r="J42" s="77">
        <v>0.97883296688748</v>
      </c>
      <c r="K42" s="77">
        <v>1.0140716457282855</v>
      </c>
      <c r="L42" s="77">
        <v>1.7020952157430518</v>
      </c>
      <c r="M42" s="77">
        <v>0.85123762712146223</v>
      </c>
      <c r="N42" s="77">
        <v>1.133945264602797</v>
      </c>
      <c r="O42" s="77">
        <v>1.0575466052435174</v>
      </c>
      <c r="P42" s="77">
        <v>1.0230143601103867</v>
      </c>
      <c r="Q42" s="77">
        <v>0.94087639717131655</v>
      </c>
      <c r="R42" s="77">
        <v>0.94158552594373512</v>
      </c>
      <c r="S42" s="77">
        <v>0.96172137804350866</v>
      </c>
      <c r="T42" s="77">
        <v>0.91425493552128323</v>
      </c>
      <c r="U42" s="77">
        <v>1.0838832489252082</v>
      </c>
      <c r="V42" s="77">
        <v>1.0170201871730657</v>
      </c>
      <c r="W42" s="77">
        <v>1.00937438361307</v>
      </c>
      <c r="X42" s="77">
        <v>0.96897514573890475</v>
      </c>
      <c r="Y42" s="77">
        <v>1.0453607737207748</v>
      </c>
      <c r="Z42" s="77">
        <v>0.93927661077346269</v>
      </c>
      <c r="AA42" s="77">
        <v>0.92244360373476308</v>
      </c>
      <c r="AB42" s="77">
        <v>0.95188459408209836</v>
      </c>
      <c r="AC42" s="77">
        <v>0.83319694681477674</v>
      </c>
      <c r="AD42" s="77">
        <v>1.0457318826157342</v>
      </c>
      <c r="AE42" s="77">
        <v>0.98609115420203952</v>
      </c>
      <c r="AF42" s="77">
        <v>0.91608201090590657</v>
      </c>
      <c r="AG42" s="77">
        <v>0.92772632365092733</v>
      </c>
      <c r="AH42" s="77">
        <v>0.94632667038964424</v>
      </c>
      <c r="AI42" s="77">
        <v>0.89313499205194369</v>
      </c>
      <c r="AJ42" s="77">
        <v>0.96028768638672313</v>
      </c>
      <c r="AK42" s="77">
        <v>0.93184234092077645</v>
      </c>
      <c r="AL42" s="77">
        <v>1.1608883629379487</v>
      </c>
      <c r="AM42" s="77">
        <v>1.0749080333886685</v>
      </c>
      <c r="AN42" s="69"/>
      <c r="AO42" s="70"/>
    </row>
  </sheetData>
  <mergeCells count="2">
    <mergeCell ref="A41:B41"/>
    <mergeCell ref="A42:B42"/>
  </mergeCells>
  <phoneticPr fontId="2"/>
  <pageMargins left="0.78740157480314965" right="0.78740157480314965" top="0.78740157480314965" bottom="0.78740157480314965" header="0.51181102362204722" footer="0.51181102362204722"/>
  <pageSetup paperSize="9" scale="60" orientation="portrait" r:id="rId1"/>
  <headerFooter alignWithMargins="0"/>
  <colBreaks count="1" manualBreakCount="1">
    <brk id="13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E1605B-45BA-4384-A55D-B402D6CEA142}">
  <sheetPr codeName="Sheet18"/>
  <dimension ref="A1:BC52"/>
  <sheetViews>
    <sheetView zoomScaleNormal="100" workbookViewId="0">
      <pane xSplit="3" ySplit="4" topLeftCell="D5" activePane="bottomRight" state="frozen"/>
      <selection activeCell="BF40" sqref="BF40"/>
      <selection pane="topRight" activeCell="BF40" sqref="BF40"/>
      <selection pane="bottomLeft" activeCell="BF40" sqref="BF40"/>
      <selection pane="bottomRight"/>
    </sheetView>
  </sheetViews>
  <sheetFormatPr defaultRowHeight="13.5" x14ac:dyDescent="0.15"/>
  <cols>
    <col min="1" max="1" width="3.5" style="10" bestFit="1" customWidth="1"/>
    <col min="2" max="2" width="29.625" style="11" customWidth="1"/>
    <col min="3" max="54" width="13.125" style="11" customWidth="1"/>
    <col min="55" max="55" width="6.125" style="11" customWidth="1"/>
    <col min="56" max="16384" width="9" style="11"/>
  </cols>
  <sheetData>
    <row r="1" spans="1:55" ht="19.5" customHeight="1" x14ac:dyDescent="0.15">
      <c r="A1" s="18" t="s">
        <v>126</v>
      </c>
      <c r="C1" s="15"/>
      <c r="D1" s="15"/>
      <c r="E1" s="15"/>
      <c r="F1" s="15"/>
      <c r="G1" s="15"/>
      <c r="H1" s="15"/>
      <c r="I1" s="15"/>
      <c r="J1" s="15"/>
      <c r="K1" s="15"/>
      <c r="L1" s="15"/>
      <c r="BB1" s="19" t="s">
        <v>127</v>
      </c>
    </row>
    <row r="2" spans="1:55" x14ac:dyDescent="0.15">
      <c r="A2" s="20"/>
      <c r="B2" s="21"/>
      <c r="C2" s="22" t="s">
        <v>5</v>
      </c>
      <c r="D2" s="22" t="s">
        <v>6</v>
      </c>
      <c r="E2" s="22" t="s">
        <v>7</v>
      </c>
      <c r="F2" s="22" t="s">
        <v>8</v>
      </c>
      <c r="G2" s="22" t="s">
        <v>9</v>
      </c>
      <c r="H2" s="22" t="s">
        <v>10</v>
      </c>
      <c r="I2" s="22" t="s">
        <v>11</v>
      </c>
      <c r="J2" s="22" t="s">
        <v>12</v>
      </c>
      <c r="K2" s="22" t="s">
        <v>13</v>
      </c>
      <c r="L2" s="22" t="s">
        <v>14</v>
      </c>
      <c r="M2" s="22" t="s">
        <v>15</v>
      </c>
      <c r="N2" s="22" t="s">
        <v>16</v>
      </c>
      <c r="O2" s="22" t="s">
        <v>17</v>
      </c>
      <c r="P2" s="20" t="s">
        <v>18</v>
      </c>
      <c r="Q2" s="20" t="s">
        <v>19</v>
      </c>
      <c r="R2" s="20" t="s">
        <v>20</v>
      </c>
      <c r="S2" s="20" t="s">
        <v>21</v>
      </c>
      <c r="T2" s="20" t="s">
        <v>51</v>
      </c>
      <c r="U2" s="20" t="s">
        <v>22</v>
      </c>
      <c r="V2" s="20" t="s">
        <v>54</v>
      </c>
      <c r="W2" s="20" t="s">
        <v>57</v>
      </c>
      <c r="X2" s="20" t="s">
        <v>84</v>
      </c>
      <c r="Y2" s="20" t="s">
        <v>85</v>
      </c>
      <c r="Z2" s="20" t="s">
        <v>86</v>
      </c>
      <c r="AA2" s="22" t="s">
        <v>87</v>
      </c>
      <c r="AB2" s="23" t="s">
        <v>88</v>
      </c>
      <c r="AC2" s="20" t="s">
        <v>89</v>
      </c>
      <c r="AD2" s="20" t="s">
        <v>60</v>
      </c>
      <c r="AE2" s="20" t="s">
        <v>90</v>
      </c>
      <c r="AF2" s="20" t="s">
        <v>91</v>
      </c>
      <c r="AG2" s="20" t="s">
        <v>92</v>
      </c>
      <c r="AH2" s="20" t="s">
        <v>93</v>
      </c>
      <c r="AI2" s="20" t="s">
        <v>94</v>
      </c>
      <c r="AJ2" s="20" t="s">
        <v>95</v>
      </c>
      <c r="AK2" s="20" t="s">
        <v>96</v>
      </c>
      <c r="AL2" s="20" t="s">
        <v>97</v>
      </c>
      <c r="AM2" s="20" t="s">
        <v>98</v>
      </c>
      <c r="AN2" s="24" t="s">
        <v>128</v>
      </c>
      <c r="AO2" s="22" t="s">
        <v>100</v>
      </c>
      <c r="AP2" s="22" t="s">
        <v>101</v>
      </c>
      <c r="AQ2" s="22" t="s">
        <v>102</v>
      </c>
      <c r="AR2" s="22" t="s">
        <v>103</v>
      </c>
      <c r="AS2" s="22" t="s">
        <v>104</v>
      </c>
      <c r="AT2" s="22" t="s">
        <v>105</v>
      </c>
      <c r="AU2" s="24" t="s">
        <v>129</v>
      </c>
      <c r="AV2" s="24" t="s">
        <v>130</v>
      </c>
      <c r="AW2" s="24" t="s">
        <v>131</v>
      </c>
      <c r="AX2" s="24" t="s">
        <v>132</v>
      </c>
      <c r="AY2" s="24" t="s">
        <v>133</v>
      </c>
      <c r="AZ2" s="24" t="s">
        <v>134</v>
      </c>
      <c r="BA2" s="24" t="s">
        <v>135</v>
      </c>
      <c r="BB2" s="24" t="s">
        <v>136</v>
      </c>
      <c r="BC2" s="22"/>
    </row>
    <row r="3" spans="1:55" ht="31.5" customHeight="1" x14ac:dyDescent="0.15">
      <c r="A3" s="25"/>
      <c r="B3" s="26"/>
      <c r="C3" s="27" t="s">
        <v>121</v>
      </c>
      <c r="D3" s="27" t="s">
        <v>30</v>
      </c>
      <c r="E3" s="27" t="s">
        <v>47</v>
      </c>
      <c r="F3" s="27" t="s">
        <v>31</v>
      </c>
      <c r="G3" s="27" t="s">
        <v>23</v>
      </c>
      <c r="H3" s="27" t="s">
        <v>32</v>
      </c>
      <c r="I3" s="27" t="s">
        <v>33</v>
      </c>
      <c r="J3" s="27" t="s">
        <v>122</v>
      </c>
      <c r="K3" s="27" t="s">
        <v>34</v>
      </c>
      <c r="L3" s="27" t="s">
        <v>35</v>
      </c>
      <c r="M3" s="27" t="s">
        <v>36</v>
      </c>
      <c r="N3" s="27" t="s">
        <v>37</v>
      </c>
      <c r="O3" s="27" t="s">
        <v>107</v>
      </c>
      <c r="P3" s="28" t="s">
        <v>108</v>
      </c>
      <c r="Q3" s="28" t="s">
        <v>109</v>
      </c>
      <c r="R3" s="28" t="s">
        <v>48</v>
      </c>
      <c r="S3" s="28" t="s">
        <v>28</v>
      </c>
      <c r="T3" s="28" t="s">
        <v>123</v>
      </c>
      <c r="U3" s="28" t="s">
        <v>38</v>
      </c>
      <c r="V3" s="28" t="s">
        <v>27</v>
      </c>
      <c r="W3" s="28" t="s">
        <v>29</v>
      </c>
      <c r="X3" s="28" t="s">
        <v>137</v>
      </c>
      <c r="Y3" s="28" t="s">
        <v>110</v>
      </c>
      <c r="Z3" s="28" t="s">
        <v>111</v>
      </c>
      <c r="AA3" s="27" t="s">
        <v>40</v>
      </c>
      <c r="AB3" s="29" t="s">
        <v>41</v>
      </c>
      <c r="AC3" s="28" t="s">
        <v>42</v>
      </c>
      <c r="AD3" s="28" t="s">
        <v>112</v>
      </c>
      <c r="AE3" s="28" t="s">
        <v>49</v>
      </c>
      <c r="AF3" s="28" t="s">
        <v>43</v>
      </c>
      <c r="AG3" s="28" t="s">
        <v>44</v>
      </c>
      <c r="AH3" s="28" t="s">
        <v>113</v>
      </c>
      <c r="AI3" s="28" t="s">
        <v>124</v>
      </c>
      <c r="AJ3" s="28" t="s">
        <v>24</v>
      </c>
      <c r="AK3" s="28" t="s">
        <v>25</v>
      </c>
      <c r="AL3" s="28" t="s">
        <v>45</v>
      </c>
      <c r="AM3" s="28" t="s">
        <v>46</v>
      </c>
      <c r="AN3" s="27" t="s">
        <v>50</v>
      </c>
      <c r="AO3" s="27" t="s">
        <v>0</v>
      </c>
      <c r="AP3" s="27" t="s">
        <v>1</v>
      </c>
      <c r="AQ3" s="27" t="s">
        <v>2</v>
      </c>
      <c r="AR3" s="27" t="s">
        <v>138</v>
      </c>
      <c r="AS3" s="27" t="s">
        <v>139</v>
      </c>
      <c r="AT3" s="27" t="s">
        <v>3</v>
      </c>
      <c r="AU3" s="27" t="s">
        <v>140</v>
      </c>
      <c r="AV3" s="27" t="s">
        <v>141</v>
      </c>
      <c r="AW3" s="27" t="s">
        <v>142</v>
      </c>
      <c r="AX3" s="27" t="s">
        <v>4</v>
      </c>
      <c r="AY3" s="27" t="s">
        <v>26</v>
      </c>
      <c r="AZ3" s="27" t="s">
        <v>143</v>
      </c>
      <c r="BA3" s="27" t="s">
        <v>144</v>
      </c>
      <c r="BB3" s="27" t="s">
        <v>145</v>
      </c>
      <c r="BC3" s="30"/>
    </row>
    <row r="4" spans="1:55" x14ac:dyDescent="0.15">
      <c r="A4" s="31" t="s">
        <v>5</v>
      </c>
      <c r="B4" s="32" t="s">
        <v>121</v>
      </c>
      <c r="C4" s="33">
        <v>21432.1</v>
      </c>
      <c r="D4" s="34">
        <v>0.3</v>
      </c>
      <c r="E4" s="34">
        <v>138450.70000000001</v>
      </c>
      <c r="F4" s="34">
        <v>679.3</v>
      </c>
      <c r="G4" s="34">
        <v>9487.4</v>
      </c>
      <c r="H4" s="34">
        <v>746.3</v>
      </c>
      <c r="I4" s="34">
        <v>0</v>
      </c>
      <c r="J4" s="34">
        <v>999.7</v>
      </c>
      <c r="K4" s="34">
        <v>3</v>
      </c>
      <c r="L4" s="34">
        <v>0</v>
      </c>
      <c r="M4" s="34">
        <v>0</v>
      </c>
      <c r="N4" s="34">
        <v>0</v>
      </c>
      <c r="O4" s="34">
        <v>0</v>
      </c>
      <c r="P4" s="34">
        <v>0</v>
      </c>
      <c r="Q4" s="34">
        <v>0</v>
      </c>
      <c r="R4" s="34">
        <v>0</v>
      </c>
      <c r="S4" s="34">
        <v>0</v>
      </c>
      <c r="T4" s="34">
        <v>0</v>
      </c>
      <c r="U4" s="34">
        <v>0.2</v>
      </c>
      <c r="V4" s="34">
        <v>1874</v>
      </c>
      <c r="W4" s="34">
        <v>755.6</v>
      </c>
      <c r="X4" s="34">
        <v>0</v>
      </c>
      <c r="Y4" s="34">
        <v>0</v>
      </c>
      <c r="Z4" s="34">
        <v>0</v>
      </c>
      <c r="AA4" s="34">
        <v>180.8</v>
      </c>
      <c r="AB4" s="34">
        <v>0</v>
      </c>
      <c r="AC4" s="34">
        <v>4.7</v>
      </c>
      <c r="AD4" s="34">
        <v>0</v>
      </c>
      <c r="AE4" s="34">
        <v>0</v>
      </c>
      <c r="AF4" s="34">
        <v>11</v>
      </c>
      <c r="AG4" s="34">
        <v>846</v>
      </c>
      <c r="AH4" s="34">
        <v>2226.6999999999998</v>
      </c>
      <c r="AI4" s="34">
        <v>102.4</v>
      </c>
      <c r="AJ4" s="34">
        <v>7.6</v>
      </c>
      <c r="AK4" s="34">
        <v>7122.7</v>
      </c>
      <c r="AL4" s="34">
        <v>0</v>
      </c>
      <c r="AM4" s="34">
        <v>0</v>
      </c>
      <c r="AN4" s="35">
        <v>184930.50000000003</v>
      </c>
      <c r="AO4" s="36">
        <v>986.6</v>
      </c>
      <c r="AP4" s="36">
        <v>40936.699999999997</v>
      </c>
      <c r="AQ4" s="36">
        <v>0</v>
      </c>
      <c r="AR4" s="36">
        <v>0</v>
      </c>
      <c r="AS4" s="36">
        <v>5938.1</v>
      </c>
      <c r="AT4" s="36">
        <v>1404.2</v>
      </c>
      <c r="AU4" s="37">
        <v>49265.599999999991</v>
      </c>
      <c r="AV4" s="37">
        <v>234196.10000000003</v>
      </c>
      <c r="AW4" s="37">
        <v>84823.5</v>
      </c>
      <c r="AX4" s="37">
        <v>134089.09999999998</v>
      </c>
      <c r="AY4" s="37">
        <v>319019.59999999998</v>
      </c>
      <c r="AZ4" s="37">
        <v>-148387.29999999999</v>
      </c>
      <c r="BA4" s="37">
        <v>-14298.200000000012</v>
      </c>
      <c r="BB4" s="37">
        <v>170632.3</v>
      </c>
      <c r="BC4" s="38" t="s">
        <v>5</v>
      </c>
    </row>
    <row r="5" spans="1:55" x14ac:dyDescent="0.15">
      <c r="A5" s="39" t="s">
        <v>6</v>
      </c>
      <c r="B5" s="40" t="s">
        <v>30</v>
      </c>
      <c r="C5" s="41">
        <v>5.2</v>
      </c>
      <c r="D5" s="36">
        <v>18.2</v>
      </c>
      <c r="E5" s="36">
        <v>141</v>
      </c>
      <c r="F5" s="36">
        <v>20.399999999999999</v>
      </c>
      <c r="G5" s="36">
        <v>111.2</v>
      </c>
      <c r="H5" s="36">
        <v>5578.1</v>
      </c>
      <c r="I5" s="36">
        <v>554206.19999999995</v>
      </c>
      <c r="J5" s="36">
        <v>25.8</v>
      </c>
      <c r="K5" s="36">
        <v>8486.2000000000007</v>
      </c>
      <c r="L5" s="36">
        <v>129744.6</v>
      </c>
      <c r="M5" s="36">
        <v>126721.9</v>
      </c>
      <c r="N5" s="36">
        <v>19.2</v>
      </c>
      <c r="O5" s="36">
        <v>5.3</v>
      </c>
      <c r="P5" s="36">
        <v>37.6</v>
      </c>
      <c r="Q5" s="36">
        <v>2.4</v>
      </c>
      <c r="R5" s="36">
        <v>16.7</v>
      </c>
      <c r="S5" s="36">
        <v>2.4</v>
      </c>
      <c r="T5" s="36">
        <v>0</v>
      </c>
      <c r="U5" s="36">
        <v>44.5</v>
      </c>
      <c r="V5" s="36">
        <v>57.7</v>
      </c>
      <c r="W5" s="36">
        <v>1537.9</v>
      </c>
      <c r="X5" s="36">
        <v>40515.599999999999</v>
      </c>
      <c r="Y5" s="36">
        <v>0</v>
      </c>
      <c r="Z5" s="36">
        <v>0.1</v>
      </c>
      <c r="AA5" s="36">
        <v>2.2000000000000002</v>
      </c>
      <c r="AB5" s="36">
        <v>0.3</v>
      </c>
      <c r="AC5" s="36">
        <v>0.3</v>
      </c>
      <c r="AD5" s="36">
        <v>2.4</v>
      </c>
      <c r="AE5" s="36">
        <v>0</v>
      </c>
      <c r="AF5" s="36">
        <v>2.7</v>
      </c>
      <c r="AG5" s="36">
        <v>19</v>
      </c>
      <c r="AH5" s="36">
        <v>6.2</v>
      </c>
      <c r="AI5" s="36">
        <v>2.6</v>
      </c>
      <c r="AJ5" s="36">
        <v>3.2</v>
      </c>
      <c r="AK5" s="36">
        <v>1.7</v>
      </c>
      <c r="AL5" s="36">
        <v>0</v>
      </c>
      <c r="AM5" s="36">
        <v>30.1</v>
      </c>
      <c r="AN5" s="37">
        <v>867368.89999999967</v>
      </c>
      <c r="AO5" s="36">
        <v>-68.8</v>
      </c>
      <c r="AP5" s="36">
        <v>-73.2</v>
      </c>
      <c r="AQ5" s="36">
        <v>0</v>
      </c>
      <c r="AR5" s="36">
        <v>0</v>
      </c>
      <c r="AS5" s="36">
        <v>-58.2</v>
      </c>
      <c r="AT5" s="36">
        <v>-9864.2000000000007</v>
      </c>
      <c r="AU5" s="37">
        <v>-10064.400000000001</v>
      </c>
      <c r="AV5" s="37">
        <v>857304.49999999965</v>
      </c>
      <c r="AW5" s="37">
        <v>1793.6</v>
      </c>
      <c r="AX5" s="37">
        <v>-8270.8000000000011</v>
      </c>
      <c r="AY5" s="37">
        <v>859098.09999999963</v>
      </c>
      <c r="AZ5" s="37">
        <v>-852605.4</v>
      </c>
      <c r="BA5" s="37">
        <v>-860876.20000000007</v>
      </c>
      <c r="BB5" s="37">
        <v>6492.7</v>
      </c>
      <c r="BC5" s="42" t="s">
        <v>6</v>
      </c>
    </row>
    <row r="6" spans="1:55" x14ac:dyDescent="0.15">
      <c r="A6" s="39" t="s">
        <v>7</v>
      </c>
      <c r="B6" s="40" t="s">
        <v>47</v>
      </c>
      <c r="C6" s="41">
        <v>24495.200000000001</v>
      </c>
      <c r="D6" s="36">
        <v>0</v>
      </c>
      <c r="E6" s="36">
        <v>160189.6</v>
      </c>
      <c r="F6" s="36">
        <v>274.2</v>
      </c>
      <c r="G6" s="36">
        <v>334.9</v>
      </c>
      <c r="H6" s="36">
        <v>3864.9</v>
      </c>
      <c r="I6" s="36">
        <v>6.4</v>
      </c>
      <c r="J6" s="36">
        <v>5.4</v>
      </c>
      <c r="K6" s="36">
        <v>162.6</v>
      </c>
      <c r="L6" s="36">
        <v>0.4</v>
      </c>
      <c r="M6" s="36">
        <v>0</v>
      </c>
      <c r="N6" s="36">
        <v>0</v>
      </c>
      <c r="O6" s="36">
        <v>0</v>
      </c>
      <c r="P6" s="36">
        <v>0</v>
      </c>
      <c r="Q6" s="36">
        <v>0</v>
      </c>
      <c r="R6" s="36">
        <v>0</v>
      </c>
      <c r="S6" s="36">
        <v>0</v>
      </c>
      <c r="T6" s="36">
        <v>0</v>
      </c>
      <c r="U6" s="36">
        <v>0</v>
      </c>
      <c r="V6" s="36">
        <v>238.6</v>
      </c>
      <c r="W6" s="36">
        <v>15.1</v>
      </c>
      <c r="X6" s="36">
        <v>0</v>
      </c>
      <c r="Y6" s="36">
        <v>0</v>
      </c>
      <c r="Z6" s="36">
        <v>0</v>
      </c>
      <c r="AA6" s="36">
        <v>151.6</v>
      </c>
      <c r="AB6" s="36">
        <v>0</v>
      </c>
      <c r="AC6" s="36">
        <v>0</v>
      </c>
      <c r="AD6" s="36">
        <v>0</v>
      </c>
      <c r="AE6" s="36">
        <v>0</v>
      </c>
      <c r="AF6" s="36">
        <v>384.9</v>
      </c>
      <c r="AG6" s="36">
        <v>3216.9</v>
      </c>
      <c r="AH6" s="36">
        <v>7831</v>
      </c>
      <c r="AI6" s="36">
        <v>75.599999999999994</v>
      </c>
      <c r="AJ6" s="36">
        <v>2.6</v>
      </c>
      <c r="AK6" s="36">
        <v>43931.4</v>
      </c>
      <c r="AL6" s="36">
        <v>0</v>
      </c>
      <c r="AM6" s="36">
        <v>880.1</v>
      </c>
      <c r="AN6" s="37">
        <v>246061.40000000002</v>
      </c>
      <c r="AO6" s="36">
        <v>12835.6</v>
      </c>
      <c r="AP6" s="36">
        <v>394958.4</v>
      </c>
      <c r="AQ6" s="36">
        <v>0</v>
      </c>
      <c r="AR6" s="36">
        <v>0</v>
      </c>
      <c r="AS6" s="36">
        <v>0</v>
      </c>
      <c r="AT6" s="36">
        <v>-3159.9</v>
      </c>
      <c r="AU6" s="37">
        <v>404634.1</v>
      </c>
      <c r="AV6" s="37">
        <v>650695.5</v>
      </c>
      <c r="AW6" s="37">
        <v>592029.9</v>
      </c>
      <c r="AX6" s="37">
        <v>996664</v>
      </c>
      <c r="AY6" s="37">
        <v>1242725.3999999999</v>
      </c>
      <c r="AZ6" s="37">
        <v>-498797.8</v>
      </c>
      <c r="BA6" s="37">
        <v>497866.2</v>
      </c>
      <c r="BB6" s="37">
        <v>743927.6</v>
      </c>
      <c r="BC6" s="42" t="s">
        <v>7</v>
      </c>
    </row>
    <row r="7" spans="1:55" x14ac:dyDescent="0.15">
      <c r="A7" s="39" t="s">
        <v>8</v>
      </c>
      <c r="B7" s="40" t="s">
        <v>31</v>
      </c>
      <c r="C7" s="41">
        <v>372.1</v>
      </c>
      <c r="D7" s="36">
        <v>13.7</v>
      </c>
      <c r="E7" s="36">
        <v>695.1</v>
      </c>
      <c r="F7" s="36">
        <v>61921.2</v>
      </c>
      <c r="G7" s="36">
        <v>775.6</v>
      </c>
      <c r="H7" s="36">
        <v>888.7</v>
      </c>
      <c r="I7" s="36">
        <v>64.8</v>
      </c>
      <c r="J7" s="36">
        <v>971.2</v>
      </c>
      <c r="K7" s="36">
        <v>579.1</v>
      </c>
      <c r="L7" s="36">
        <v>324.89999999999998</v>
      </c>
      <c r="M7" s="36">
        <v>79.7</v>
      </c>
      <c r="N7" s="36">
        <v>242.5</v>
      </c>
      <c r="O7" s="36">
        <v>234.5</v>
      </c>
      <c r="P7" s="36">
        <v>270.3</v>
      </c>
      <c r="Q7" s="36">
        <v>40.200000000000003</v>
      </c>
      <c r="R7" s="36">
        <v>665.7</v>
      </c>
      <c r="S7" s="36">
        <v>224.9</v>
      </c>
      <c r="T7" s="36">
        <v>6.5</v>
      </c>
      <c r="U7" s="36">
        <v>1804.8</v>
      </c>
      <c r="V7" s="36">
        <v>627.70000000000005</v>
      </c>
      <c r="W7" s="36">
        <v>2835.2</v>
      </c>
      <c r="X7" s="36">
        <v>41.3</v>
      </c>
      <c r="Y7" s="36">
        <v>54.7</v>
      </c>
      <c r="Z7" s="36">
        <v>279.8</v>
      </c>
      <c r="AA7" s="36">
        <v>4631.6000000000004</v>
      </c>
      <c r="AB7" s="36">
        <v>529</v>
      </c>
      <c r="AC7" s="36">
        <v>20.399999999999999</v>
      </c>
      <c r="AD7" s="36">
        <v>1549</v>
      </c>
      <c r="AE7" s="36">
        <v>194.3</v>
      </c>
      <c r="AF7" s="36">
        <v>2372.5</v>
      </c>
      <c r="AG7" s="36">
        <v>265.39999999999998</v>
      </c>
      <c r="AH7" s="36">
        <v>3928.1</v>
      </c>
      <c r="AI7" s="36">
        <v>1432.5</v>
      </c>
      <c r="AJ7" s="36">
        <v>1862.8</v>
      </c>
      <c r="AK7" s="36">
        <v>1926</v>
      </c>
      <c r="AL7" s="36">
        <v>384</v>
      </c>
      <c r="AM7" s="36">
        <v>48.1</v>
      </c>
      <c r="AN7" s="37">
        <v>93157.9</v>
      </c>
      <c r="AO7" s="36">
        <v>1765.1</v>
      </c>
      <c r="AP7" s="36">
        <v>43691.3</v>
      </c>
      <c r="AQ7" s="36">
        <v>0</v>
      </c>
      <c r="AR7" s="36">
        <v>43.7</v>
      </c>
      <c r="AS7" s="36">
        <v>2818.2</v>
      </c>
      <c r="AT7" s="36">
        <v>-2463.6999999999998</v>
      </c>
      <c r="AU7" s="37">
        <v>45854.6</v>
      </c>
      <c r="AV7" s="37">
        <v>139012.5</v>
      </c>
      <c r="AW7" s="37">
        <v>197231</v>
      </c>
      <c r="AX7" s="37">
        <v>243085.6</v>
      </c>
      <c r="AY7" s="37">
        <v>336243.5</v>
      </c>
      <c r="AZ7" s="37">
        <v>-109257.3</v>
      </c>
      <c r="BA7" s="37">
        <v>133828.29999999999</v>
      </c>
      <c r="BB7" s="37">
        <v>226986.2</v>
      </c>
      <c r="BC7" s="42" t="s">
        <v>8</v>
      </c>
    </row>
    <row r="8" spans="1:55" x14ac:dyDescent="0.15">
      <c r="A8" s="43" t="s">
        <v>9</v>
      </c>
      <c r="B8" s="44" t="s">
        <v>23</v>
      </c>
      <c r="C8" s="45">
        <v>4006.5</v>
      </c>
      <c r="D8" s="46">
        <v>4</v>
      </c>
      <c r="E8" s="46">
        <v>9898.7999999999993</v>
      </c>
      <c r="F8" s="46">
        <v>871.3</v>
      </c>
      <c r="G8" s="46">
        <v>50010</v>
      </c>
      <c r="H8" s="46">
        <v>6840.3</v>
      </c>
      <c r="I8" s="46">
        <v>61</v>
      </c>
      <c r="J8" s="46">
        <v>1994.6</v>
      </c>
      <c r="K8" s="46">
        <v>1198.5</v>
      </c>
      <c r="L8" s="46">
        <v>327.39999999999998</v>
      </c>
      <c r="M8" s="46">
        <v>114.8</v>
      </c>
      <c r="N8" s="46">
        <v>773.4</v>
      </c>
      <c r="O8" s="46">
        <v>544.70000000000005</v>
      </c>
      <c r="P8" s="46">
        <v>337.8</v>
      </c>
      <c r="Q8" s="46">
        <v>154.80000000000001</v>
      </c>
      <c r="R8" s="46">
        <v>1059.0999999999999</v>
      </c>
      <c r="S8" s="46">
        <v>699.4</v>
      </c>
      <c r="T8" s="46">
        <v>19.3</v>
      </c>
      <c r="U8" s="46">
        <v>1424.3</v>
      </c>
      <c r="V8" s="46">
        <v>13269.8</v>
      </c>
      <c r="W8" s="46">
        <v>41986.1</v>
      </c>
      <c r="X8" s="46">
        <v>879.1</v>
      </c>
      <c r="Y8" s="46">
        <v>248.4</v>
      </c>
      <c r="Z8" s="46">
        <v>467.6</v>
      </c>
      <c r="AA8" s="46">
        <v>7798.5</v>
      </c>
      <c r="AB8" s="46">
        <v>1852.3</v>
      </c>
      <c r="AC8" s="46">
        <v>396.2</v>
      </c>
      <c r="AD8" s="46">
        <v>4676.8</v>
      </c>
      <c r="AE8" s="46">
        <v>3179.6</v>
      </c>
      <c r="AF8" s="46">
        <v>669</v>
      </c>
      <c r="AG8" s="46">
        <v>5127.7</v>
      </c>
      <c r="AH8" s="46">
        <v>6704.5</v>
      </c>
      <c r="AI8" s="46">
        <v>1013.1</v>
      </c>
      <c r="AJ8" s="46">
        <v>3784.3</v>
      </c>
      <c r="AK8" s="46">
        <v>2373.1999999999998</v>
      </c>
      <c r="AL8" s="46">
        <v>8278</v>
      </c>
      <c r="AM8" s="46">
        <v>137.19999999999999</v>
      </c>
      <c r="AN8" s="47">
        <v>183181.40000000002</v>
      </c>
      <c r="AO8" s="46">
        <v>1372.1</v>
      </c>
      <c r="AP8" s="46">
        <v>5889.6</v>
      </c>
      <c r="AQ8" s="46">
        <v>26.2</v>
      </c>
      <c r="AR8" s="46">
        <v>292.5</v>
      </c>
      <c r="AS8" s="46">
        <v>4275.3</v>
      </c>
      <c r="AT8" s="46">
        <v>-2256.8000000000002</v>
      </c>
      <c r="AU8" s="47">
        <v>9598.9000000000015</v>
      </c>
      <c r="AV8" s="47">
        <v>192780.30000000002</v>
      </c>
      <c r="AW8" s="47">
        <v>159183.29999999999</v>
      </c>
      <c r="AX8" s="47">
        <v>168782.19999999998</v>
      </c>
      <c r="AY8" s="47">
        <v>351963.6</v>
      </c>
      <c r="AZ8" s="47">
        <v>-140305.5</v>
      </c>
      <c r="BA8" s="47">
        <v>28476.699999999983</v>
      </c>
      <c r="BB8" s="47">
        <v>211658.1</v>
      </c>
      <c r="BC8" s="48" t="s">
        <v>9</v>
      </c>
    </row>
    <row r="9" spans="1:55" x14ac:dyDescent="0.15">
      <c r="A9" s="39" t="s">
        <v>10</v>
      </c>
      <c r="B9" s="40" t="s">
        <v>32</v>
      </c>
      <c r="C9" s="41">
        <v>6083.7</v>
      </c>
      <c r="D9" s="36">
        <v>63.7</v>
      </c>
      <c r="E9" s="36">
        <v>5995.4</v>
      </c>
      <c r="F9" s="36">
        <v>12797.7</v>
      </c>
      <c r="G9" s="36">
        <v>9343.7999999999993</v>
      </c>
      <c r="H9" s="36">
        <v>392539.8</v>
      </c>
      <c r="I9" s="36">
        <v>1564</v>
      </c>
      <c r="J9" s="36">
        <v>49156.1</v>
      </c>
      <c r="K9" s="36">
        <v>5783.6</v>
      </c>
      <c r="L9" s="36">
        <v>5892.7</v>
      </c>
      <c r="M9" s="36">
        <v>337.2</v>
      </c>
      <c r="N9" s="36">
        <v>1911.3</v>
      </c>
      <c r="O9" s="36">
        <v>988.4</v>
      </c>
      <c r="P9" s="36">
        <v>879.6</v>
      </c>
      <c r="Q9" s="36">
        <v>314.39999999999998</v>
      </c>
      <c r="R9" s="36">
        <v>2763.1</v>
      </c>
      <c r="S9" s="36">
        <v>1637.1</v>
      </c>
      <c r="T9" s="36">
        <v>50.9</v>
      </c>
      <c r="U9" s="36">
        <v>10267</v>
      </c>
      <c r="V9" s="36">
        <v>5675.4</v>
      </c>
      <c r="W9" s="36">
        <v>4038.7</v>
      </c>
      <c r="X9" s="36">
        <v>182.3</v>
      </c>
      <c r="Y9" s="36">
        <v>542.4</v>
      </c>
      <c r="Z9" s="36">
        <v>1574.2</v>
      </c>
      <c r="AA9" s="36">
        <v>10.5</v>
      </c>
      <c r="AB9" s="36">
        <v>10.199999999999999</v>
      </c>
      <c r="AC9" s="36">
        <v>32.299999999999997</v>
      </c>
      <c r="AD9" s="36">
        <v>427.4</v>
      </c>
      <c r="AE9" s="36">
        <v>190</v>
      </c>
      <c r="AF9" s="36">
        <v>491.9</v>
      </c>
      <c r="AG9" s="36">
        <v>4638.6000000000004</v>
      </c>
      <c r="AH9" s="36">
        <v>162465.70000000001</v>
      </c>
      <c r="AI9" s="36">
        <v>131.9</v>
      </c>
      <c r="AJ9" s="36">
        <v>3573.7</v>
      </c>
      <c r="AK9" s="36">
        <v>3850.9</v>
      </c>
      <c r="AL9" s="36">
        <v>178.6</v>
      </c>
      <c r="AM9" s="36">
        <v>835.3</v>
      </c>
      <c r="AN9" s="37">
        <v>697219.50000000012</v>
      </c>
      <c r="AO9" s="36">
        <v>2988.7</v>
      </c>
      <c r="AP9" s="36">
        <v>30424.9</v>
      </c>
      <c r="AQ9" s="36">
        <v>0</v>
      </c>
      <c r="AR9" s="36">
        <v>0</v>
      </c>
      <c r="AS9" s="36">
        <v>0</v>
      </c>
      <c r="AT9" s="36">
        <v>-5697.9</v>
      </c>
      <c r="AU9" s="37">
        <v>27715.699999999997</v>
      </c>
      <c r="AV9" s="37">
        <v>724935.20000000007</v>
      </c>
      <c r="AW9" s="37">
        <v>758424.1</v>
      </c>
      <c r="AX9" s="37">
        <v>786139.79999999993</v>
      </c>
      <c r="AY9" s="37">
        <v>1483359.3</v>
      </c>
      <c r="AZ9" s="37">
        <v>-400535.2</v>
      </c>
      <c r="BA9" s="37">
        <v>385604.59999999992</v>
      </c>
      <c r="BB9" s="37">
        <v>1082824.1000000001</v>
      </c>
      <c r="BC9" s="42" t="s">
        <v>10</v>
      </c>
    </row>
    <row r="10" spans="1:55" x14ac:dyDescent="0.15">
      <c r="A10" s="39" t="s">
        <v>11</v>
      </c>
      <c r="B10" s="40" t="s">
        <v>33</v>
      </c>
      <c r="C10" s="41">
        <v>1089.9000000000001</v>
      </c>
      <c r="D10" s="36">
        <v>101.1</v>
      </c>
      <c r="E10" s="36">
        <v>1956.3</v>
      </c>
      <c r="F10" s="36">
        <v>559.20000000000005</v>
      </c>
      <c r="G10" s="36">
        <v>348</v>
      </c>
      <c r="H10" s="36">
        <v>179389.7</v>
      </c>
      <c r="I10" s="36">
        <v>80653.3</v>
      </c>
      <c r="J10" s="36">
        <v>434.9</v>
      </c>
      <c r="K10" s="36">
        <v>3063.4</v>
      </c>
      <c r="L10" s="36">
        <v>55881.5</v>
      </c>
      <c r="M10" s="36">
        <v>997</v>
      </c>
      <c r="N10" s="36">
        <v>726.9</v>
      </c>
      <c r="O10" s="36">
        <v>203.6</v>
      </c>
      <c r="P10" s="36">
        <v>192.5</v>
      </c>
      <c r="Q10" s="36">
        <v>15.5</v>
      </c>
      <c r="R10" s="36">
        <v>80.7</v>
      </c>
      <c r="S10" s="36">
        <v>131</v>
      </c>
      <c r="T10" s="36">
        <v>1.7</v>
      </c>
      <c r="U10" s="36">
        <v>1047</v>
      </c>
      <c r="V10" s="36">
        <v>289.5</v>
      </c>
      <c r="W10" s="36">
        <v>8561.7000000000007</v>
      </c>
      <c r="X10" s="36">
        <v>6712.6</v>
      </c>
      <c r="Y10" s="36">
        <v>820.7</v>
      </c>
      <c r="Z10" s="36">
        <v>1255.3</v>
      </c>
      <c r="AA10" s="36">
        <v>1575.3</v>
      </c>
      <c r="AB10" s="36">
        <v>160.80000000000001</v>
      </c>
      <c r="AC10" s="36">
        <v>177.7</v>
      </c>
      <c r="AD10" s="36">
        <v>59273.5</v>
      </c>
      <c r="AE10" s="36">
        <v>241.8</v>
      </c>
      <c r="AF10" s="36">
        <v>4240.6000000000004</v>
      </c>
      <c r="AG10" s="36">
        <v>1671.5</v>
      </c>
      <c r="AH10" s="36">
        <v>2244.3000000000002</v>
      </c>
      <c r="AI10" s="36">
        <v>178.9</v>
      </c>
      <c r="AJ10" s="36">
        <v>1877.8</v>
      </c>
      <c r="AK10" s="36">
        <v>1751.2</v>
      </c>
      <c r="AL10" s="36">
        <v>0</v>
      </c>
      <c r="AM10" s="36">
        <v>2027.4</v>
      </c>
      <c r="AN10" s="37">
        <v>419933.80000000005</v>
      </c>
      <c r="AO10" s="36">
        <v>229.4</v>
      </c>
      <c r="AP10" s="36">
        <v>60671.5</v>
      </c>
      <c r="AQ10" s="36">
        <v>0</v>
      </c>
      <c r="AR10" s="36">
        <v>0</v>
      </c>
      <c r="AS10" s="36">
        <v>0</v>
      </c>
      <c r="AT10" s="36">
        <v>3872.6</v>
      </c>
      <c r="AU10" s="37">
        <v>64773.5</v>
      </c>
      <c r="AV10" s="37">
        <v>484707.30000000005</v>
      </c>
      <c r="AW10" s="37">
        <v>998635.1</v>
      </c>
      <c r="AX10" s="37">
        <v>1063408.6000000001</v>
      </c>
      <c r="AY10" s="37">
        <v>1483342.4000000001</v>
      </c>
      <c r="AZ10" s="37">
        <v>-211665.6</v>
      </c>
      <c r="BA10" s="37">
        <v>851743.00000000012</v>
      </c>
      <c r="BB10" s="37">
        <v>1271676.8</v>
      </c>
      <c r="BC10" s="42" t="s">
        <v>11</v>
      </c>
    </row>
    <row r="11" spans="1:55" x14ac:dyDescent="0.15">
      <c r="A11" s="39" t="s">
        <v>12</v>
      </c>
      <c r="B11" s="40" t="s">
        <v>122</v>
      </c>
      <c r="C11" s="41">
        <v>1083.4000000000001</v>
      </c>
      <c r="D11" s="36">
        <v>22.4</v>
      </c>
      <c r="E11" s="36">
        <v>10391.299999999999</v>
      </c>
      <c r="F11" s="36">
        <v>1063.4000000000001</v>
      </c>
      <c r="G11" s="36">
        <v>4937</v>
      </c>
      <c r="H11" s="36">
        <v>10210.1</v>
      </c>
      <c r="I11" s="36">
        <v>113.8</v>
      </c>
      <c r="J11" s="36">
        <v>63956.800000000003</v>
      </c>
      <c r="K11" s="36">
        <v>981.1</v>
      </c>
      <c r="L11" s="36">
        <v>798.3</v>
      </c>
      <c r="M11" s="36">
        <v>128.9</v>
      </c>
      <c r="N11" s="36">
        <v>767.5</v>
      </c>
      <c r="O11" s="36">
        <v>2183.3000000000002</v>
      </c>
      <c r="P11" s="36">
        <v>6425.4</v>
      </c>
      <c r="Q11" s="36">
        <v>1154.9000000000001</v>
      </c>
      <c r="R11" s="36">
        <v>3269.4</v>
      </c>
      <c r="S11" s="36">
        <v>5277.7</v>
      </c>
      <c r="T11" s="36">
        <v>229.3</v>
      </c>
      <c r="U11" s="36">
        <v>36920.6</v>
      </c>
      <c r="V11" s="36">
        <v>7851.7</v>
      </c>
      <c r="W11" s="36">
        <v>11128.4</v>
      </c>
      <c r="X11" s="36">
        <v>0</v>
      </c>
      <c r="Y11" s="36">
        <v>2448.8000000000002</v>
      </c>
      <c r="Z11" s="36">
        <v>2086.4</v>
      </c>
      <c r="AA11" s="36">
        <v>6654.1</v>
      </c>
      <c r="AB11" s="36">
        <v>1016.7</v>
      </c>
      <c r="AC11" s="36">
        <v>530.79999999999995</v>
      </c>
      <c r="AD11" s="36">
        <v>2802.4</v>
      </c>
      <c r="AE11" s="36">
        <v>638.79999999999995</v>
      </c>
      <c r="AF11" s="36">
        <v>913.2</v>
      </c>
      <c r="AG11" s="36">
        <v>1928.7</v>
      </c>
      <c r="AH11" s="36">
        <v>2619.1999999999998</v>
      </c>
      <c r="AI11" s="36">
        <v>465.3</v>
      </c>
      <c r="AJ11" s="36">
        <v>6360.2</v>
      </c>
      <c r="AK11" s="36">
        <v>1314</v>
      </c>
      <c r="AL11" s="36">
        <v>882.5</v>
      </c>
      <c r="AM11" s="36">
        <v>467.9</v>
      </c>
      <c r="AN11" s="37">
        <v>200023.69999999998</v>
      </c>
      <c r="AO11" s="36">
        <v>360.9</v>
      </c>
      <c r="AP11" s="36">
        <v>8960.6</v>
      </c>
      <c r="AQ11" s="36">
        <v>32.799999999999997</v>
      </c>
      <c r="AR11" s="36">
        <v>0</v>
      </c>
      <c r="AS11" s="36">
        <v>-6.5</v>
      </c>
      <c r="AT11" s="36">
        <v>-3303.2</v>
      </c>
      <c r="AU11" s="37">
        <v>6044.5999999999995</v>
      </c>
      <c r="AV11" s="37">
        <v>206068.3</v>
      </c>
      <c r="AW11" s="37">
        <v>273034</v>
      </c>
      <c r="AX11" s="37">
        <v>279078.59999999998</v>
      </c>
      <c r="AY11" s="37">
        <v>479102.29999999993</v>
      </c>
      <c r="AZ11" s="37">
        <v>-146161.5</v>
      </c>
      <c r="BA11" s="37">
        <v>132917.09999999998</v>
      </c>
      <c r="BB11" s="37">
        <v>332940.79999999999</v>
      </c>
      <c r="BC11" s="42" t="s">
        <v>12</v>
      </c>
    </row>
    <row r="12" spans="1:55" x14ac:dyDescent="0.15">
      <c r="A12" s="39" t="s">
        <v>13</v>
      </c>
      <c r="B12" s="40" t="s">
        <v>34</v>
      </c>
      <c r="C12" s="41">
        <v>335.3</v>
      </c>
      <c r="D12" s="36">
        <v>0.8</v>
      </c>
      <c r="E12" s="36">
        <v>1460.1</v>
      </c>
      <c r="F12" s="36">
        <v>50.4</v>
      </c>
      <c r="G12" s="36">
        <v>353</v>
      </c>
      <c r="H12" s="36">
        <v>3539.4</v>
      </c>
      <c r="I12" s="36">
        <v>323</v>
      </c>
      <c r="J12" s="36">
        <v>877.9</v>
      </c>
      <c r="K12" s="36">
        <v>16701.7</v>
      </c>
      <c r="L12" s="36">
        <v>2699.7</v>
      </c>
      <c r="M12" s="36">
        <v>236.2</v>
      </c>
      <c r="N12" s="36">
        <v>1123.7</v>
      </c>
      <c r="O12" s="36">
        <v>1509.5</v>
      </c>
      <c r="P12" s="36">
        <v>687.9</v>
      </c>
      <c r="Q12" s="36">
        <v>137.19999999999999</v>
      </c>
      <c r="R12" s="36">
        <v>9155.1</v>
      </c>
      <c r="S12" s="36">
        <v>1015.8</v>
      </c>
      <c r="T12" s="36">
        <v>15.6</v>
      </c>
      <c r="U12" s="36">
        <v>7887.8</v>
      </c>
      <c r="V12" s="36">
        <v>570.5</v>
      </c>
      <c r="W12" s="36">
        <v>40124.5</v>
      </c>
      <c r="X12" s="36">
        <v>13.8</v>
      </c>
      <c r="Y12" s="36">
        <v>342.1</v>
      </c>
      <c r="Z12" s="36">
        <v>50.2</v>
      </c>
      <c r="AA12" s="36">
        <v>227.3</v>
      </c>
      <c r="AB12" s="36">
        <v>4.5999999999999996</v>
      </c>
      <c r="AC12" s="36">
        <v>67.599999999999994</v>
      </c>
      <c r="AD12" s="36">
        <v>41.9</v>
      </c>
      <c r="AE12" s="36">
        <v>1.3</v>
      </c>
      <c r="AF12" s="36">
        <v>116.8</v>
      </c>
      <c r="AG12" s="36">
        <v>1427.2</v>
      </c>
      <c r="AH12" s="36">
        <v>751.7</v>
      </c>
      <c r="AI12" s="36">
        <v>30.1</v>
      </c>
      <c r="AJ12" s="36">
        <v>538.9</v>
      </c>
      <c r="AK12" s="36">
        <v>466.7</v>
      </c>
      <c r="AL12" s="36">
        <v>103.2</v>
      </c>
      <c r="AM12" s="36">
        <v>625.9</v>
      </c>
      <c r="AN12" s="37">
        <v>93614.400000000009</v>
      </c>
      <c r="AO12" s="36">
        <v>143.9</v>
      </c>
      <c r="AP12" s="36">
        <v>1290.7</v>
      </c>
      <c r="AQ12" s="36">
        <v>0</v>
      </c>
      <c r="AR12" s="36">
        <v>0</v>
      </c>
      <c r="AS12" s="36">
        <v>0</v>
      </c>
      <c r="AT12" s="36">
        <v>-1770.7</v>
      </c>
      <c r="AU12" s="37">
        <v>-336.09999999999991</v>
      </c>
      <c r="AV12" s="37">
        <v>93278.3</v>
      </c>
      <c r="AW12" s="37">
        <v>145137.20000000001</v>
      </c>
      <c r="AX12" s="37">
        <v>144801.1</v>
      </c>
      <c r="AY12" s="37">
        <v>238415.5</v>
      </c>
      <c r="AZ12" s="37">
        <v>-54913</v>
      </c>
      <c r="BA12" s="37">
        <v>89888.1</v>
      </c>
      <c r="BB12" s="37">
        <v>183502.5</v>
      </c>
      <c r="BC12" s="42" t="s">
        <v>13</v>
      </c>
    </row>
    <row r="13" spans="1:55" x14ac:dyDescent="0.15">
      <c r="A13" s="43" t="s">
        <v>14</v>
      </c>
      <c r="B13" s="44" t="s">
        <v>35</v>
      </c>
      <c r="C13" s="45">
        <v>5.7</v>
      </c>
      <c r="D13" s="46">
        <v>11.3</v>
      </c>
      <c r="E13" s="46">
        <v>0</v>
      </c>
      <c r="F13" s="46">
        <v>17</v>
      </c>
      <c r="G13" s="46">
        <v>1687.4</v>
      </c>
      <c r="H13" s="46">
        <v>59.5</v>
      </c>
      <c r="I13" s="46">
        <v>-1.4</v>
      </c>
      <c r="J13" s="46">
        <v>752.7</v>
      </c>
      <c r="K13" s="46">
        <v>876.4</v>
      </c>
      <c r="L13" s="46">
        <v>825291.3</v>
      </c>
      <c r="M13" s="46">
        <v>61.6</v>
      </c>
      <c r="N13" s="46">
        <v>38690.5</v>
      </c>
      <c r="O13" s="46">
        <v>18826</v>
      </c>
      <c r="P13" s="46">
        <v>21027</v>
      </c>
      <c r="Q13" s="46">
        <v>696.6</v>
      </c>
      <c r="R13" s="46">
        <v>2756.4</v>
      </c>
      <c r="S13" s="46">
        <v>7044.7</v>
      </c>
      <c r="T13" s="46">
        <v>55.7</v>
      </c>
      <c r="U13" s="46">
        <v>52838.3</v>
      </c>
      <c r="V13" s="46">
        <v>369.5</v>
      </c>
      <c r="W13" s="46">
        <v>14716.1</v>
      </c>
      <c r="X13" s="46">
        <v>0</v>
      </c>
      <c r="Y13" s="46">
        <v>2</v>
      </c>
      <c r="Z13" s="46">
        <v>0</v>
      </c>
      <c r="AA13" s="46">
        <v>0</v>
      </c>
      <c r="AB13" s="46">
        <v>0</v>
      </c>
      <c r="AC13" s="46">
        <v>0</v>
      </c>
      <c r="AD13" s="46">
        <v>204.3</v>
      </c>
      <c r="AE13" s="46">
        <v>0</v>
      </c>
      <c r="AF13" s="46">
        <v>14.1</v>
      </c>
      <c r="AG13" s="46">
        <v>0</v>
      </c>
      <c r="AH13" s="46">
        <v>3.2</v>
      </c>
      <c r="AI13" s="46">
        <v>0.2</v>
      </c>
      <c r="AJ13" s="46">
        <v>114.4</v>
      </c>
      <c r="AK13" s="46">
        <v>12</v>
      </c>
      <c r="AL13" s="46">
        <v>0.5</v>
      </c>
      <c r="AM13" s="46">
        <v>568.9</v>
      </c>
      <c r="AN13" s="47">
        <v>986701.89999999991</v>
      </c>
      <c r="AO13" s="46">
        <v>0</v>
      </c>
      <c r="AP13" s="46">
        <v>-476.8</v>
      </c>
      <c r="AQ13" s="46">
        <v>0</v>
      </c>
      <c r="AR13" s="46">
        <v>-346.2</v>
      </c>
      <c r="AS13" s="46">
        <v>-1894.5</v>
      </c>
      <c r="AT13" s="46">
        <v>-18259.2</v>
      </c>
      <c r="AU13" s="47">
        <v>-20976.7</v>
      </c>
      <c r="AV13" s="47">
        <v>965725.2</v>
      </c>
      <c r="AW13" s="47">
        <v>548869.30000000005</v>
      </c>
      <c r="AX13" s="47">
        <v>527892.60000000009</v>
      </c>
      <c r="AY13" s="47">
        <v>1514594.5</v>
      </c>
      <c r="AZ13" s="47">
        <v>-123724.2</v>
      </c>
      <c r="BA13" s="47">
        <v>404168.40000000008</v>
      </c>
      <c r="BB13" s="47">
        <v>1390870.3</v>
      </c>
      <c r="BC13" s="48" t="s">
        <v>14</v>
      </c>
    </row>
    <row r="14" spans="1:55" x14ac:dyDescent="0.15">
      <c r="A14" s="39" t="s">
        <v>15</v>
      </c>
      <c r="B14" s="40" t="s">
        <v>36</v>
      </c>
      <c r="C14" s="41">
        <v>0</v>
      </c>
      <c r="D14" s="36">
        <v>2.6</v>
      </c>
      <c r="E14" s="36">
        <v>754.2</v>
      </c>
      <c r="F14" s="36">
        <v>1.2</v>
      </c>
      <c r="G14" s="36">
        <v>462.9</v>
      </c>
      <c r="H14" s="36">
        <v>4852.3999999999996</v>
      </c>
      <c r="I14" s="36">
        <v>20.5</v>
      </c>
      <c r="J14" s="36">
        <v>713.1</v>
      </c>
      <c r="K14" s="36">
        <v>3440</v>
      </c>
      <c r="L14" s="36">
        <v>12350.7</v>
      </c>
      <c r="M14" s="36">
        <v>23856.9</v>
      </c>
      <c r="N14" s="36">
        <v>11725.1</v>
      </c>
      <c r="O14" s="36">
        <v>4410</v>
      </c>
      <c r="P14" s="36">
        <v>3500.5</v>
      </c>
      <c r="Q14" s="36">
        <v>1063</v>
      </c>
      <c r="R14" s="36">
        <v>17103.7</v>
      </c>
      <c r="S14" s="36">
        <v>11747.6</v>
      </c>
      <c r="T14" s="36">
        <v>158.1</v>
      </c>
      <c r="U14" s="36">
        <v>14180.1</v>
      </c>
      <c r="V14" s="36">
        <v>1487.5</v>
      </c>
      <c r="W14" s="36">
        <v>6457.1</v>
      </c>
      <c r="X14" s="36">
        <v>129.4</v>
      </c>
      <c r="Y14" s="36">
        <v>10.4</v>
      </c>
      <c r="Z14" s="36">
        <v>0.3</v>
      </c>
      <c r="AA14" s="36">
        <v>13.2</v>
      </c>
      <c r="AB14" s="36">
        <v>0</v>
      </c>
      <c r="AC14" s="36">
        <v>0</v>
      </c>
      <c r="AD14" s="36">
        <v>15.8</v>
      </c>
      <c r="AE14" s="36">
        <v>25.4</v>
      </c>
      <c r="AF14" s="36">
        <v>89.3</v>
      </c>
      <c r="AG14" s="36">
        <v>41.9</v>
      </c>
      <c r="AH14" s="36">
        <v>1854</v>
      </c>
      <c r="AI14" s="36">
        <v>12.6</v>
      </c>
      <c r="AJ14" s="36">
        <v>285.7</v>
      </c>
      <c r="AK14" s="36">
        <v>151.6</v>
      </c>
      <c r="AL14" s="36">
        <v>18.5</v>
      </c>
      <c r="AM14" s="36">
        <v>495.6</v>
      </c>
      <c r="AN14" s="37">
        <v>121430.90000000002</v>
      </c>
      <c r="AO14" s="36">
        <v>19.899999999999999</v>
      </c>
      <c r="AP14" s="36">
        <v>2683.9</v>
      </c>
      <c r="AQ14" s="36">
        <v>0</v>
      </c>
      <c r="AR14" s="36">
        <v>0</v>
      </c>
      <c r="AS14" s="36">
        <v>-422.3</v>
      </c>
      <c r="AT14" s="36">
        <v>-49.2</v>
      </c>
      <c r="AU14" s="37">
        <v>2232.3000000000002</v>
      </c>
      <c r="AV14" s="37">
        <v>123663.20000000003</v>
      </c>
      <c r="AW14" s="37">
        <v>226640.1</v>
      </c>
      <c r="AX14" s="37">
        <v>228872.4</v>
      </c>
      <c r="AY14" s="37">
        <v>350303.30000000005</v>
      </c>
      <c r="AZ14" s="37">
        <v>-111159.7</v>
      </c>
      <c r="BA14" s="37">
        <v>117712.7</v>
      </c>
      <c r="BB14" s="37">
        <v>239143.6</v>
      </c>
      <c r="BC14" s="42" t="s">
        <v>15</v>
      </c>
    </row>
    <row r="15" spans="1:55" x14ac:dyDescent="0.15">
      <c r="A15" s="39" t="s">
        <v>16</v>
      </c>
      <c r="B15" s="40" t="s">
        <v>37</v>
      </c>
      <c r="C15" s="41">
        <v>337.1</v>
      </c>
      <c r="D15" s="36">
        <v>34.5</v>
      </c>
      <c r="E15" s="36">
        <v>9377.9</v>
      </c>
      <c r="F15" s="36">
        <v>578.6</v>
      </c>
      <c r="G15" s="36">
        <v>2487.6999999999998</v>
      </c>
      <c r="H15" s="36">
        <v>6257.5</v>
      </c>
      <c r="I15" s="36">
        <v>769.9</v>
      </c>
      <c r="J15" s="36">
        <v>2891.4</v>
      </c>
      <c r="K15" s="36">
        <v>2029</v>
      </c>
      <c r="L15" s="36">
        <v>716.9</v>
      </c>
      <c r="M15" s="36">
        <v>200.7</v>
      </c>
      <c r="N15" s="36">
        <v>13110</v>
      </c>
      <c r="O15" s="36">
        <v>6062.9</v>
      </c>
      <c r="P15" s="36">
        <v>6836.4</v>
      </c>
      <c r="Q15" s="36">
        <v>1469.2</v>
      </c>
      <c r="R15" s="36">
        <v>5953.7</v>
      </c>
      <c r="S15" s="36">
        <v>6173.2</v>
      </c>
      <c r="T15" s="36">
        <v>198.6</v>
      </c>
      <c r="U15" s="36">
        <v>11934.5</v>
      </c>
      <c r="V15" s="36">
        <v>1698.8</v>
      </c>
      <c r="W15" s="36">
        <v>67705</v>
      </c>
      <c r="X15" s="36">
        <v>118.3</v>
      </c>
      <c r="Y15" s="36">
        <v>43.3</v>
      </c>
      <c r="Z15" s="36">
        <v>15.4</v>
      </c>
      <c r="AA15" s="36">
        <v>2681.8</v>
      </c>
      <c r="AB15" s="36">
        <v>45.3</v>
      </c>
      <c r="AC15" s="36">
        <v>281.39999999999998</v>
      </c>
      <c r="AD15" s="36">
        <v>1345</v>
      </c>
      <c r="AE15" s="36">
        <v>182.8</v>
      </c>
      <c r="AF15" s="36">
        <v>1739.6</v>
      </c>
      <c r="AG15" s="36">
        <v>139.19999999999999</v>
      </c>
      <c r="AH15" s="36">
        <v>416.1</v>
      </c>
      <c r="AI15" s="36">
        <v>136</v>
      </c>
      <c r="AJ15" s="36">
        <v>1022.8</v>
      </c>
      <c r="AK15" s="36">
        <v>1226.3</v>
      </c>
      <c r="AL15" s="36">
        <v>7.5</v>
      </c>
      <c r="AM15" s="36">
        <v>689.3</v>
      </c>
      <c r="AN15" s="37">
        <v>156913.59999999992</v>
      </c>
      <c r="AO15" s="36">
        <v>462</v>
      </c>
      <c r="AP15" s="36">
        <v>2703.9</v>
      </c>
      <c r="AQ15" s="36">
        <v>5.8</v>
      </c>
      <c r="AR15" s="36">
        <v>701.3</v>
      </c>
      <c r="AS15" s="36">
        <v>5866.3</v>
      </c>
      <c r="AT15" s="36">
        <v>-1588.9</v>
      </c>
      <c r="AU15" s="37">
        <v>8150.4</v>
      </c>
      <c r="AV15" s="37">
        <v>165063.99999999991</v>
      </c>
      <c r="AW15" s="37">
        <v>151352.4</v>
      </c>
      <c r="AX15" s="37">
        <v>159502.79999999999</v>
      </c>
      <c r="AY15" s="37">
        <v>316416.39999999991</v>
      </c>
      <c r="AZ15" s="37">
        <v>-101741.2</v>
      </c>
      <c r="BA15" s="37">
        <v>57761.599999999991</v>
      </c>
      <c r="BB15" s="37">
        <v>214675.20000000001</v>
      </c>
      <c r="BC15" s="42" t="s">
        <v>16</v>
      </c>
    </row>
    <row r="16" spans="1:55" x14ac:dyDescent="0.15">
      <c r="A16" s="39" t="s">
        <v>17</v>
      </c>
      <c r="B16" s="40" t="s">
        <v>107</v>
      </c>
      <c r="C16" s="41">
        <v>0.4</v>
      </c>
      <c r="D16" s="36">
        <v>14.9</v>
      </c>
      <c r="E16" s="36">
        <v>0</v>
      </c>
      <c r="F16" s="36">
        <v>0</v>
      </c>
      <c r="G16" s="36">
        <v>23.7</v>
      </c>
      <c r="H16" s="36">
        <v>11.4</v>
      </c>
      <c r="I16" s="36">
        <v>0</v>
      </c>
      <c r="J16" s="36">
        <v>108.7</v>
      </c>
      <c r="K16" s="36">
        <v>229.1</v>
      </c>
      <c r="L16" s="36">
        <v>56.5</v>
      </c>
      <c r="M16" s="36">
        <v>0.7</v>
      </c>
      <c r="N16" s="36">
        <v>144.4</v>
      </c>
      <c r="O16" s="36">
        <v>21775.200000000001</v>
      </c>
      <c r="P16" s="36">
        <v>11465.6</v>
      </c>
      <c r="Q16" s="36">
        <v>667.9</v>
      </c>
      <c r="R16" s="36">
        <v>626.1</v>
      </c>
      <c r="S16" s="36">
        <v>3060.1</v>
      </c>
      <c r="T16" s="36">
        <v>12.9</v>
      </c>
      <c r="U16" s="36">
        <v>8965.2000000000007</v>
      </c>
      <c r="V16" s="36">
        <v>10.3</v>
      </c>
      <c r="W16" s="36">
        <v>4822.8999999999996</v>
      </c>
      <c r="X16" s="36">
        <v>0</v>
      </c>
      <c r="Y16" s="36">
        <v>798.5</v>
      </c>
      <c r="Z16" s="36">
        <v>0</v>
      </c>
      <c r="AA16" s="36">
        <v>4.2</v>
      </c>
      <c r="AB16" s="36">
        <v>0</v>
      </c>
      <c r="AC16" s="36">
        <v>0</v>
      </c>
      <c r="AD16" s="36">
        <v>62.2</v>
      </c>
      <c r="AE16" s="36">
        <v>0.4</v>
      </c>
      <c r="AF16" s="36">
        <v>132.69999999999999</v>
      </c>
      <c r="AG16" s="36">
        <v>0</v>
      </c>
      <c r="AH16" s="36">
        <v>0.1</v>
      </c>
      <c r="AI16" s="36">
        <v>0</v>
      </c>
      <c r="AJ16" s="36">
        <v>6311.4</v>
      </c>
      <c r="AK16" s="36">
        <v>3.6</v>
      </c>
      <c r="AL16" s="36">
        <v>0</v>
      </c>
      <c r="AM16" s="36">
        <v>0</v>
      </c>
      <c r="AN16" s="37">
        <v>59309.1</v>
      </c>
      <c r="AO16" s="36">
        <v>0</v>
      </c>
      <c r="AP16" s="36">
        <v>198.1</v>
      </c>
      <c r="AQ16" s="36">
        <v>0</v>
      </c>
      <c r="AR16" s="36">
        <v>4911.5</v>
      </c>
      <c r="AS16" s="36">
        <v>89644.4</v>
      </c>
      <c r="AT16" s="36">
        <v>-2562.6999999999998</v>
      </c>
      <c r="AU16" s="37">
        <v>92191.3</v>
      </c>
      <c r="AV16" s="37">
        <v>151500.4</v>
      </c>
      <c r="AW16" s="37">
        <v>141610.9</v>
      </c>
      <c r="AX16" s="37">
        <v>233802.2</v>
      </c>
      <c r="AY16" s="37">
        <v>293111.3</v>
      </c>
      <c r="AZ16" s="37">
        <v>-125659.7</v>
      </c>
      <c r="BA16" s="37">
        <v>108142.50000000001</v>
      </c>
      <c r="BB16" s="37">
        <v>167451.6</v>
      </c>
      <c r="BC16" s="42" t="s">
        <v>17</v>
      </c>
    </row>
    <row r="17" spans="1:55" x14ac:dyDescent="0.15">
      <c r="A17" s="39" t="s">
        <v>18</v>
      </c>
      <c r="B17" s="40" t="s">
        <v>108</v>
      </c>
      <c r="C17" s="41">
        <v>2.1</v>
      </c>
      <c r="D17" s="36">
        <v>3.3</v>
      </c>
      <c r="E17" s="36">
        <v>0</v>
      </c>
      <c r="F17" s="36">
        <v>0</v>
      </c>
      <c r="G17" s="36">
        <v>22.4</v>
      </c>
      <c r="H17" s="36">
        <v>0</v>
      </c>
      <c r="I17" s="36">
        <v>14.4</v>
      </c>
      <c r="J17" s="36">
        <v>850.9</v>
      </c>
      <c r="K17" s="36">
        <v>358.4</v>
      </c>
      <c r="L17" s="36">
        <v>93.7</v>
      </c>
      <c r="M17" s="36">
        <v>15.8</v>
      </c>
      <c r="N17" s="36">
        <v>76.599999999999994</v>
      </c>
      <c r="O17" s="36">
        <v>829.6</v>
      </c>
      <c r="P17" s="36">
        <v>34989.199999999997</v>
      </c>
      <c r="Q17" s="36">
        <v>57.1</v>
      </c>
      <c r="R17" s="36">
        <v>543.79999999999995</v>
      </c>
      <c r="S17" s="36">
        <v>235.5</v>
      </c>
      <c r="T17" s="36">
        <v>3.8</v>
      </c>
      <c r="U17" s="36">
        <v>915.1</v>
      </c>
      <c r="V17" s="36">
        <v>5.9</v>
      </c>
      <c r="W17" s="36">
        <v>44.3</v>
      </c>
      <c r="X17" s="36">
        <v>0.8</v>
      </c>
      <c r="Y17" s="36">
        <v>21.7</v>
      </c>
      <c r="Z17" s="36">
        <v>0</v>
      </c>
      <c r="AA17" s="36">
        <v>3</v>
      </c>
      <c r="AB17" s="36">
        <v>0</v>
      </c>
      <c r="AC17" s="36">
        <v>0</v>
      </c>
      <c r="AD17" s="36">
        <v>51.6</v>
      </c>
      <c r="AE17" s="36">
        <v>1</v>
      </c>
      <c r="AF17" s="36">
        <v>8.8000000000000007</v>
      </c>
      <c r="AG17" s="36">
        <v>0</v>
      </c>
      <c r="AH17" s="36">
        <v>0</v>
      </c>
      <c r="AI17" s="36">
        <v>0</v>
      </c>
      <c r="AJ17" s="36">
        <v>9838.5</v>
      </c>
      <c r="AK17" s="36">
        <v>3.9</v>
      </c>
      <c r="AL17" s="36">
        <v>0</v>
      </c>
      <c r="AM17" s="36">
        <v>0</v>
      </c>
      <c r="AN17" s="37">
        <v>48991.200000000004</v>
      </c>
      <c r="AO17" s="36">
        <v>0</v>
      </c>
      <c r="AP17" s="36">
        <v>31</v>
      </c>
      <c r="AQ17" s="36">
        <v>0</v>
      </c>
      <c r="AR17" s="36">
        <v>1139.9000000000001</v>
      </c>
      <c r="AS17" s="36">
        <v>183109.6</v>
      </c>
      <c r="AT17" s="36">
        <v>2734.9</v>
      </c>
      <c r="AU17" s="37">
        <v>187015.4</v>
      </c>
      <c r="AV17" s="37">
        <v>236006.6</v>
      </c>
      <c r="AW17" s="37">
        <v>174185</v>
      </c>
      <c r="AX17" s="37">
        <v>361200.4</v>
      </c>
      <c r="AY17" s="37">
        <v>410191.60000000003</v>
      </c>
      <c r="AZ17" s="37">
        <v>-162242.20000000001</v>
      </c>
      <c r="BA17" s="37">
        <v>198958.2</v>
      </c>
      <c r="BB17" s="37">
        <v>247949.4</v>
      </c>
      <c r="BC17" s="42" t="s">
        <v>18</v>
      </c>
    </row>
    <row r="18" spans="1:55" x14ac:dyDescent="0.15">
      <c r="A18" s="43" t="s">
        <v>19</v>
      </c>
      <c r="B18" s="44" t="s">
        <v>109</v>
      </c>
      <c r="C18" s="45">
        <v>2.1</v>
      </c>
      <c r="D18" s="46">
        <v>0</v>
      </c>
      <c r="E18" s="46">
        <v>0</v>
      </c>
      <c r="F18" s="46">
        <v>0</v>
      </c>
      <c r="G18" s="46">
        <v>0</v>
      </c>
      <c r="H18" s="46">
        <v>2.6</v>
      </c>
      <c r="I18" s="46">
        <v>0</v>
      </c>
      <c r="J18" s="46">
        <v>0</v>
      </c>
      <c r="K18" s="46">
        <v>0</v>
      </c>
      <c r="L18" s="46">
        <v>0</v>
      </c>
      <c r="M18" s="46">
        <v>0</v>
      </c>
      <c r="N18" s="46">
        <v>2.8</v>
      </c>
      <c r="O18" s="46">
        <v>287.39999999999998</v>
      </c>
      <c r="P18" s="46">
        <v>1211.3</v>
      </c>
      <c r="Q18" s="46">
        <v>3093.7</v>
      </c>
      <c r="R18" s="46">
        <v>0</v>
      </c>
      <c r="S18" s="46">
        <v>80.2</v>
      </c>
      <c r="T18" s="46">
        <v>4.5</v>
      </c>
      <c r="U18" s="46">
        <v>319.2</v>
      </c>
      <c r="V18" s="46">
        <v>14.7</v>
      </c>
      <c r="W18" s="46">
        <v>124.4</v>
      </c>
      <c r="X18" s="46">
        <v>0</v>
      </c>
      <c r="Y18" s="46">
        <v>7.3</v>
      </c>
      <c r="Z18" s="46">
        <v>2.2999999999999998</v>
      </c>
      <c r="AA18" s="46">
        <v>827.2</v>
      </c>
      <c r="AB18" s="46">
        <v>4.9000000000000004</v>
      </c>
      <c r="AC18" s="46">
        <v>0</v>
      </c>
      <c r="AD18" s="46">
        <v>15.5</v>
      </c>
      <c r="AE18" s="46">
        <v>19.7</v>
      </c>
      <c r="AF18" s="46">
        <v>1520</v>
      </c>
      <c r="AG18" s="46">
        <v>0</v>
      </c>
      <c r="AH18" s="46">
        <v>13139.9</v>
      </c>
      <c r="AI18" s="46">
        <v>0</v>
      </c>
      <c r="AJ18" s="46">
        <v>3147.6</v>
      </c>
      <c r="AK18" s="46">
        <v>554.6</v>
      </c>
      <c r="AL18" s="46">
        <v>448.8</v>
      </c>
      <c r="AM18" s="46">
        <v>0</v>
      </c>
      <c r="AN18" s="47">
        <v>24830.699999999993</v>
      </c>
      <c r="AO18" s="46">
        <v>33.700000000000003</v>
      </c>
      <c r="AP18" s="46">
        <v>648.6</v>
      </c>
      <c r="AQ18" s="46">
        <v>1.1000000000000001</v>
      </c>
      <c r="AR18" s="46">
        <v>1343.4</v>
      </c>
      <c r="AS18" s="46">
        <v>51351.1</v>
      </c>
      <c r="AT18" s="46">
        <v>-1019.9</v>
      </c>
      <c r="AU18" s="47">
        <v>52358</v>
      </c>
      <c r="AV18" s="47">
        <v>77188.7</v>
      </c>
      <c r="AW18" s="47">
        <v>17064.099999999999</v>
      </c>
      <c r="AX18" s="47">
        <v>69422.100000000006</v>
      </c>
      <c r="AY18" s="47">
        <v>94252.800000000003</v>
      </c>
      <c r="AZ18" s="47">
        <v>-63710</v>
      </c>
      <c r="BA18" s="47">
        <v>5712.1000000000058</v>
      </c>
      <c r="BB18" s="47">
        <v>30542.799999999999</v>
      </c>
      <c r="BC18" s="48" t="s">
        <v>19</v>
      </c>
    </row>
    <row r="19" spans="1:55" x14ac:dyDescent="0.15">
      <c r="A19" s="39" t="s">
        <v>20</v>
      </c>
      <c r="B19" s="40" t="s">
        <v>48</v>
      </c>
      <c r="C19" s="41">
        <v>0</v>
      </c>
      <c r="D19" s="36">
        <v>0.3</v>
      </c>
      <c r="E19" s="36">
        <v>0.3</v>
      </c>
      <c r="F19" s="36">
        <v>0</v>
      </c>
      <c r="G19" s="36">
        <v>2.9</v>
      </c>
      <c r="H19" s="36">
        <v>2.2999999999999998</v>
      </c>
      <c r="I19" s="36">
        <v>0.4</v>
      </c>
      <c r="J19" s="36">
        <v>0</v>
      </c>
      <c r="K19" s="36">
        <v>0</v>
      </c>
      <c r="L19" s="36">
        <v>1.3</v>
      </c>
      <c r="M19" s="36">
        <v>0.1</v>
      </c>
      <c r="N19" s="36">
        <v>16.100000000000001</v>
      </c>
      <c r="O19" s="36">
        <v>1232.8</v>
      </c>
      <c r="P19" s="36">
        <v>1310.9</v>
      </c>
      <c r="Q19" s="36">
        <v>3330.6</v>
      </c>
      <c r="R19" s="36">
        <v>76582.8</v>
      </c>
      <c r="S19" s="36">
        <v>13617.6</v>
      </c>
      <c r="T19" s="36">
        <v>1796</v>
      </c>
      <c r="U19" s="36">
        <v>7744.2</v>
      </c>
      <c r="V19" s="36">
        <v>333.3</v>
      </c>
      <c r="W19" s="36">
        <v>299.8</v>
      </c>
      <c r="X19" s="36">
        <v>0.9</v>
      </c>
      <c r="Y19" s="36">
        <v>1.6</v>
      </c>
      <c r="Z19" s="36">
        <v>0</v>
      </c>
      <c r="AA19" s="36">
        <v>30.6</v>
      </c>
      <c r="AB19" s="36">
        <v>17.7</v>
      </c>
      <c r="AC19" s="36">
        <v>0</v>
      </c>
      <c r="AD19" s="36">
        <v>2.7</v>
      </c>
      <c r="AE19" s="36">
        <v>164</v>
      </c>
      <c r="AF19" s="36">
        <v>756.4</v>
      </c>
      <c r="AG19" s="36">
        <v>463.4</v>
      </c>
      <c r="AH19" s="36">
        <v>2.1</v>
      </c>
      <c r="AI19" s="36">
        <v>0</v>
      </c>
      <c r="AJ19" s="36">
        <v>10044.799999999999</v>
      </c>
      <c r="AK19" s="36">
        <v>4.5</v>
      </c>
      <c r="AL19" s="36">
        <v>613.70000000000005</v>
      </c>
      <c r="AM19" s="36">
        <v>0</v>
      </c>
      <c r="AN19" s="37">
        <v>118374.1</v>
      </c>
      <c r="AO19" s="36">
        <v>6.1</v>
      </c>
      <c r="AP19" s="36">
        <v>636.5</v>
      </c>
      <c r="AQ19" s="36">
        <v>0</v>
      </c>
      <c r="AR19" s="36">
        <v>0</v>
      </c>
      <c r="AS19" s="36">
        <v>0</v>
      </c>
      <c r="AT19" s="36">
        <v>5993.9</v>
      </c>
      <c r="AU19" s="37">
        <v>6636.5</v>
      </c>
      <c r="AV19" s="37">
        <v>125010.6</v>
      </c>
      <c r="AW19" s="37">
        <v>226306.5</v>
      </c>
      <c r="AX19" s="37">
        <v>232943</v>
      </c>
      <c r="AY19" s="37">
        <v>351317.1</v>
      </c>
      <c r="AZ19" s="37">
        <v>-97346</v>
      </c>
      <c r="BA19" s="37">
        <v>135597</v>
      </c>
      <c r="BB19" s="37">
        <v>253971.1</v>
      </c>
      <c r="BC19" s="42" t="s">
        <v>20</v>
      </c>
    </row>
    <row r="20" spans="1:55" x14ac:dyDescent="0.15">
      <c r="A20" s="39" t="s">
        <v>21</v>
      </c>
      <c r="B20" s="40" t="s">
        <v>28</v>
      </c>
      <c r="C20" s="41">
        <v>8.1</v>
      </c>
      <c r="D20" s="36">
        <v>4.3</v>
      </c>
      <c r="E20" s="36">
        <v>0</v>
      </c>
      <c r="F20" s="36">
        <v>0</v>
      </c>
      <c r="G20" s="36">
        <v>23.4</v>
      </c>
      <c r="H20" s="36">
        <v>4.0999999999999996</v>
      </c>
      <c r="I20" s="36">
        <v>0</v>
      </c>
      <c r="J20" s="36">
        <v>8.9</v>
      </c>
      <c r="K20" s="36">
        <v>9.4</v>
      </c>
      <c r="L20" s="36">
        <v>0</v>
      </c>
      <c r="M20" s="36">
        <v>0</v>
      </c>
      <c r="N20" s="36">
        <v>76.099999999999994</v>
      </c>
      <c r="O20" s="36">
        <v>2246.1</v>
      </c>
      <c r="P20" s="36">
        <v>3750.4</v>
      </c>
      <c r="Q20" s="36">
        <v>572.5</v>
      </c>
      <c r="R20" s="36">
        <v>2119.6</v>
      </c>
      <c r="S20" s="36">
        <v>44101.8</v>
      </c>
      <c r="T20" s="36">
        <v>117.1</v>
      </c>
      <c r="U20" s="36">
        <v>35065.599999999999</v>
      </c>
      <c r="V20" s="36">
        <v>86.9</v>
      </c>
      <c r="W20" s="36">
        <v>6335.6</v>
      </c>
      <c r="X20" s="36">
        <v>0.9</v>
      </c>
      <c r="Y20" s="36">
        <v>17.2</v>
      </c>
      <c r="Z20" s="36">
        <v>0</v>
      </c>
      <c r="AA20" s="36">
        <v>201.6</v>
      </c>
      <c r="AB20" s="36">
        <v>1.1000000000000001</v>
      </c>
      <c r="AC20" s="36">
        <v>9</v>
      </c>
      <c r="AD20" s="36">
        <v>95.6</v>
      </c>
      <c r="AE20" s="36">
        <v>31.8</v>
      </c>
      <c r="AF20" s="36">
        <v>761.7</v>
      </c>
      <c r="AG20" s="36">
        <v>578.79999999999995</v>
      </c>
      <c r="AH20" s="36">
        <v>68.900000000000006</v>
      </c>
      <c r="AI20" s="36">
        <v>0</v>
      </c>
      <c r="AJ20" s="36">
        <v>4543.8</v>
      </c>
      <c r="AK20" s="36">
        <v>63.9</v>
      </c>
      <c r="AL20" s="36">
        <v>0</v>
      </c>
      <c r="AM20" s="36">
        <v>52.4</v>
      </c>
      <c r="AN20" s="37">
        <v>100956.59999999999</v>
      </c>
      <c r="AO20" s="36">
        <v>1052.4000000000001</v>
      </c>
      <c r="AP20" s="36">
        <v>25821.7</v>
      </c>
      <c r="AQ20" s="36">
        <v>0</v>
      </c>
      <c r="AR20" s="36">
        <v>6291</v>
      </c>
      <c r="AS20" s="36">
        <v>114051.5</v>
      </c>
      <c r="AT20" s="36">
        <v>333.6</v>
      </c>
      <c r="AU20" s="37">
        <v>147550.20000000001</v>
      </c>
      <c r="AV20" s="37">
        <v>248506.8</v>
      </c>
      <c r="AW20" s="37">
        <v>161093.29999999999</v>
      </c>
      <c r="AX20" s="37">
        <v>308643.5</v>
      </c>
      <c r="AY20" s="37">
        <v>409600.1</v>
      </c>
      <c r="AZ20" s="37">
        <v>-229274.6</v>
      </c>
      <c r="BA20" s="37">
        <v>79368.899999999994</v>
      </c>
      <c r="BB20" s="37">
        <v>180325.5</v>
      </c>
      <c r="BC20" s="42" t="s">
        <v>21</v>
      </c>
    </row>
    <row r="21" spans="1:55" x14ac:dyDescent="0.15">
      <c r="A21" s="39" t="s">
        <v>51</v>
      </c>
      <c r="B21" s="40" t="s">
        <v>123</v>
      </c>
      <c r="C21" s="41">
        <v>1.4</v>
      </c>
      <c r="D21" s="36">
        <v>0</v>
      </c>
      <c r="E21" s="36">
        <v>18.2</v>
      </c>
      <c r="F21" s="36">
        <v>0.7</v>
      </c>
      <c r="G21" s="36">
        <v>1.2</v>
      </c>
      <c r="H21" s="36">
        <v>15.3</v>
      </c>
      <c r="I21" s="36">
        <v>18.2</v>
      </c>
      <c r="J21" s="36">
        <v>0.3</v>
      </c>
      <c r="K21" s="36">
        <v>4.4000000000000004</v>
      </c>
      <c r="L21" s="36">
        <v>4.0999999999999996</v>
      </c>
      <c r="M21" s="36">
        <v>0.2</v>
      </c>
      <c r="N21" s="36">
        <v>8.1999999999999993</v>
      </c>
      <c r="O21" s="36">
        <v>64.2</v>
      </c>
      <c r="P21" s="36">
        <v>25.9</v>
      </c>
      <c r="Q21" s="36">
        <v>0.3</v>
      </c>
      <c r="R21" s="36">
        <v>7.1</v>
      </c>
      <c r="S21" s="36">
        <v>6.4</v>
      </c>
      <c r="T21" s="36">
        <v>202.2</v>
      </c>
      <c r="U21" s="36">
        <v>6724.4</v>
      </c>
      <c r="V21" s="36">
        <v>1.9</v>
      </c>
      <c r="W21" s="36">
        <v>1251.7</v>
      </c>
      <c r="X21" s="36">
        <v>2.7</v>
      </c>
      <c r="Y21" s="36">
        <v>0.3</v>
      </c>
      <c r="Z21" s="36">
        <v>2.7</v>
      </c>
      <c r="AA21" s="36">
        <v>224.5</v>
      </c>
      <c r="AB21" s="36">
        <v>41.8</v>
      </c>
      <c r="AC21" s="36">
        <v>32.200000000000003</v>
      </c>
      <c r="AD21" s="36">
        <v>71.5</v>
      </c>
      <c r="AE21" s="36">
        <v>31.7</v>
      </c>
      <c r="AF21" s="36">
        <v>778.3</v>
      </c>
      <c r="AG21" s="36">
        <v>50.2</v>
      </c>
      <c r="AH21" s="36">
        <v>17.5</v>
      </c>
      <c r="AI21" s="36">
        <v>3.2</v>
      </c>
      <c r="AJ21" s="36">
        <v>1157.8</v>
      </c>
      <c r="AK21" s="36">
        <v>46.3</v>
      </c>
      <c r="AL21" s="36">
        <v>0</v>
      </c>
      <c r="AM21" s="36">
        <v>0</v>
      </c>
      <c r="AN21" s="37">
        <v>10817</v>
      </c>
      <c r="AO21" s="36">
        <v>530.70000000000005</v>
      </c>
      <c r="AP21" s="36">
        <v>43659.1</v>
      </c>
      <c r="AQ21" s="36">
        <v>0</v>
      </c>
      <c r="AR21" s="36">
        <v>2857.6</v>
      </c>
      <c r="AS21" s="36">
        <v>47764</v>
      </c>
      <c r="AT21" s="36">
        <v>-505.4</v>
      </c>
      <c r="AU21" s="37">
        <v>94306</v>
      </c>
      <c r="AV21" s="37">
        <v>105123</v>
      </c>
      <c r="AW21" s="37">
        <v>5053.8999999999996</v>
      </c>
      <c r="AX21" s="37">
        <v>99359.9</v>
      </c>
      <c r="AY21" s="37">
        <v>110176.9</v>
      </c>
      <c r="AZ21" s="37">
        <v>-103250.1</v>
      </c>
      <c r="BA21" s="37">
        <v>-3890.2000000000116</v>
      </c>
      <c r="BB21" s="37">
        <v>6926.8</v>
      </c>
      <c r="BC21" s="42" t="s">
        <v>51</v>
      </c>
    </row>
    <row r="22" spans="1:55" x14ac:dyDescent="0.15">
      <c r="A22" s="39" t="s">
        <v>22</v>
      </c>
      <c r="B22" s="40" t="s">
        <v>38</v>
      </c>
      <c r="C22" s="41">
        <v>186.7</v>
      </c>
      <c r="D22" s="36">
        <v>0.7</v>
      </c>
      <c r="E22" s="36">
        <v>0</v>
      </c>
      <c r="F22" s="36">
        <v>0</v>
      </c>
      <c r="G22" s="36">
        <v>0</v>
      </c>
      <c r="H22" s="36">
        <v>0</v>
      </c>
      <c r="I22" s="36">
        <v>0</v>
      </c>
      <c r="J22" s="36">
        <v>0</v>
      </c>
      <c r="K22" s="36">
        <v>0</v>
      </c>
      <c r="L22" s="36">
        <v>0</v>
      </c>
      <c r="M22" s="36">
        <v>0</v>
      </c>
      <c r="N22" s="36">
        <v>0</v>
      </c>
      <c r="O22" s="36">
        <v>0</v>
      </c>
      <c r="P22" s="36">
        <v>23.9</v>
      </c>
      <c r="Q22" s="36">
        <v>0</v>
      </c>
      <c r="R22" s="36">
        <v>0</v>
      </c>
      <c r="S22" s="36">
        <v>0</v>
      </c>
      <c r="T22" s="36">
        <v>0</v>
      </c>
      <c r="U22" s="36">
        <v>357171</v>
      </c>
      <c r="V22" s="36">
        <v>0</v>
      </c>
      <c r="W22" s="36">
        <v>0</v>
      </c>
      <c r="X22" s="36">
        <v>0</v>
      </c>
      <c r="Y22" s="36">
        <v>0</v>
      </c>
      <c r="Z22" s="36">
        <v>0</v>
      </c>
      <c r="AA22" s="36">
        <v>0</v>
      </c>
      <c r="AB22" s="36">
        <v>0</v>
      </c>
      <c r="AC22" s="36">
        <v>0</v>
      </c>
      <c r="AD22" s="36">
        <v>7641.3</v>
      </c>
      <c r="AE22" s="36">
        <v>0</v>
      </c>
      <c r="AF22" s="36">
        <v>3316</v>
      </c>
      <c r="AG22" s="36">
        <v>93.5</v>
      </c>
      <c r="AH22" s="36">
        <v>0</v>
      </c>
      <c r="AI22" s="36">
        <v>0</v>
      </c>
      <c r="AJ22" s="36">
        <v>14863.2</v>
      </c>
      <c r="AK22" s="36">
        <v>14.7</v>
      </c>
      <c r="AL22" s="36">
        <v>0</v>
      </c>
      <c r="AM22" s="36">
        <v>0</v>
      </c>
      <c r="AN22" s="37">
        <v>383311</v>
      </c>
      <c r="AO22" s="36">
        <v>0</v>
      </c>
      <c r="AP22" s="36">
        <v>25613.4</v>
      </c>
      <c r="AQ22" s="36">
        <v>0</v>
      </c>
      <c r="AR22" s="36">
        <v>22600</v>
      </c>
      <c r="AS22" s="36">
        <v>77383.5</v>
      </c>
      <c r="AT22" s="36">
        <v>7325.4</v>
      </c>
      <c r="AU22" s="37">
        <v>132922.29999999999</v>
      </c>
      <c r="AV22" s="37">
        <v>516233.3</v>
      </c>
      <c r="AW22" s="37">
        <v>676190.3</v>
      </c>
      <c r="AX22" s="37">
        <v>809112.60000000009</v>
      </c>
      <c r="AY22" s="37">
        <v>1192423.6000000001</v>
      </c>
      <c r="AZ22" s="37">
        <v>-341706.5</v>
      </c>
      <c r="BA22" s="37">
        <v>467406.10000000009</v>
      </c>
      <c r="BB22" s="37">
        <v>850717.1</v>
      </c>
      <c r="BC22" s="42" t="s">
        <v>22</v>
      </c>
    </row>
    <row r="23" spans="1:55" x14ac:dyDescent="0.15">
      <c r="A23" s="43" t="s">
        <v>54</v>
      </c>
      <c r="B23" s="44" t="s">
        <v>27</v>
      </c>
      <c r="C23" s="45">
        <v>169.6</v>
      </c>
      <c r="D23" s="46">
        <v>17.100000000000001</v>
      </c>
      <c r="E23" s="46">
        <v>4541.3</v>
      </c>
      <c r="F23" s="46">
        <v>6160.1</v>
      </c>
      <c r="G23" s="46">
        <v>2210.6</v>
      </c>
      <c r="H23" s="46">
        <v>2439.4</v>
      </c>
      <c r="I23" s="46">
        <v>3497.8</v>
      </c>
      <c r="J23" s="46">
        <v>1484.8</v>
      </c>
      <c r="K23" s="46">
        <v>1936.2</v>
      </c>
      <c r="L23" s="46">
        <v>12122.8</v>
      </c>
      <c r="M23" s="46">
        <v>1152.9000000000001</v>
      </c>
      <c r="N23" s="46">
        <v>183.7</v>
      </c>
      <c r="O23" s="46">
        <v>191.4</v>
      </c>
      <c r="P23" s="46">
        <v>382.3</v>
      </c>
      <c r="Q23" s="46">
        <v>83.5</v>
      </c>
      <c r="R23" s="46">
        <v>417.3</v>
      </c>
      <c r="S23" s="46">
        <v>373.4</v>
      </c>
      <c r="T23" s="46">
        <v>27.7</v>
      </c>
      <c r="U23" s="46">
        <v>1126.0999999999999</v>
      </c>
      <c r="V23" s="46">
        <v>6461.5</v>
      </c>
      <c r="W23" s="46">
        <v>2404.9</v>
      </c>
      <c r="X23" s="46">
        <v>1566.3</v>
      </c>
      <c r="Y23" s="46">
        <v>223.3</v>
      </c>
      <c r="Z23" s="46">
        <v>554.1</v>
      </c>
      <c r="AA23" s="46">
        <v>6064</v>
      </c>
      <c r="AB23" s="46">
        <v>5870.1</v>
      </c>
      <c r="AC23" s="46">
        <v>37.1</v>
      </c>
      <c r="AD23" s="46">
        <v>1382.5</v>
      </c>
      <c r="AE23" s="46">
        <v>4671.8999999999996</v>
      </c>
      <c r="AF23" s="46">
        <v>3583.2</v>
      </c>
      <c r="AG23" s="46">
        <v>8877.2999999999993</v>
      </c>
      <c r="AH23" s="46">
        <v>3661.8</v>
      </c>
      <c r="AI23" s="46">
        <v>1922</v>
      </c>
      <c r="AJ23" s="46">
        <v>5178.3</v>
      </c>
      <c r="AK23" s="46">
        <v>2572.1</v>
      </c>
      <c r="AL23" s="46">
        <v>2468</v>
      </c>
      <c r="AM23" s="46">
        <v>171.1</v>
      </c>
      <c r="AN23" s="47">
        <v>96187.500000000015</v>
      </c>
      <c r="AO23" s="46">
        <v>3074.3</v>
      </c>
      <c r="AP23" s="46">
        <v>26878</v>
      </c>
      <c r="AQ23" s="46">
        <v>0</v>
      </c>
      <c r="AR23" s="46">
        <v>2141.6999999999998</v>
      </c>
      <c r="AS23" s="46">
        <v>15469.8</v>
      </c>
      <c r="AT23" s="46">
        <v>-1440.1</v>
      </c>
      <c r="AU23" s="47">
        <v>46123.700000000004</v>
      </c>
      <c r="AV23" s="47">
        <v>142311.20000000001</v>
      </c>
      <c r="AW23" s="47">
        <v>97424.2</v>
      </c>
      <c r="AX23" s="47">
        <v>143547.9</v>
      </c>
      <c r="AY23" s="47">
        <v>239735.40000000002</v>
      </c>
      <c r="AZ23" s="47">
        <v>-76070.100000000006</v>
      </c>
      <c r="BA23" s="47">
        <v>67477.799999999988</v>
      </c>
      <c r="BB23" s="47">
        <v>163665.29999999999</v>
      </c>
      <c r="BC23" s="48" t="s">
        <v>54</v>
      </c>
    </row>
    <row r="24" spans="1:55" x14ac:dyDescent="0.15">
      <c r="A24" s="39" t="s">
        <v>57</v>
      </c>
      <c r="B24" s="40" t="s">
        <v>29</v>
      </c>
      <c r="C24" s="41">
        <v>489.4</v>
      </c>
      <c r="D24" s="36">
        <v>14.5</v>
      </c>
      <c r="E24" s="36">
        <v>544.20000000000005</v>
      </c>
      <c r="F24" s="36">
        <v>770.8</v>
      </c>
      <c r="G24" s="36">
        <v>744.4</v>
      </c>
      <c r="H24" s="36">
        <v>5285</v>
      </c>
      <c r="I24" s="36">
        <v>748.7</v>
      </c>
      <c r="J24" s="36">
        <v>1593.8</v>
      </c>
      <c r="K24" s="36">
        <v>1174.9000000000001</v>
      </c>
      <c r="L24" s="36">
        <v>6418.3</v>
      </c>
      <c r="M24" s="36">
        <v>831.3</v>
      </c>
      <c r="N24" s="36">
        <v>1095.0999999999999</v>
      </c>
      <c r="O24" s="36">
        <v>470.5</v>
      </c>
      <c r="P24" s="36">
        <v>502.3</v>
      </c>
      <c r="Q24" s="36">
        <v>40.799999999999997</v>
      </c>
      <c r="R24" s="36">
        <v>1409.1</v>
      </c>
      <c r="S24" s="36">
        <v>498.2</v>
      </c>
      <c r="T24" s="36">
        <v>14.1</v>
      </c>
      <c r="U24" s="36">
        <v>788.9</v>
      </c>
      <c r="V24" s="36">
        <v>296.60000000000002</v>
      </c>
      <c r="W24" s="36">
        <v>653.6</v>
      </c>
      <c r="X24" s="36">
        <v>4668</v>
      </c>
      <c r="Y24" s="36">
        <v>2671</v>
      </c>
      <c r="Z24" s="36">
        <v>306.89999999999998</v>
      </c>
      <c r="AA24" s="36">
        <v>4133.2</v>
      </c>
      <c r="AB24" s="36">
        <v>1529.6</v>
      </c>
      <c r="AC24" s="36">
        <v>12595.9</v>
      </c>
      <c r="AD24" s="36">
        <v>6853.4</v>
      </c>
      <c r="AE24" s="36">
        <v>1806</v>
      </c>
      <c r="AF24" s="36">
        <v>4740.3</v>
      </c>
      <c r="AG24" s="36">
        <v>5772.2</v>
      </c>
      <c r="AH24" s="36">
        <v>3316.8</v>
      </c>
      <c r="AI24" s="36">
        <v>107.7</v>
      </c>
      <c r="AJ24" s="36">
        <v>1219.5999999999999</v>
      </c>
      <c r="AK24" s="36">
        <v>1517.1</v>
      </c>
      <c r="AL24" s="36">
        <v>0</v>
      </c>
      <c r="AM24" s="36">
        <v>3316.4</v>
      </c>
      <c r="AN24" s="37">
        <v>78938.600000000006</v>
      </c>
      <c r="AO24" s="36">
        <v>0</v>
      </c>
      <c r="AP24" s="36">
        <v>0</v>
      </c>
      <c r="AQ24" s="36">
        <v>0</v>
      </c>
      <c r="AR24" s="36">
        <v>257482.7</v>
      </c>
      <c r="AS24" s="36">
        <v>499874.7</v>
      </c>
      <c r="AT24" s="36">
        <v>0</v>
      </c>
      <c r="AU24" s="37">
        <v>757357.4</v>
      </c>
      <c r="AV24" s="37">
        <v>836296</v>
      </c>
      <c r="AW24" s="37">
        <v>0</v>
      </c>
      <c r="AX24" s="37">
        <v>757357.4</v>
      </c>
      <c r="AY24" s="37">
        <v>836296</v>
      </c>
      <c r="AZ24" s="37">
        <v>0</v>
      </c>
      <c r="BA24" s="37">
        <v>757357.4</v>
      </c>
      <c r="BB24" s="37">
        <v>836296</v>
      </c>
      <c r="BC24" s="42" t="s">
        <v>57</v>
      </c>
    </row>
    <row r="25" spans="1:55" x14ac:dyDescent="0.15">
      <c r="A25" s="39" t="s">
        <v>84</v>
      </c>
      <c r="B25" s="40" t="s">
        <v>137</v>
      </c>
      <c r="C25" s="41">
        <v>1438.6</v>
      </c>
      <c r="D25" s="36">
        <v>217.5</v>
      </c>
      <c r="E25" s="36">
        <v>8772.6</v>
      </c>
      <c r="F25" s="36">
        <v>4879.6000000000004</v>
      </c>
      <c r="G25" s="36">
        <v>6008.9</v>
      </c>
      <c r="H25" s="36">
        <v>37534.5</v>
      </c>
      <c r="I25" s="36">
        <v>6684.4</v>
      </c>
      <c r="J25" s="36">
        <v>8792.6</v>
      </c>
      <c r="K25" s="36">
        <v>7510.7</v>
      </c>
      <c r="L25" s="36">
        <v>55459.3</v>
      </c>
      <c r="M25" s="36">
        <v>15498.3</v>
      </c>
      <c r="N25" s="36">
        <v>4659.8999999999996</v>
      </c>
      <c r="O25" s="36">
        <v>3398.7</v>
      </c>
      <c r="P25" s="36">
        <v>2337.8000000000002</v>
      </c>
      <c r="Q25" s="36">
        <v>170.4</v>
      </c>
      <c r="R25" s="36">
        <v>5326</v>
      </c>
      <c r="S25" s="36">
        <v>1116.3</v>
      </c>
      <c r="T25" s="36">
        <v>83.9</v>
      </c>
      <c r="U25" s="36">
        <v>10388.5</v>
      </c>
      <c r="V25" s="36">
        <v>3357.6</v>
      </c>
      <c r="W25" s="36">
        <v>2395.3000000000002</v>
      </c>
      <c r="X25" s="36">
        <v>26276.5</v>
      </c>
      <c r="Y25" s="36">
        <v>3395.7</v>
      </c>
      <c r="Z25" s="36">
        <v>7111.3</v>
      </c>
      <c r="AA25" s="36">
        <v>29725.4</v>
      </c>
      <c r="AB25" s="36">
        <v>2217.6</v>
      </c>
      <c r="AC25" s="36">
        <v>2042.4</v>
      </c>
      <c r="AD25" s="36">
        <v>6879.5</v>
      </c>
      <c r="AE25" s="36">
        <v>2686.6</v>
      </c>
      <c r="AF25" s="36">
        <v>5830.1</v>
      </c>
      <c r="AG25" s="36">
        <v>9639.6</v>
      </c>
      <c r="AH25" s="36">
        <v>13219.8</v>
      </c>
      <c r="AI25" s="36">
        <v>210.3</v>
      </c>
      <c r="AJ25" s="36">
        <v>5268.1</v>
      </c>
      <c r="AK25" s="36">
        <v>13186.8</v>
      </c>
      <c r="AL25" s="36">
        <v>0</v>
      </c>
      <c r="AM25" s="36">
        <v>624.9</v>
      </c>
      <c r="AN25" s="37">
        <v>314345.99999999983</v>
      </c>
      <c r="AO25" s="36">
        <v>88.7</v>
      </c>
      <c r="AP25" s="36">
        <v>82124.7</v>
      </c>
      <c r="AQ25" s="36">
        <v>0</v>
      </c>
      <c r="AR25" s="36">
        <v>0</v>
      </c>
      <c r="AS25" s="36">
        <v>0</v>
      </c>
      <c r="AT25" s="36">
        <v>0</v>
      </c>
      <c r="AU25" s="37">
        <v>82213.399999999994</v>
      </c>
      <c r="AV25" s="37">
        <v>396559.39999999979</v>
      </c>
      <c r="AW25" s="37">
        <v>145.30000000000001</v>
      </c>
      <c r="AX25" s="37">
        <v>82358.7</v>
      </c>
      <c r="AY25" s="37">
        <v>396704.69999999984</v>
      </c>
      <c r="AZ25" s="37">
        <v>-162007.1</v>
      </c>
      <c r="BA25" s="37">
        <v>-79648.400000000009</v>
      </c>
      <c r="BB25" s="37">
        <v>234697.60000000001</v>
      </c>
      <c r="BC25" s="42" t="s">
        <v>84</v>
      </c>
    </row>
    <row r="26" spans="1:55" x14ac:dyDescent="0.15">
      <c r="A26" s="39" t="s">
        <v>85</v>
      </c>
      <c r="B26" s="40" t="s">
        <v>110</v>
      </c>
      <c r="C26" s="41">
        <v>114.5</v>
      </c>
      <c r="D26" s="36">
        <v>8.3000000000000007</v>
      </c>
      <c r="E26" s="36">
        <v>1197.3</v>
      </c>
      <c r="F26" s="36">
        <v>243.6</v>
      </c>
      <c r="G26" s="36">
        <v>269.89999999999998</v>
      </c>
      <c r="H26" s="36">
        <v>2036</v>
      </c>
      <c r="I26" s="36">
        <v>744.8</v>
      </c>
      <c r="J26" s="36">
        <v>199.2</v>
      </c>
      <c r="K26" s="36">
        <v>120.3</v>
      </c>
      <c r="L26" s="36">
        <v>1563.5</v>
      </c>
      <c r="M26" s="36">
        <v>79</v>
      </c>
      <c r="N26" s="36">
        <v>98</v>
      </c>
      <c r="O26" s="36">
        <v>108.7</v>
      </c>
      <c r="P26" s="36">
        <v>90.2</v>
      </c>
      <c r="Q26" s="36">
        <v>7.9</v>
      </c>
      <c r="R26" s="36">
        <v>220.3</v>
      </c>
      <c r="S26" s="36">
        <v>55.1</v>
      </c>
      <c r="T26" s="36">
        <v>2</v>
      </c>
      <c r="U26" s="36">
        <v>281.39999999999998</v>
      </c>
      <c r="V26" s="36">
        <v>68.8</v>
      </c>
      <c r="W26" s="36">
        <v>695</v>
      </c>
      <c r="X26" s="36">
        <v>146</v>
      </c>
      <c r="Y26" s="36">
        <v>3997.1</v>
      </c>
      <c r="Z26" s="36">
        <v>838.9</v>
      </c>
      <c r="AA26" s="36">
        <v>3058.9</v>
      </c>
      <c r="AB26" s="36">
        <v>468</v>
      </c>
      <c r="AC26" s="36">
        <v>206.2</v>
      </c>
      <c r="AD26" s="36">
        <v>2880.6</v>
      </c>
      <c r="AE26" s="36">
        <v>1172.9000000000001</v>
      </c>
      <c r="AF26" s="36">
        <v>2104.1999999999998</v>
      </c>
      <c r="AG26" s="36">
        <v>5724.3</v>
      </c>
      <c r="AH26" s="36">
        <v>5026.6000000000004</v>
      </c>
      <c r="AI26" s="36">
        <v>110.9</v>
      </c>
      <c r="AJ26" s="36">
        <v>639.1</v>
      </c>
      <c r="AK26" s="36">
        <v>3657.6</v>
      </c>
      <c r="AL26" s="36">
        <v>0</v>
      </c>
      <c r="AM26" s="36">
        <v>182.3</v>
      </c>
      <c r="AN26" s="37">
        <v>38417.4</v>
      </c>
      <c r="AO26" s="36">
        <v>72.400000000000006</v>
      </c>
      <c r="AP26" s="36">
        <v>41342</v>
      </c>
      <c r="AQ26" s="36">
        <v>-6908.2</v>
      </c>
      <c r="AR26" s="36">
        <v>0</v>
      </c>
      <c r="AS26" s="36">
        <v>0</v>
      </c>
      <c r="AT26" s="36">
        <v>0</v>
      </c>
      <c r="AU26" s="37">
        <v>34506.200000000004</v>
      </c>
      <c r="AV26" s="37">
        <v>72923.600000000006</v>
      </c>
      <c r="AW26" s="37">
        <v>0</v>
      </c>
      <c r="AX26" s="37">
        <v>34506.200000000004</v>
      </c>
      <c r="AY26" s="37">
        <v>72923.600000000006</v>
      </c>
      <c r="AZ26" s="37">
        <v>0</v>
      </c>
      <c r="BA26" s="37">
        <v>34506.200000000004</v>
      </c>
      <c r="BB26" s="37">
        <v>72923.600000000006</v>
      </c>
      <c r="BC26" s="42" t="s">
        <v>85</v>
      </c>
    </row>
    <row r="27" spans="1:55" x14ac:dyDescent="0.15">
      <c r="A27" s="39" t="s">
        <v>86</v>
      </c>
      <c r="B27" s="40" t="s">
        <v>111</v>
      </c>
      <c r="C27" s="41">
        <v>37.200000000000003</v>
      </c>
      <c r="D27" s="36">
        <v>9.6</v>
      </c>
      <c r="E27" s="36">
        <v>827.7</v>
      </c>
      <c r="F27" s="36">
        <v>121.9</v>
      </c>
      <c r="G27" s="36">
        <v>158.30000000000001</v>
      </c>
      <c r="H27" s="36">
        <v>3808.4</v>
      </c>
      <c r="I27" s="36">
        <v>66.400000000000006</v>
      </c>
      <c r="J27" s="36">
        <v>26.3</v>
      </c>
      <c r="K27" s="36">
        <v>765.2</v>
      </c>
      <c r="L27" s="36">
        <v>380.3</v>
      </c>
      <c r="M27" s="36">
        <v>0.5</v>
      </c>
      <c r="N27" s="36">
        <v>25.2</v>
      </c>
      <c r="O27" s="36">
        <v>85.3</v>
      </c>
      <c r="P27" s="36">
        <v>6.8</v>
      </c>
      <c r="Q27" s="36">
        <v>6</v>
      </c>
      <c r="R27" s="36">
        <v>265.5</v>
      </c>
      <c r="S27" s="36">
        <v>33.200000000000003</v>
      </c>
      <c r="T27" s="36">
        <v>2.4</v>
      </c>
      <c r="U27" s="36">
        <v>264.5</v>
      </c>
      <c r="V27" s="36">
        <v>94.8</v>
      </c>
      <c r="W27" s="36">
        <v>1854.6</v>
      </c>
      <c r="X27" s="36">
        <v>3073.7</v>
      </c>
      <c r="Y27" s="36">
        <v>136.80000000000001</v>
      </c>
      <c r="Z27" s="36">
        <v>0</v>
      </c>
      <c r="AA27" s="36">
        <v>1690.2</v>
      </c>
      <c r="AB27" s="36">
        <v>1810.6</v>
      </c>
      <c r="AC27" s="36">
        <v>11.8</v>
      </c>
      <c r="AD27" s="36">
        <v>5033</v>
      </c>
      <c r="AE27" s="36">
        <v>3536.6</v>
      </c>
      <c r="AF27" s="36">
        <v>18409.099999999999</v>
      </c>
      <c r="AG27" s="36">
        <v>5440.9</v>
      </c>
      <c r="AH27" s="36">
        <v>5429.1</v>
      </c>
      <c r="AI27" s="36">
        <v>2.8</v>
      </c>
      <c r="AJ27" s="36">
        <v>1012.2</v>
      </c>
      <c r="AK27" s="36">
        <v>8829</v>
      </c>
      <c r="AL27" s="36">
        <v>0</v>
      </c>
      <c r="AM27" s="36">
        <v>2854.7</v>
      </c>
      <c r="AN27" s="37">
        <v>66110.599999999991</v>
      </c>
      <c r="AO27" s="36">
        <v>0</v>
      </c>
      <c r="AP27" s="36">
        <v>12861.7</v>
      </c>
      <c r="AQ27" s="36">
        <v>10211.700000000001</v>
      </c>
      <c r="AR27" s="36">
        <v>0</v>
      </c>
      <c r="AS27" s="36">
        <v>0</v>
      </c>
      <c r="AT27" s="36">
        <v>0</v>
      </c>
      <c r="AU27" s="37">
        <v>23073.4</v>
      </c>
      <c r="AV27" s="37">
        <v>89184</v>
      </c>
      <c r="AW27" s="37">
        <v>26569.9</v>
      </c>
      <c r="AX27" s="37">
        <v>49643.3</v>
      </c>
      <c r="AY27" s="37">
        <v>115753.9</v>
      </c>
      <c r="AZ27" s="37">
        <v>-1112.7</v>
      </c>
      <c r="BA27" s="37">
        <v>48530.600000000006</v>
      </c>
      <c r="BB27" s="37">
        <v>114641.2</v>
      </c>
      <c r="BC27" s="42" t="s">
        <v>86</v>
      </c>
    </row>
    <row r="28" spans="1:55" x14ac:dyDescent="0.15">
      <c r="A28" s="43" t="s">
        <v>87</v>
      </c>
      <c r="B28" s="44" t="s">
        <v>40</v>
      </c>
      <c r="C28" s="45">
        <v>7794</v>
      </c>
      <c r="D28" s="46">
        <v>68.599999999999994</v>
      </c>
      <c r="E28" s="46">
        <v>44700.9</v>
      </c>
      <c r="F28" s="46">
        <v>19236.599999999999</v>
      </c>
      <c r="G28" s="46">
        <v>14977</v>
      </c>
      <c r="H28" s="46">
        <v>31788.2</v>
      </c>
      <c r="I28" s="46">
        <v>9320.7999999999993</v>
      </c>
      <c r="J28" s="46">
        <v>17726.400000000001</v>
      </c>
      <c r="K28" s="46">
        <v>6390.1</v>
      </c>
      <c r="L28" s="46">
        <v>18916.599999999999</v>
      </c>
      <c r="M28" s="46">
        <v>3250.4</v>
      </c>
      <c r="N28" s="46">
        <v>5819</v>
      </c>
      <c r="O28" s="46">
        <v>6159.6</v>
      </c>
      <c r="P28" s="46">
        <v>9057.7000000000007</v>
      </c>
      <c r="Q28" s="46">
        <v>1510.2</v>
      </c>
      <c r="R28" s="46">
        <v>9046.5</v>
      </c>
      <c r="S28" s="46">
        <v>9303.9</v>
      </c>
      <c r="T28" s="46">
        <v>259</v>
      </c>
      <c r="U28" s="46">
        <v>29303.5</v>
      </c>
      <c r="V28" s="46">
        <v>8774</v>
      </c>
      <c r="W28" s="46">
        <v>40086.199999999997</v>
      </c>
      <c r="X28" s="46">
        <v>1016.3</v>
      </c>
      <c r="Y28" s="46">
        <v>1249.3</v>
      </c>
      <c r="Z28" s="46">
        <v>1807.4</v>
      </c>
      <c r="AA28" s="46">
        <v>10082.4</v>
      </c>
      <c r="AB28" s="46">
        <v>2126.1</v>
      </c>
      <c r="AC28" s="46">
        <v>1044.5999999999999</v>
      </c>
      <c r="AD28" s="46">
        <v>17098.8</v>
      </c>
      <c r="AE28" s="46">
        <v>2473.1999999999998</v>
      </c>
      <c r="AF28" s="46">
        <v>4877.1000000000004</v>
      </c>
      <c r="AG28" s="46">
        <v>10064</v>
      </c>
      <c r="AH28" s="46">
        <v>45608.2</v>
      </c>
      <c r="AI28" s="46">
        <v>1990.6</v>
      </c>
      <c r="AJ28" s="46">
        <v>15724.6</v>
      </c>
      <c r="AK28" s="46">
        <v>26525</v>
      </c>
      <c r="AL28" s="46">
        <v>4572.1000000000004</v>
      </c>
      <c r="AM28" s="46">
        <v>924.3</v>
      </c>
      <c r="AN28" s="47">
        <v>440673.1999999999</v>
      </c>
      <c r="AO28" s="46">
        <v>25047.4</v>
      </c>
      <c r="AP28" s="46">
        <v>558674.4</v>
      </c>
      <c r="AQ28" s="46">
        <v>68.900000000000006</v>
      </c>
      <c r="AR28" s="46">
        <v>8540.4</v>
      </c>
      <c r="AS28" s="46">
        <v>125161.5</v>
      </c>
      <c r="AT28" s="46">
        <v>2460.6</v>
      </c>
      <c r="AU28" s="47">
        <v>719953.20000000007</v>
      </c>
      <c r="AV28" s="47">
        <v>1160626.3999999999</v>
      </c>
      <c r="AW28" s="47">
        <v>201677.4</v>
      </c>
      <c r="AX28" s="47">
        <v>921630.60000000009</v>
      </c>
      <c r="AY28" s="47">
        <v>1362303.8</v>
      </c>
      <c r="AZ28" s="47">
        <v>-258383.5</v>
      </c>
      <c r="BA28" s="47">
        <v>663247.10000000009</v>
      </c>
      <c r="BB28" s="47">
        <v>1103920.3</v>
      </c>
      <c r="BC28" s="48" t="s">
        <v>87</v>
      </c>
    </row>
    <row r="29" spans="1:55" x14ac:dyDescent="0.15">
      <c r="A29" s="39" t="s">
        <v>88</v>
      </c>
      <c r="B29" s="40" t="s">
        <v>41</v>
      </c>
      <c r="C29" s="41">
        <v>935.5</v>
      </c>
      <c r="D29" s="36">
        <v>269.10000000000002</v>
      </c>
      <c r="E29" s="36">
        <v>7532.8</v>
      </c>
      <c r="F29" s="36">
        <v>4960.6000000000004</v>
      </c>
      <c r="G29" s="36">
        <v>2128.3000000000002</v>
      </c>
      <c r="H29" s="36">
        <v>8179.5</v>
      </c>
      <c r="I29" s="36">
        <v>5332.4</v>
      </c>
      <c r="J29" s="36">
        <v>1573.2</v>
      </c>
      <c r="K29" s="36">
        <v>2596.9</v>
      </c>
      <c r="L29" s="36">
        <v>6736.7</v>
      </c>
      <c r="M29" s="36">
        <v>1383.8</v>
      </c>
      <c r="N29" s="36">
        <v>2319.4</v>
      </c>
      <c r="O29" s="36">
        <v>1250</v>
      </c>
      <c r="P29" s="36">
        <v>1634.6</v>
      </c>
      <c r="Q29" s="36">
        <v>261.2</v>
      </c>
      <c r="R29" s="36">
        <v>1750.6</v>
      </c>
      <c r="S29" s="36">
        <v>1210.9000000000001</v>
      </c>
      <c r="T29" s="36">
        <v>63.9</v>
      </c>
      <c r="U29" s="36">
        <v>6057.8</v>
      </c>
      <c r="V29" s="36">
        <v>3042.1</v>
      </c>
      <c r="W29" s="36">
        <v>8532.9</v>
      </c>
      <c r="X29" s="36">
        <v>5069.8</v>
      </c>
      <c r="Y29" s="36">
        <v>1179.2</v>
      </c>
      <c r="Z29" s="36">
        <v>2644.9</v>
      </c>
      <c r="AA29" s="36">
        <v>19216.8</v>
      </c>
      <c r="AB29" s="36">
        <v>31845.3</v>
      </c>
      <c r="AC29" s="36">
        <v>64846.3</v>
      </c>
      <c r="AD29" s="36">
        <v>18934.2</v>
      </c>
      <c r="AE29" s="36">
        <v>2682.9</v>
      </c>
      <c r="AF29" s="36">
        <v>8532.5</v>
      </c>
      <c r="AG29" s="36">
        <v>6491.4</v>
      </c>
      <c r="AH29" s="36">
        <v>8563.6</v>
      </c>
      <c r="AI29" s="36">
        <v>1209.9000000000001</v>
      </c>
      <c r="AJ29" s="36">
        <v>10244.1</v>
      </c>
      <c r="AK29" s="36">
        <v>5642.7</v>
      </c>
      <c r="AL29" s="36">
        <v>0</v>
      </c>
      <c r="AM29" s="36">
        <v>7865.8</v>
      </c>
      <c r="AN29" s="37">
        <v>262721.60000000003</v>
      </c>
      <c r="AO29" s="36">
        <v>4.5999999999999996</v>
      </c>
      <c r="AP29" s="36">
        <v>216073</v>
      </c>
      <c r="AQ29" s="36">
        <v>0</v>
      </c>
      <c r="AR29" s="36">
        <v>0</v>
      </c>
      <c r="AS29" s="36">
        <v>0</v>
      </c>
      <c r="AT29" s="36">
        <v>0</v>
      </c>
      <c r="AU29" s="37">
        <v>216077.6</v>
      </c>
      <c r="AV29" s="37">
        <v>478799.20000000007</v>
      </c>
      <c r="AW29" s="37">
        <v>43993.5</v>
      </c>
      <c r="AX29" s="37">
        <v>260071.1</v>
      </c>
      <c r="AY29" s="37">
        <v>522792.70000000007</v>
      </c>
      <c r="AZ29" s="37">
        <v>-51131.9</v>
      </c>
      <c r="BA29" s="37">
        <v>208939.2</v>
      </c>
      <c r="BB29" s="37">
        <v>471660.79999999999</v>
      </c>
      <c r="BC29" s="42" t="s">
        <v>88</v>
      </c>
    </row>
    <row r="30" spans="1:55" x14ac:dyDescent="0.15">
      <c r="A30" s="39" t="s">
        <v>89</v>
      </c>
      <c r="B30" s="40" t="s">
        <v>42</v>
      </c>
      <c r="C30" s="41">
        <v>45.5</v>
      </c>
      <c r="D30" s="36">
        <v>27.4</v>
      </c>
      <c r="E30" s="36">
        <v>2512.1999999999998</v>
      </c>
      <c r="F30" s="36">
        <v>1455.2</v>
      </c>
      <c r="G30" s="36">
        <v>563.79999999999995</v>
      </c>
      <c r="H30" s="36">
        <v>2819.4</v>
      </c>
      <c r="I30" s="36">
        <v>711.3</v>
      </c>
      <c r="J30" s="36">
        <v>1428.3</v>
      </c>
      <c r="K30" s="36">
        <v>615.79999999999995</v>
      </c>
      <c r="L30" s="36">
        <v>1655.3</v>
      </c>
      <c r="M30" s="36">
        <v>152.30000000000001</v>
      </c>
      <c r="N30" s="36">
        <v>897.1</v>
      </c>
      <c r="O30" s="36">
        <v>505.6</v>
      </c>
      <c r="P30" s="36">
        <v>645.20000000000005</v>
      </c>
      <c r="Q30" s="36">
        <v>51.8</v>
      </c>
      <c r="R30" s="36">
        <v>521.4</v>
      </c>
      <c r="S30" s="36">
        <v>344.5</v>
      </c>
      <c r="T30" s="36">
        <v>14.4</v>
      </c>
      <c r="U30" s="36">
        <v>884.4</v>
      </c>
      <c r="V30" s="36">
        <v>668.2</v>
      </c>
      <c r="W30" s="36">
        <v>4513.7</v>
      </c>
      <c r="X30" s="36">
        <v>1832.2</v>
      </c>
      <c r="Y30" s="36">
        <v>59.5</v>
      </c>
      <c r="Z30" s="36">
        <v>156.4</v>
      </c>
      <c r="AA30" s="36">
        <v>38431.5</v>
      </c>
      <c r="AB30" s="36">
        <v>7405.4</v>
      </c>
      <c r="AC30" s="36">
        <v>35613.1</v>
      </c>
      <c r="AD30" s="36">
        <v>24847.7</v>
      </c>
      <c r="AE30" s="36">
        <v>6765.8</v>
      </c>
      <c r="AF30" s="36">
        <v>1846.3</v>
      </c>
      <c r="AG30" s="36">
        <v>4309.2</v>
      </c>
      <c r="AH30" s="36">
        <v>19779.5</v>
      </c>
      <c r="AI30" s="36">
        <v>978.7</v>
      </c>
      <c r="AJ30" s="36">
        <v>9474.2999999999993</v>
      </c>
      <c r="AK30" s="36">
        <v>14937.1</v>
      </c>
      <c r="AL30" s="36">
        <v>0</v>
      </c>
      <c r="AM30" s="36">
        <v>4342.8999999999996</v>
      </c>
      <c r="AN30" s="37">
        <v>191812.4</v>
      </c>
      <c r="AO30" s="36">
        <v>0</v>
      </c>
      <c r="AP30" s="36">
        <v>983521.4</v>
      </c>
      <c r="AQ30" s="36">
        <v>38.9</v>
      </c>
      <c r="AR30" s="36">
        <v>0</v>
      </c>
      <c r="AS30" s="36">
        <v>57541.599999999999</v>
      </c>
      <c r="AT30" s="36">
        <v>0</v>
      </c>
      <c r="AU30" s="37">
        <v>1041101.9</v>
      </c>
      <c r="AV30" s="37">
        <v>1232914.3</v>
      </c>
      <c r="AW30" s="37">
        <v>125.3</v>
      </c>
      <c r="AX30" s="37">
        <v>1041227.2000000001</v>
      </c>
      <c r="AY30" s="37">
        <v>1233039.6000000001</v>
      </c>
      <c r="AZ30" s="37">
        <v>-299770.40000000002</v>
      </c>
      <c r="BA30" s="37">
        <v>741456.8</v>
      </c>
      <c r="BB30" s="37">
        <v>933269.2</v>
      </c>
      <c r="BC30" s="42" t="s">
        <v>89</v>
      </c>
    </row>
    <row r="31" spans="1:55" x14ac:dyDescent="0.15">
      <c r="A31" s="39" t="s">
        <v>60</v>
      </c>
      <c r="B31" s="40" t="s">
        <v>112</v>
      </c>
      <c r="C31" s="41">
        <v>10656.5</v>
      </c>
      <c r="D31" s="36">
        <v>1300.2</v>
      </c>
      <c r="E31" s="36">
        <v>31863</v>
      </c>
      <c r="F31" s="36">
        <v>5965</v>
      </c>
      <c r="G31" s="36">
        <v>9194.2000000000007</v>
      </c>
      <c r="H31" s="36">
        <v>24779.9</v>
      </c>
      <c r="I31" s="36">
        <v>28248.6</v>
      </c>
      <c r="J31" s="36">
        <v>6084.3</v>
      </c>
      <c r="K31" s="36">
        <v>14604.8</v>
      </c>
      <c r="L31" s="36">
        <v>30760.7</v>
      </c>
      <c r="M31" s="36">
        <v>12508.3</v>
      </c>
      <c r="N31" s="36">
        <v>5599.8</v>
      </c>
      <c r="O31" s="36">
        <v>3600.5</v>
      </c>
      <c r="P31" s="36">
        <v>4622.2</v>
      </c>
      <c r="Q31" s="36">
        <v>653.1</v>
      </c>
      <c r="R31" s="36">
        <v>3537.4</v>
      </c>
      <c r="S31" s="36">
        <v>4181.3999999999996</v>
      </c>
      <c r="T31" s="36">
        <v>113.4</v>
      </c>
      <c r="U31" s="36">
        <v>16123.6</v>
      </c>
      <c r="V31" s="36">
        <v>17210.3</v>
      </c>
      <c r="W31" s="36">
        <v>33980.300000000003</v>
      </c>
      <c r="X31" s="36">
        <v>6050.4</v>
      </c>
      <c r="Y31" s="36">
        <v>1534.5</v>
      </c>
      <c r="Z31" s="36">
        <v>7853.6</v>
      </c>
      <c r="AA31" s="36">
        <v>49584.2</v>
      </c>
      <c r="AB31" s="36">
        <v>13999.1</v>
      </c>
      <c r="AC31" s="36">
        <v>1718.1</v>
      </c>
      <c r="AD31" s="36">
        <v>82521.899999999994</v>
      </c>
      <c r="AE31" s="36">
        <v>6989.1</v>
      </c>
      <c r="AF31" s="36">
        <v>17331.3</v>
      </c>
      <c r="AG31" s="36">
        <v>18434.400000000001</v>
      </c>
      <c r="AH31" s="36">
        <v>17764</v>
      </c>
      <c r="AI31" s="36">
        <v>2131.1999999999998</v>
      </c>
      <c r="AJ31" s="36">
        <v>13423</v>
      </c>
      <c r="AK31" s="36">
        <v>16677.2</v>
      </c>
      <c r="AL31" s="36">
        <v>1178.2</v>
      </c>
      <c r="AM31" s="36">
        <v>11585.5</v>
      </c>
      <c r="AN31" s="37">
        <v>534363.19999999995</v>
      </c>
      <c r="AO31" s="36">
        <v>5622.7</v>
      </c>
      <c r="AP31" s="36">
        <v>114071</v>
      </c>
      <c r="AQ31" s="36">
        <v>2367.8000000000002</v>
      </c>
      <c r="AR31" s="36">
        <v>2089</v>
      </c>
      <c r="AS31" s="36">
        <v>13254.5</v>
      </c>
      <c r="AT31" s="36">
        <v>1268.9000000000001</v>
      </c>
      <c r="AU31" s="37">
        <v>138673.9</v>
      </c>
      <c r="AV31" s="37">
        <v>673037.1</v>
      </c>
      <c r="AW31" s="37">
        <v>166549.29999999999</v>
      </c>
      <c r="AX31" s="37">
        <v>305223.19999999995</v>
      </c>
      <c r="AY31" s="37">
        <v>839586.39999999991</v>
      </c>
      <c r="AZ31" s="37">
        <v>-59055.3</v>
      </c>
      <c r="BA31" s="37">
        <v>246167.89999999997</v>
      </c>
      <c r="BB31" s="37">
        <v>780531.1</v>
      </c>
      <c r="BC31" s="42" t="s">
        <v>60</v>
      </c>
    </row>
    <row r="32" spans="1:55" x14ac:dyDescent="0.15">
      <c r="A32" s="39" t="s">
        <v>90</v>
      </c>
      <c r="B32" s="40" t="s">
        <v>49</v>
      </c>
      <c r="C32" s="41">
        <v>545.20000000000005</v>
      </c>
      <c r="D32" s="36">
        <v>37.4</v>
      </c>
      <c r="E32" s="36">
        <v>3090</v>
      </c>
      <c r="F32" s="36">
        <v>1140.7</v>
      </c>
      <c r="G32" s="36">
        <v>785.4</v>
      </c>
      <c r="H32" s="36">
        <v>6425.5</v>
      </c>
      <c r="I32" s="36">
        <v>899.9</v>
      </c>
      <c r="J32" s="36">
        <v>1258.5</v>
      </c>
      <c r="K32" s="36">
        <v>1160</v>
      </c>
      <c r="L32" s="36">
        <v>2832.3</v>
      </c>
      <c r="M32" s="36">
        <v>176.6</v>
      </c>
      <c r="N32" s="36">
        <v>1471.6</v>
      </c>
      <c r="O32" s="36">
        <v>1155.3</v>
      </c>
      <c r="P32" s="36">
        <v>1886</v>
      </c>
      <c r="Q32" s="36">
        <v>182.7</v>
      </c>
      <c r="R32" s="36">
        <v>1294.4000000000001</v>
      </c>
      <c r="S32" s="36">
        <v>1830.6</v>
      </c>
      <c r="T32" s="36">
        <v>118.7</v>
      </c>
      <c r="U32" s="36">
        <v>2462.8000000000002</v>
      </c>
      <c r="V32" s="36">
        <v>1009.4</v>
      </c>
      <c r="W32" s="36">
        <v>6589.3</v>
      </c>
      <c r="X32" s="36">
        <v>2850.4</v>
      </c>
      <c r="Y32" s="36">
        <v>2414.6999999999998</v>
      </c>
      <c r="Z32" s="36">
        <v>1009.9</v>
      </c>
      <c r="AA32" s="36">
        <v>44848.4</v>
      </c>
      <c r="AB32" s="36">
        <v>23057.1</v>
      </c>
      <c r="AC32" s="36">
        <v>1763.3</v>
      </c>
      <c r="AD32" s="36">
        <v>7457.4</v>
      </c>
      <c r="AE32" s="36">
        <v>79303.600000000006</v>
      </c>
      <c r="AF32" s="36">
        <v>15114.2</v>
      </c>
      <c r="AG32" s="36">
        <v>16760.099999999999</v>
      </c>
      <c r="AH32" s="36">
        <v>13854.3</v>
      </c>
      <c r="AI32" s="36">
        <v>3583.7</v>
      </c>
      <c r="AJ32" s="36">
        <v>52555.1</v>
      </c>
      <c r="AK32" s="36">
        <v>10938.5</v>
      </c>
      <c r="AL32" s="36">
        <v>0</v>
      </c>
      <c r="AM32" s="36">
        <v>9875.1</v>
      </c>
      <c r="AN32" s="37">
        <v>321738.10000000003</v>
      </c>
      <c r="AO32" s="36">
        <v>2773</v>
      </c>
      <c r="AP32" s="36">
        <v>221937.2</v>
      </c>
      <c r="AQ32" s="36">
        <v>26.3</v>
      </c>
      <c r="AR32" s="36">
        <v>7241.6</v>
      </c>
      <c r="AS32" s="36">
        <v>155985.20000000001</v>
      </c>
      <c r="AT32" s="36">
        <v>-399.4</v>
      </c>
      <c r="AU32" s="37">
        <v>387563.9</v>
      </c>
      <c r="AV32" s="37">
        <v>709302</v>
      </c>
      <c r="AW32" s="37">
        <v>51109.1</v>
      </c>
      <c r="AX32" s="37">
        <v>438673</v>
      </c>
      <c r="AY32" s="37">
        <v>760411.10000000009</v>
      </c>
      <c r="AZ32" s="37">
        <v>-345916.3</v>
      </c>
      <c r="BA32" s="37">
        <v>92756.700000000012</v>
      </c>
      <c r="BB32" s="37">
        <v>414494.8</v>
      </c>
      <c r="BC32" s="42" t="s">
        <v>90</v>
      </c>
    </row>
    <row r="33" spans="1:55" x14ac:dyDescent="0.15">
      <c r="A33" s="43" t="s">
        <v>91</v>
      </c>
      <c r="B33" s="44" t="s">
        <v>43</v>
      </c>
      <c r="C33" s="45">
        <v>0</v>
      </c>
      <c r="D33" s="46">
        <v>0</v>
      </c>
      <c r="E33" s="46">
        <v>0</v>
      </c>
      <c r="F33" s="46">
        <v>0</v>
      </c>
      <c r="G33" s="46">
        <v>0</v>
      </c>
      <c r="H33" s="46">
        <v>0</v>
      </c>
      <c r="I33" s="46">
        <v>0</v>
      </c>
      <c r="J33" s="46">
        <v>0</v>
      </c>
      <c r="K33" s="46">
        <v>0</v>
      </c>
      <c r="L33" s="46">
        <v>0</v>
      </c>
      <c r="M33" s="46">
        <v>0</v>
      </c>
      <c r="N33" s="46">
        <v>0</v>
      </c>
      <c r="O33" s="46">
        <v>0</v>
      </c>
      <c r="P33" s="46">
        <v>0</v>
      </c>
      <c r="Q33" s="46">
        <v>0</v>
      </c>
      <c r="R33" s="46">
        <v>0</v>
      </c>
      <c r="S33" s="46">
        <v>0</v>
      </c>
      <c r="T33" s="46">
        <v>0</v>
      </c>
      <c r="U33" s="46">
        <v>0</v>
      </c>
      <c r="V33" s="46">
        <v>0</v>
      </c>
      <c r="W33" s="46">
        <v>0</v>
      </c>
      <c r="X33" s="46">
        <v>0</v>
      </c>
      <c r="Y33" s="46">
        <v>0</v>
      </c>
      <c r="Z33" s="46">
        <v>0</v>
      </c>
      <c r="AA33" s="46">
        <v>0</v>
      </c>
      <c r="AB33" s="46">
        <v>0</v>
      </c>
      <c r="AC33" s="46">
        <v>0</v>
      </c>
      <c r="AD33" s="46">
        <v>0</v>
      </c>
      <c r="AE33" s="46">
        <v>0</v>
      </c>
      <c r="AF33" s="46">
        <v>0</v>
      </c>
      <c r="AG33" s="46">
        <v>0</v>
      </c>
      <c r="AH33" s="46">
        <v>0</v>
      </c>
      <c r="AI33" s="46">
        <v>0</v>
      </c>
      <c r="AJ33" s="46">
        <v>0</v>
      </c>
      <c r="AK33" s="46">
        <v>0</v>
      </c>
      <c r="AL33" s="46">
        <v>0</v>
      </c>
      <c r="AM33" s="46">
        <v>23066.7</v>
      </c>
      <c r="AN33" s="47">
        <v>23066.7</v>
      </c>
      <c r="AO33" s="46">
        <v>0</v>
      </c>
      <c r="AP33" s="46">
        <v>14947.1</v>
      </c>
      <c r="AQ33" s="46">
        <v>503929</v>
      </c>
      <c r="AR33" s="46">
        <v>0</v>
      </c>
      <c r="AS33" s="46">
        <v>0</v>
      </c>
      <c r="AT33" s="46">
        <v>0</v>
      </c>
      <c r="AU33" s="47">
        <v>518876.1</v>
      </c>
      <c r="AV33" s="47">
        <v>541942.79999999993</v>
      </c>
      <c r="AW33" s="47">
        <v>0</v>
      </c>
      <c r="AX33" s="47">
        <v>518876.1</v>
      </c>
      <c r="AY33" s="47">
        <v>541942.79999999993</v>
      </c>
      <c r="AZ33" s="47">
        <v>0</v>
      </c>
      <c r="BA33" s="47">
        <v>518876.1</v>
      </c>
      <c r="BB33" s="47">
        <v>541942.80000000005</v>
      </c>
      <c r="BC33" s="48" t="s">
        <v>91</v>
      </c>
    </row>
    <row r="34" spans="1:55" ht="14.25" customHeight="1" x14ac:dyDescent="0.15">
      <c r="A34" s="39" t="s">
        <v>92</v>
      </c>
      <c r="B34" s="40" t="s">
        <v>44</v>
      </c>
      <c r="C34" s="41">
        <v>2.7</v>
      </c>
      <c r="D34" s="36">
        <v>3.7</v>
      </c>
      <c r="E34" s="36">
        <v>164</v>
      </c>
      <c r="F34" s="36">
        <v>4.5999999999999996</v>
      </c>
      <c r="G34" s="36">
        <v>32</v>
      </c>
      <c r="H34" s="36">
        <v>274.3</v>
      </c>
      <c r="I34" s="36">
        <v>26.5</v>
      </c>
      <c r="J34" s="36">
        <v>54.3</v>
      </c>
      <c r="K34" s="36">
        <v>97.6</v>
      </c>
      <c r="L34" s="36">
        <v>79.2</v>
      </c>
      <c r="M34" s="36">
        <v>3.8</v>
      </c>
      <c r="N34" s="36">
        <v>99.9</v>
      </c>
      <c r="O34" s="36">
        <v>153.19999999999999</v>
      </c>
      <c r="P34" s="36">
        <v>124</v>
      </c>
      <c r="Q34" s="36">
        <v>9.6</v>
      </c>
      <c r="R34" s="36">
        <v>389.2</v>
      </c>
      <c r="S34" s="36">
        <v>180.7</v>
      </c>
      <c r="T34" s="36">
        <v>7.9</v>
      </c>
      <c r="U34" s="36">
        <v>223.1</v>
      </c>
      <c r="V34" s="36">
        <v>7.8</v>
      </c>
      <c r="W34" s="36">
        <v>140</v>
      </c>
      <c r="X34" s="36">
        <v>168.1</v>
      </c>
      <c r="Y34" s="36">
        <v>5.5</v>
      </c>
      <c r="Z34" s="36">
        <v>25.4</v>
      </c>
      <c r="AA34" s="36">
        <v>245.7</v>
      </c>
      <c r="AB34" s="36">
        <v>77.5</v>
      </c>
      <c r="AC34" s="36">
        <v>0.8</v>
      </c>
      <c r="AD34" s="36">
        <v>391.8</v>
      </c>
      <c r="AE34" s="36">
        <v>1931.8</v>
      </c>
      <c r="AF34" s="36">
        <v>57.1</v>
      </c>
      <c r="AG34" s="36">
        <v>1.3</v>
      </c>
      <c r="AH34" s="36">
        <v>108</v>
      </c>
      <c r="AI34" s="36">
        <v>0</v>
      </c>
      <c r="AJ34" s="36">
        <v>556.1</v>
      </c>
      <c r="AK34" s="36">
        <v>256.39999999999998</v>
      </c>
      <c r="AL34" s="36">
        <v>0</v>
      </c>
      <c r="AM34" s="36">
        <v>558.79999999999995</v>
      </c>
      <c r="AN34" s="37">
        <v>6462.4000000000005</v>
      </c>
      <c r="AO34" s="36">
        <v>0</v>
      </c>
      <c r="AP34" s="36">
        <v>115059.2</v>
      </c>
      <c r="AQ34" s="36">
        <v>324921.09999999998</v>
      </c>
      <c r="AR34" s="36">
        <v>73616.800000000003</v>
      </c>
      <c r="AS34" s="36">
        <v>348761.3</v>
      </c>
      <c r="AT34" s="36">
        <v>0</v>
      </c>
      <c r="AU34" s="37">
        <v>862358.39999999991</v>
      </c>
      <c r="AV34" s="37">
        <v>868820.79999999993</v>
      </c>
      <c r="AW34" s="37">
        <v>30196.1</v>
      </c>
      <c r="AX34" s="37">
        <v>892554.49999999988</v>
      </c>
      <c r="AY34" s="37">
        <v>899016.89999999991</v>
      </c>
      <c r="AZ34" s="37">
        <v>-263700.7</v>
      </c>
      <c r="BA34" s="37">
        <v>628853.79999999981</v>
      </c>
      <c r="BB34" s="37">
        <v>635316.19999999995</v>
      </c>
      <c r="BC34" s="42" t="s">
        <v>92</v>
      </c>
    </row>
    <row r="35" spans="1:55" ht="14.25" customHeight="1" x14ac:dyDescent="0.15">
      <c r="A35" s="39" t="s">
        <v>93</v>
      </c>
      <c r="B35" s="40" t="s">
        <v>113</v>
      </c>
      <c r="C35" s="41">
        <v>0</v>
      </c>
      <c r="D35" s="36">
        <v>0</v>
      </c>
      <c r="E35" s="36">
        <v>0</v>
      </c>
      <c r="F35" s="36">
        <v>0</v>
      </c>
      <c r="G35" s="36">
        <v>0.2</v>
      </c>
      <c r="H35" s="36">
        <v>1.6</v>
      </c>
      <c r="I35" s="36">
        <v>0</v>
      </c>
      <c r="J35" s="36">
        <v>0.1</v>
      </c>
      <c r="K35" s="36">
        <v>0</v>
      </c>
      <c r="L35" s="36">
        <v>2.5</v>
      </c>
      <c r="M35" s="36">
        <v>0</v>
      </c>
      <c r="N35" s="36">
        <v>0</v>
      </c>
      <c r="O35" s="36">
        <v>0</v>
      </c>
      <c r="P35" s="36">
        <v>0</v>
      </c>
      <c r="Q35" s="36">
        <v>0</v>
      </c>
      <c r="R35" s="36">
        <v>0</v>
      </c>
      <c r="S35" s="36">
        <v>0</v>
      </c>
      <c r="T35" s="36">
        <v>0</v>
      </c>
      <c r="U35" s="36">
        <v>0</v>
      </c>
      <c r="V35" s="36">
        <v>0.9</v>
      </c>
      <c r="W35" s="36">
        <v>1.1000000000000001</v>
      </c>
      <c r="X35" s="36">
        <v>0.1</v>
      </c>
      <c r="Y35" s="36">
        <v>5.7</v>
      </c>
      <c r="Z35" s="36">
        <v>0</v>
      </c>
      <c r="AA35" s="36">
        <v>21.9</v>
      </c>
      <c r="AB35" s="36">
        <v>40.200000000000003</v>
      </c>
      <c r="AC35" s="36">
        <v>5.5</v>
      </c>
      <c r="AD35" s="36">
        <v>631.5</v>
      </c>
      <c r="AE35" s="36">
        <v>154.19999999999999</v>
      </c>
      <c r="AF35" s="36">
        <v>8.6999999999999993</v>
      </c>
      <c r="AG35" s="36">
        <v>4.4000000000000004</v>
      </c>
      <c r="AH35" s="36">
        <v>15642.3</v>
      </c>
      <c r="AI35" s="36">
        <v>0.3</v>
      </c>
      <c r="AJ35" s="36">
        <v>25.9</v>
      </c>
      <c r="AK35" s="36">
        <v>124.5</v>
      </c>
      <c r="AL35" s="36">
        <v>0</v>
      </c>
      <c r="AM35" s="36">
        <v>29.4</v>
      </c>
      <c r="AN35" s="37">
        <v>16701</v>
      </c>
      <c r="AO35" s="36">
        <v>9626.9</v>
      </c>
      <c r="AP35" s="36">
        <v>267679.90000000002</v>
      </c>
      <c r="AQ35" s="36">
        <v>547237.1</v>
      </c>
      <c r="AR35" s="36">
        <v>0</v>
      </c>
      <c r="AS35" s="36">
        <v>0</v>
      </c>
      <c r="AT35" s="36">
        <v>0</v>
      </c>
      <c r="AU35" s="37">
        <v>824543.9</v>
      </c>
      <c r="AV35" s="37">
        <v>841244.9</v>
      </c>
      <c r="AW35" s="37">
        <v>339906.7</v>
      </c>
      <c r="AX35" s="37">
        <v>1164450.6000000001</v>
      </c>
      <c r="AY35" s="37">
        <v>1181151.6000000001</v>
      </c>
      <c r="AZ35" s="37">
        <v>-3118.3</v>
      </c>
      <c r="BA35" s="37">
        <v>1161332.3</v>
      </c>
      <c r="BB35" s="37">
        <v>1178033.3</v>
      </c>
      <c r="BC35" s="42" t="s">
        <v>93</v>
      </c>
    </row>
    <row r="36" spans="1:55" x14ac:dyDescent="0.15">
      <c r="A36" s="39" t="s">
        <v>94</v>
      </c>
      <c r="B36" s="40" t="s">
        <v>124</v>
      </c>
      <c r="C36" s="41">
        <v>373.9</v>
      </c>
      <c r="D36" s="36">
        <v>12.6</v>
      </c>
      <c r="E36" s="36">
        <v>618.79999999999995</v>
      </c>
      <c r="F36" s="36">
        <v>345</v>
      </c>
      <c r="G36" s="36">
        <v>216.6</v>
      </c>
      <c r="H36" s="36">
        <v>796.3</v>
      </c>
      <c r="I36" s="36">
        <v>249.3</v>
      </c>
      <c r="J36" s="36">
        <v>143.1</v>
      </c>
      <c r="K36" s="36">
        <v>117.9</v>
      </c>
      <c r="L36" s="36">
        <v>1054.8</v>
      </c>
      <c r="M36" s="36">
        <v>86.1</v>
      </c>
      <c r="N36" s="36">
        <v>48.1</v>
      </c>
      <c r="O36" s="36">
        <v>463.9</v>
      </c>
      <c r="P36" s="36">
        <v>96</v>
      </c>
      <c r="Q36" s="36">
        <v>14.6</v>
      </c>
      <c r="R36" s="36">
        <v>86.7</v>
      </c>
      <c r="S36" s="36">
        <v>40.4</v>
      </c>
      <c r="T36" s="36">
        <v>1.4</v>
      </c>
      <c r="U36" s="36">
        <v>126.4</v>
      </c>
      <c r="V36" s="36">
        <v>204.5</v>
      </c>
      <c r="W36" s="36">
        <v>652.4</v>
      </c>
      <c r="X36" s="36">
        <v>382.6</v>
      </c>
      <c r="Y36" s="36">
        <v>400.5</v>
      </c>
      <c r="Z36" s="36">
        <v>192.6</v>
      </c>
      <c r="AA36" s="36">
        <v>683.6</v>
      </c>
      <c r="AB36" s="36">
        <v>1342.7</v>
      </c>
      <c r="AC36" s="36">
        <v>124.2</v>
      </c>
      <c r="AD36" s="36">
        <v>1124.5</v>
      </c>
      <c r="AE36" s="36">
        <v>441.6</v>
      </c>
      <c r="AF36" s="36">
        <v>0.9</v>
      </c>
      <c r="AG36" s="36">
        <v>1051.5999999999999</v>
      </c>
      <c r="AH36" s="36">
        <v>1141.3</v>
      </c>
      <c r="AI36" s="36">
        <v>0</v>
      </c>
      <c r="AJ36" s="36">
        <v>1778.4</v>
      </c>
      <c r="AK36" s="36">
        <v>1541.7</v>
      </c>
      <c r="AL36" s="36">
        <v>0</v>
      </c>
      <c r="AM36" s="36">
        <v>53.7</v>
      </c>
      <c r="AN36" s="37">
        <v>16008.7</v>
      </c>
      <c r="AO36" s="36">
        <v>0</v>
      </c>
      <c r="AP36" s="36">
        <v>53432.9</v>
      </c>
      <c r="AQ36" s="36">
        <v>0</v>
      </c>
      <c r="AR36" s="36">
        <v>0</v>
      </c>
      <c r="AS36" s="36">
        <v>0</v>
      </c>
      <c r="AT36" s="36">
        <v>0</v>
      </c>
      <c r="AU36" s="37">
        <v>53432.9</v>
      </c>
      <c r="AV36" s="37">
        <v>69441.600000000006</v>
      </c>
      <c r="AW36" s="37">
        <v>8728.2999999999993</v>
      </c>
      <c r="AX36" s="37">
        <v>62161.2</v>
      </c>
      <c r="AY36" s="37">
        <v>78169.899999999994</v>
      </c>
      <c r="AZ36" s="37">
        <v>-905.1</v>
      </c>
      <c r="BA36" s="37">
        <v>61256.1</v>
      </c>
      <c r="BB36" s="37">
        <v>77264.800000000003</v>
      </c>
      <c r="BC36" s="42" t="s">
        <v>94</v>
      </c>
    </row>
    <row r="37" spans="1:55" x14ac:dyDescent="0.15">
      <c r="A37" s="39" t="s">
        <v>95</v>
      </c>
      <c r="B37" s="40" t="s">
        <v>24</v>
      </c>
      <c r="C37" s="41">
        <v>3715.1</v>
      </c>
      <c r="D37" s="36">
        <v>196.3</v>
      </c>
      <c r="E37" s="36">
        <v>28704.7</v>
      </c>
      <c r="F37" s="36">
        <v>12823.2</v>
      </c>
      <c r="G37" s="36">
        <v>5380.3</v>
      </c>
      <c r="H37" s="36">
        <v>32766.2</v>
      </c>
      <c r="I37" s="36">
        <v>7601.4</v>
      </c>
      <c r="J37" s="36">
        <v>14502.3</v>
      </c>
      <c r="K37" s="36">
        <v>10678.6</v>
      </c>
      <c r="L37" s="36">
        <v>14776.5</v>
      </c>
      <c r="M37" s="36">
        <v>2277.1</v>
      </c>
      <c r="N37" s="36">
        <v>6810.1</v>
      </c>
      <c r="O37" s="36">
        <v>6739.8</v>
      </c>
      <c r="P37" s="36">
        <v>9178.7999999999993</v>
      </c>
      <c r="Q37" s="36">
        <v>1002.1</v>
      </c>
      <c r="R37" s="36">
        <v>10523.1</v>
      </c>
      <c r="S37" s="36">
        <v>6634.8</v>
      </c>
      <c r="T37" s="36">
        <v>226.9</v>
      </c>
      <c r="U37" s="36">
        <v>23911.4</v>
      </c>
      <c r="V37" s="36">
        <v>7293.5</v>
      </c>
      <c r="W37" s="36">
        <v>80486.399999999994</v>
      </c>
      <c r="X37" s="36">
        <v>23328.3</v>
      </c>
      <c r="Y37" s="36">
        <v>10227.9</v>
      </c>
      <c r="Z37" s="36">
        <v>6531.4</v>
      </c>
      <c r="AA37" s="36">
        <v>87134.3</v>
      </c>
      <c r="AB37" s="36">
        <v>49038</v>
      </c>
      <c r="AC37" s="36">
        <v>14539.6</v>
      </c>
      <c r="AD37" s="36">
        <v>95662.399999999994</v>
      </c>
      <c r="AE37" s="36">
        <v>52082.9</v>
      </c>
      <c r="AF37" s="36">
        <v>46896.9</v>
      </c>
      <c r="AG37" s="36">
        <v>61446.9</v>
      </c>
      <c r="AH37" s="36">
        <v>52352.1</v>
      </c>
      <c r="AI37" s="36">
        <v>4497.7</v>
      </c>
      <c r="AJ37" s="36">
        <v>154736.29999999999</v>
      </c>
      <c r="AK37" s="36">
        <v>17813.400000000001</v>
      </c>
      <c r="AL37" s="36">
        <v>0</v>
      </c>
      <c r="AM37" s="36">
        <v>6427.9</v>
      </c>
      <c r="AN37" s="37">
        <v>968944.60000000009</v>
      </c>
      <c r="AO37" s="36">
        <v>1203.7</v>
      </c>
      <c r="AP37" s="36">
        <v>61365.1</v>
      </c>
      <c r="AQ37" s="36">
        <v>392.1</v>
      </c>
      <c r="AR37" s="36">
        <v>3371.4</v>
      </c>
      <c r="AS37" s="36">
        <v>61361</v>
      </c>
      <c r="AT37" s="36">
        <v>0</v>
      </c>
      <c r="AU37" s="37">
        <v>127693.29999999999</v>
      </c>
      <c r="AV37" s="37">
        <v>1096637.9000000001</v>
      </c>
      <c r="AW37" s="37">
        <v>32134.7</v>
      </c>
      <c r="AX37" s="37">
        <v>159828</v>
      </c>
      <c r="AY37" s="37">
        <v>1128772.6000000001</v>
      </c>
      <c r="AZ37" s="37">
        <v>-238935.9</v>
      </c>
      <c r="BA37" s="37">
        <v>-79107.899999999994</v>
      </c>
      <c r="BB37" s="37">
        <v>889836.7</v>
      </c>
      <c r="BC37" s="42" t="s">
        <v>95</v>
      </c>
    </row>
    <row r="38" spans="1:55" x14ac:dyDescent="0.15">
      <c r="A38" s="43" t="s">
        <v>96</v>
      </c>
      <c r="B38" s="44" t="s">
        <v>25</v>
      </c>
      <c r="C38" s="45">
        <v>309</v>
      </c>
      <c r="D38" s="46">
        <v>1.2</v>
      </c>
      <c r="E38" s="46">
        <v>184.7</v>
      </c>
      <c r="F38" s="46">
        <v>53</v>
      </c>
      <c r="G38" s="46">
        <v>31</v>
      </c>
      <c r="H38" s="46">
        <v>165.8</v>
      </c>
      <c r="I38" s="46">
        <v>62</v>
      </c>
      <c r="J38" s="46">
        <v>30.7</v>
      </c>
      <c r="K38" s="46">
        <v>56.3</v>
      </c>
      <c r="L38" s="46">
        <v>77.5</v>
      </c>
      <c r="M38" s="46">
        <v>8</v>
      </c>
      <c r="N38" s="46">
        <v>18.899999999999999</v>
      </c>
      <c r="O38" s="46">
        <v>26.8</v>
      </c>
      <c r="P38" s="46">
        <v>34.200000000000003</v>
      </c>
      <c r="Q38" s="46">
        <v>2.9</v>
      </c>
      <c r="R38" s="46">
        <v>84.9</v>
      </c>
      <c r="S38" s="46">
        <v>22.4</v>
      </c>
      <c r="T38" s="46">
        <v>0.8</v>
      </c>
      <c r="U38" s="46">
        <v>109.6</v>
      </c>
      <c r="V38" s="46">
        <v>78.400000000000006</v>
      </c>
      <c r="W38" s="46">
        <v>248.7</v>
      </c>
      <c r="X38" s="46">
        <v>25.7</v>
      </c>
      <c r="Y38" s="46">
        <v>26.7</v>
      </c>
      <c r="Z38" s="46">
        <v>7</v>
      </c>
      <c r="AA38" s="46">
        <v>669.5</v>
      </c>
      <c r="AB38" s="46">
        <v>111.8</v>
      </c>
      <c r="AC38" s="46">
        <v>556.29999999999995</v>
      </c>
      <c r="AD38" s="46">
        <v>356.5</v>
      </c>
      <c r="AE38" s="46">
        <v>2197.3000000000002</v>
      </c>
      <c r="AF38" s="46">
        <v>227.1</v>
      </c>
      <c r="AG38" s="46">
        <v>6670.1</v>
      </c>
      <c r="AH38" s="46">
        <v>27223.4</v>
      </c>
      <c r="AI38" s="46">
        <v>125.1</v>
      </c>
      <c r="AJ38" s="46">
        <v>1628.4</v>
      </c>
      <c r="AK38" s="46">
        <v>6841.3</v>
      </c>
      <c r="AL38" s="46">
        <v>0</v>
      </c>
      <c r="AM38" s="46">
        <v>776.7</v>
      </c>
      <c r="AN38" s="47">
        <v>49049.700000000004</v>
      </c>
      <c r="AO38" s="46">
        <v>72482.399999999994</v>
      </c>
      <c r="AP38" s="46">
        <v>359152.5</v>
      </c>
      <c r="AQ38" s="46">
        <v>0</v>
      </c>
      <c r="AR38" s="46">
        <v>0</v>
      </c>
      <c r="AS38" s="46">
        <v>1307.7</v>
      </c>
      <c r="AT38" s="46">
        <v>0</v>
      </c>
      <c r="AU38" s="47">
        <v>432942.60000000003</v>
      </c>
      <c r="AV38" s="47">
        <v>481992.30000000005</v>
      </c>
      <c r="AW38" s="47">
        <v>139194.6</v>
      </c>
      <c r="AX38" s="47">
        <v>572137.20000000007</v>
      </c>
      <c r="AY38" s="47">
        <v>621186.9</v>
      </c>
      <c r="AZ38" s="47">
        <v>-73467.8</v>
      </c>
      <c r="BA38" s="47">
        <v>498669.40000000008</v>
      </c>
      <c r="BB38" s="47">
        <v>547719.1</v>
      </c>
      <c r="BC38" s="48" t="s">
        <v>96</v>
      </c>
    </row>
    <row r="39" spans="1:55" x14ac:dyDescent="0.15">
      <c r="A39" s="39" t="s">
        <v>97</v>
      </c>
      <c r="B39" s="40" t="s">
        <v>45</v>
      </c>
      <c r="C39" s="41">
        <v>86.4</v>
      </c>
      <c r="D39" s="36">
        <v>6.9</v>
      </c>
      <c r="E39" s="36">
        <v>564.1</v>
      </c>
      <c r="F39" s="36">
        <v>320</v>
      </c>
      <c r="G39" s="36">
        <v>146.4</v>
      </c>
      <c r="H39" s="36">
        <v>448.3</v>
      </c>
      <c r="I39" s="36">
        <v>24.9</v>
      </c>
      <c r="J39" s="36">
        <v>58</v>
      </c>
      <c r="K39" s="36">
        <v>159.80000000000001</v>
      </c>
      <c r="L39" s="36">
        <v>176.4</v>
      </c>
      <c r="M39" s="36">
        <v>30.4</v>
      </c>
      <c r="N39" s="36">
        <v>125.1</v>
      </c>
      <c r="O39" s="36">
        <v>145.9</v>
      </c>
      <c r="P39" s="36">
        <v>229.5</v>
      </c>
      <c r="Q39" s="36">
        <v>21.4</v>
      </c>
      <c r="R39" s="36">
        <v>146.6</v>
      </c>
      <c r="S39" s="36">
        <v>168.7</v>
      </c>
      <c r="T39" s="36">
        <v>6.2</v>
      </c>
      <c r="U39" s="36">
        <v>242.4</v>
      </c>
      <c r="V39" s="36">
        <v>145.9</v>
      </c>
      <c r="W39" s="36">
        <v>644.20000000000005</v>
      </c>
      <c r="X39" s="36">
        <v>12.9</v>
      </c>
      <c r="Y39" s="36">
        <v>65.7</v>
      </c>
      <c r="Z39" s="36">
        <v>295.8</v>
      </c>
      <c r="AA39" s="36">
        <v>2148.9</v>
      </c>
      <c r="AB39" s="36">
        <v>1302.5</v>
      </c>
      <c r="AC39" s="36">
        <v>178.6</v>
      </c>
      <c r="AD39" s="36">
        <v>1562.7</v>
      </c>
      <c r="AE39" s="36">
        <v>781.4</v>
      </c>
      <c r="AF39" s="36">
        <v>1508.8</v>
      </c>
      <c r="AG39" s="36">
        <v>2339.3000000000002</v>
      </c>
      <c r="AH39" s="36">
        <v>2567.3000000000002</v>
      </c>
      <c r="AI39" s="36">
        <v>258.60000000000002</v>
      </c>
      <c r="AJ39" s="36">
        <v>1316.4</v>
      </c>
      <c r="AK39" s="36">
        <v>880.3</v>
      </c>
      <c r="AL39" s="36">
        <v>0</v>
      </c>
      <c r="AM39" s="36">
        <v>26.3</v>
      </c>
      <c r="AN39" s="37">
        <v>19142.999999999996</v>
      </c>
      <c r="AO39" s="36">
        <v>0</v>
      </c>
      <c r="AP39" s="36">
        <v>0</v>
      </c>
      <c r="AQ39" s="36">
        <v>0</v>
      </c>
      <c r="AR39" s="36">
        <v>0</v>
      </c>
      <c r="AS39" s="36">
        <v>0</v>
      </c>
      <c r="AT39" s="36">
        <v>0</v>
      </c>
      <c r="AU39" s="37">
        <v>0</v>
      </c>
      <c r="AV39" s="37">
        <v>19142.999999999996</v>
      </c>
      <c r="AW39" s="37">
        <v>0</v>
      </c>
      <c r="AX39" s="37">
        <v>0</v>
      </c>
      <c r="AY39" s="37">
        <v>19142.999999999996</v>
      </c>
      <c r="AZ39" s="37">
        <v>0</v>
      </c>
      <c r="BA39" s="37">
        <v>0</v>
      </c>
      <c r="BB39" s="37">
        <v>19143</v>
      </c>
      <c r="BC39" s="42" t="s">
        <v>97</v>
      </c>
    </row>
    <row r="40" spans="1:55" x14ac:dyDescent="0.15">
      <c r="A40" s="39" t="s">
        <v>98</v>
      </c>
      <c r="B40" s="40" t="s">
        <v>46</v>
      </c>
      <c r="C40" s="41">
        <v>787.5</v>
      </c>
      <c r="D40" s="36">
        <v>47.3</v>
      </c>
      <c r="E40" s="36">
        <v>3344.2</v>
      </c>
      <c r="F40" s="36">
        <v>1043.5999999999999</v>
      </c>
      <c r="G40" s="36">
        <v>1290.7</v>
      </c>
      <c r="H40" s="36">
        <v>914.1</v>
      </c>
      <c r="I40" s="36">
        <v>527</v>
      </c>
      <c r="J40" s="36">
        <v>772.9</v>
      </c>
      <c r="K40" s="36">
        <v>2599.1</v>
      </c>
      <c r="L40" s="36">
        <v>5329.2</v>
      </c>
      <c r="M40" s="36">
        <v>691.2</v>
      </c>
      <c r="N40" s="36">
        <v>1059.5999999999999</v>
      </c>
      <c r="O40" s="36">
        <v>1174.5</v>
      </c>
      <c r="P40" s="36">
        <v>1582.5</v>
      </c>
      <c r="Q40" s="36">
        <v>68</v>
      </c>
      <c r="R40" s="36">
        <v>144</v>
      </c>
      <c r="S40" s="36">
        <v>710</v>
      </c>
      <c r="T40" s="36">
        <v>12</v>
      </c>
      <c r="U40" s="36">
        <v>889.2</v>
      </c>
      <c r="V40" s="36">
        <v>312.5</v>
      </c>
      <c r="W40" s="36">
        <v>11105.7</v>
      </c>
      <c r="X40" s="36">
        <v>728.3</v>
      </c>
      <c r="Y40" s="36">
        <v>442</v>
      </c>
      <c r="Z40" s="36">
        <v>789.8</v>
      </c>
      <c r="AA40" s="36">
        <v>4306.6000000000004</v>
      </c>
      <c r="AB40" s="36">
        <v>4214.3999999999996</v>
      </c>
      <c r="AC40" s="36">
        <v>1830.2</v>
      </c>
      <c r="AD40" s="36">
        <v>2808.6</v>
      </c>
      <c r="AE40" s="36">
        <v>1675</v>
      </c>
      <c r="AF40" s="36">
        <v>156.9</v>
      </c>
      <c r="AG40" s="36">
        <v>4132.7</v>
      </c>
      <c r="AH40" s="36">
        <v>3068.3</v>
      </c>
      <c r="AI40" s="36">
        <v>700.2</v>
      </c>
      <c r="AJ40" s="36">
        <v>3010.4</v>
      </c>
      <c r="AK40" s="36">
        <v>1879.9</v>
      </c>
      <c r="AL40" s="36">
        <v>9.4</v>
      </c>
      <c r="AM40" s="36">
        <v>0</v>
      </c>
      <c r="AN40" s="37">
        <v>64157.500000000007</v>
      </c>
      <c r="AO40" s="36">
        <v>0</v>
      </c>
      <c r="AP40" s="36">
        <v>27.3</v>
      </c>
      <c r="AQ40" s="36">
        <v>0</v>
      </c>
      <c r="AR40" s="36">
        <v>0</v>
      </c>
      <c r="AS40" s="36">
        <v>0</v>
      </c>
      <c r="AT40" s="36">
        <v>0</v>
      </c>
      <c r="AU40" s="37">
        <v>27.3</v>
      </c>
      <c r="AV40" s="37">
        <v>64184.80000000001</v>
      </c>
      <c r="AW40" s="37">
        <v>113708.8</v>
      </c>
      <c r="AX40" s="37">
        <v>113736.1</v>
      </c>
      <c r="AY40" s="37">
        <v>177893.6</v>
      </c>
      <c r="AZ40" s="37">
        <v>-2379</v>
      </c>
      <c r="BA40" s="37">
        <v>111357.1</v>
      </c>
      <c r="BB40" s="37">
        <v>175514.6</v>
      </c>
      <c r="BC40" s="42" t="s">
        <v>98</v>
      </c>
    </row>
    <row r="41" spans="1:55" x14ac:dyDescent="0.15">
      <c r="A41" s="49" t="s">
        <v>128</v>
      </c>
      <c r="B41" s="50" t="s">
        <v>50</v>
      </c>
      <c r="C41" s="51">
        <v>86947.6</v>
      </c>
      <c r="D41" s="52">
        <v>2533.8000000000002</v>
      </c>
      <c r="E41" s="52">
        <v>478491.4</v>
      </c>
      <c r="F41" s="52">
        <v>138358.1</v>
      </c>
      <c r="G41" s="52">
        <v>124550.5</v>
      </c>
      <c r="H41" s="52">
        <v>775264.8</v>
      </c>
      <c r="I41" s="52">
        <v>702560.7</v>
      </c>
      <c r="J41" s="52">
        <v>179477.2</v>
      </c>
      <c r="K41" s="52">
        <v>94490.1</v>
      </c>
      <c r="L41" s="52">
        <v>1192525.8999999999</v>
      </c>
      <c r="M41" s="52">
        <v>190881.7</v>
      </c>
      <c r="N41" s="52">
        <v>99744.8</v>
      </c>
      <c r="O41" s="52">
        <v>87033.2</v>
      </c>
      <c r="P41" s="52">
        <v>125382.3</v>
      </c>
      <c r="Q41" s="52">
        <v>16856.5</v>
      </c>
      <c r="R41" s="52">
        <v>157866</v>
      </c>
      <c r="S41" s="52">
        <v>121759.9</v>
      </c>
      <c r="T41" s="52">
        <v>3826.9</v>
      </c>
      <c r="U41" s="52">
        <v>648437.4</v>
      </c>
      <c r="V41" s="52">
        <v>83490.5</v>
      </c>
      <c r="W41" s="52">
        <v>407724.4</v>
      </c>
      <c r="X41" s="52">
        <v>125793.3</v>
      </c>
      <c r="Y41" s="52">
        <v>33394.5</v>
      </c>
      <c r="Z41" s="52">
        <v>35859.699999999997</v>
      </c>
      <c r="AA41" s="52">
        <v>327263.5</v>
      </c>
      <c r="AB41" s="52">
        <v>150140.70000000001</v>
      </c>
      <c r="AC41" s="52">
        <v>138666.6</v>
      </c>
      <c r="AD41" s="52">
        <v>354705.9</v>
      </c>
      <c r="AE41" s="52">
        <v>176255.4</v>
      </c>
      <c r="AF41" s="52">
        <v>149544.20000000001</v>
      </c>
      <c r="AG41" s="52">
        <v>187667.7</v>
      </c>
      <c r="AH41" s="52">
        <v>442605.6</v>
      </c>
      <c r="AI41" s="52">
        <v>21414.1</v>
      </c>
      <c r="AJ41" s="52">
        <v>347131.4</v>
      </c>
      <c r="AK41" s="52">
        <v>198639.8</v>
      </c>
      <c r="AL41" s="52">
        <v>19143</v>
      </c>
      <c r="AM41" s="52">
        <v>79540.7</v>
      </c>
      <c r="AN41" s="53">
        <v>8505969.8000000026</v>
      </c>
      <c r="AO41" s="51">
        <v>142714.4</v>
      </c>
      <c r="AP41" s="52">
        <v>3817417.3</v>
      </c>
      <c r="AQ41" s="52">
        <v>1382350.6</v>
      </c>
      <c r="AR41" s="52">
        <v>394318.3</v>
      </c>
      <c r="AS41" s="52">
        <v>1858537.8</v>
      </c>
      <c r="AT41" s="52">
        <v>-28947.1</v>
      </c>
      <c r="AU41" s="53">
        <v>7566391.2999999998</v>
      </c>
      <c r="AV41" s="53">
        <v>16072361.1</v>
      </c>
      <c r="AW41" s="53">
        <v>6790120.7000000002</v>
      </c>
      <c r="AX41" s="53">
        <v>14356512</v>
      </c>
      <c r="AY41" s="54">
        <v>22862481.800000001</v>
      </c>
      <c r="AZ41" s="53">
        <v>-5858396.9000000004</v>
      </c>
      <c r="BA41" s="53">
        <v>8498115.0999999996</v>
      </c>
      <c r="BB41" s="53">
        <v>17004084.899999999</v>
      </c>
      <c r="BC41" s="55" t="s">
        <v>99</v>
      </c>
    </row>
    <row r="42" spans="1:55" ht="14.25" customHeight="1" x14ac:dyDescent="0.15">
      <c r="A42" s="39" t="s">
        <v>100</v>
      </c>
      <c r="B42" s="40" t="s">
        <v>52</v>
      </c>
      <c r="C42" s="41">
        <v>603.4</v>
      </c>
      <c r="D42" s="36">
        <v>130.9</v>
      </c>
      <c r="E42" s="36">
        <v>3684.9</v>
      </c>
      <c r="F42" s="36">
        <v>1763.6</v>
      </c>
      <c r="G42" s="36">
        <v>2112.5</v>
      </c>
      <c r="H42" s="36">
        <v>6227</v>
      </c>
      <c r="I42" s="36">
        <v>2644.4</v>
      </c>
      <c r="J42" s="36">
        <v>4818.3999999999996</v>
      </c>
      <c r="K42" s="36">
        <v>2594.6999999999998</v>
      </c>
      <c r="L42" s="36">
        <v>7697.9</v>
      </c>
      <c r="M42" s="36">
        <v>2758.2</v>
      </c>
      <c r="N42" s="36">
        <v>2276.9</v>
      </c>
      <c r="O42" s="36">
        <v>1799.8</v>
      </c>
      <c r="P42" s="36">
        <v>2380.4</v>
      </c>
      <c r="Q42" s="36">
        <v>450.5</v>
      </c>
      <c r="R42" s="36">
        <v>2890.1</v>
      </c>
      <c r="S42" s="36">
        <v>2080.6999999999998</v>
      </c>
      <c r="T42" s="36">
        <v>92.4</v>
      </c>
      <c r="U42" s="36">
        <v>4446.8</v>
      </c>
      <c r="V42" s="36">
        <v>1989.2</v>
      </c>
      <c r="W42" s="36">
        <v>10751.8</v>
      </c>
      <c r="X42" s="36">
        <v>1458.2</v>
      </c>
      <c r="Y42" s="36">
        <v>716.4</v>
      </c>
      <c r="Z42" s="36">
        <v>2050.9</v>
      </c>
      <c r="AA42" s="36">
        <v>15395.3</v>
      </c>
      <c r="AB42" s="36">
        <v>12474.1</v>
      </c>
      <c r="AC42" s="36">
        <v>1312.7</v>
      </c>
      <c r="AD42" s="36">
        <v>6244.2</v>
      </c>
      <c r="AE42" s="36">
        <v>2571.3000000000002</v>
      </c>
      <c r="AF42" s="36">
        <v>4769.6000000000004</v>
      </c>
      <c r="AG42" s="36">
        <v>2280</v>
      </c>
      <c r="AH42" s="36">
        <v>9544.2000000000007</v>
      </c>
      <c r="AI42" s="36">
        <v>3127.8</v>
      </c>
      <c r="AJ42" s="36">
        <v>7850.8</v>
      </c>
      <c r="AK42" s="36">
        <v>8398.6</v>
      </c>
      <c r="AL42" s="36">
        <v>0</v>
      </c>
      <c r="AM42" s="36">
        <v>295</v>
      </c>
      <c r="AN42" s="37">
        <v>142683.6</v>
      </c>
      <c r="AO42" s="56"/>
      <c r="AP42" s="56"/>
      <c r="AQ42" s="56"/>
      <c r="AR42" s="56"/>
      <c r="AS42" s="56"/>
      <c r="AT42" s="56"/>
      <c r="AU42" s="56"/>
      <c r="AV42" s="56"/>
      <c r="AW42" s="56"/>
      <c r="AX42" s="56"/>
      <c r="AY42" s="56"/>
      <c r="AZ42" s="56"/>
      <c r="BA42" s="56"/>
      <c r="BB42" s="56"/>
      <c r="BC42" s="57"/>
    </row>
    <row r="43" spans="1:55" ht="14.25" customHeight="1" x14ac:dyDescent="0.15">
      <c r="A43" s="39" t="s">
        <v>114</v>
      </c>
      <c r="B43" s="40" t="s">
        <v>53</v>
      </c>
      <c r="C43" s="41">
        <v>33369</v>
      </c>
      <c r="D43" s="36">
        <v>2051.4</v>
      </c>
      <c r="E43" s="36">
        <v>89877.4</v>
      </c>
      <c r="F43" s="36">
        <v>64200.800000000003</v>
      </c>
      <c r="G43" s="36">
        <v>41911.199999999997</v>
      </c>
      <c r="H43" s="36">
        <v>100574.2</v>
      </c>
      <c r="I43" s="36">
        <v>18780.8</v>
      </c>
      <c r="J43" s="36">
        <v>82163.600000000006</v>
      </c>
      <c r="K43" s="36">
        <v>38168.9</v>
      </c>
      <c r="L43" s="36">
        <v>79096.899999999994</v>
      </c>
      <c r="M43" s="36">
        <v>10708.1</v>
      </c>
      <c r="N43" s="36">
        <v>71192.2</v>
      </c>
      <c r="O43" s="36">
        <v>43127.8</v>
      </c>
      <c r="P43" s="36">
        <v>73147.399999999994</v>
      </c>
      <c r="Q43" s="36">
        <v>12023.6</v>
      </c>
      <c r="R43" s="36">
        <v>64644.6</v>
      </c>
      <c r="S43" s="36">
        <v>36237.5</v>
      </c>
      <c r="T43" s="36">
        <v>2965.9</v>
      </c>
      <c r="U43" s="36">
        <v>151630.39999999999</v>
      </c>
      <c r="V43" s="36">
        <v>45617.599999999999</v>
      </c>
      <c r="W43" s="36">
        <v>315884.7</v>
      </c>
      <c r="X43" s="36">
        <v>21024.3</v>
      </c>
      <c r="Y43" s="36">
        <v>9458.5</v>
      </c>
      <c r="Z43" s="36">
        <v>55200.2</v>
      </c>
      <c r="AA43" s="36">
        <v>496869.5</v>
      </c>
      <c r="AB43" s="36">
        <v>211305.4</v>
      </c>
      <c r="AC43" s="36">
        <v>54729.8</v>
      </c>
      <c r="AD43" s="36">
        <v>300616.09999999998</v>
      </c>
      <c r="AE43" s="36">
        <v>100986.7</v>
      </c>
      <c r="AF43" s="36">
        <v>186980.6</v>
      </c>
      <c r="AG43" s="36">
        <v>313253</v>
      </c>
      <c r="AH43" s="36">
        <v>659654.6</v>
      </c>
      <c r="AI43" s="36">
        <v>60450.9</v>
      </c>
      <c r="AJ43" s="36">
        <v>340593.6</v>
      </c>
      <c r="AK43" s="36">
        <v>186461.7</v>
      </c>
      <c r="AL43" s="36">
        <v>0</v>
      </c>
      <c r="AM43" s="36">
        <v>1089.3</v>
      </c>
      <c r="AN43" s="37">
        <v>4376048.2</v>
      </c>
      <c r="AO43" s="56"/>
      <c r="AP43" s="56"/>
      <c r="AQ43" s="56"/>
      <c r="AR43" s="56"/>
      <c r="AS43" s="56"/>
      <c r="AT43" s="56"/>
      <c r="AU43" s="56"/>
      <c r="AV43" s="56"/>
      <c r="AW43" s="56"/>
      <c r="AX43" s="56"/>
      <c r="AY43" s="56"/>
      <c r="AZ43" s="56"/>
      <c r="BA43" s="56"/>
      <c r="BB43" s="56"/>
      <c r="BC43" s="58"/>
    </row>
    <row r="44" spans="1:55" ht="14.25" customHeight="1" x14ac:dyDescent="0.15">
      <c r="A44" s="39" t="s">
        <v>115</v>
      </c>
      <c r="B44" s="40" t="s">
        <v>55</v>
      </c>
      <c r="C44" s="41">
        <v>25224.2</v>
      </c>
      <c r="D44" s="36">
        <v>718.4</v>
      </c>
      <c r="E44" s="36">
        <v>63861.7</v>
      </c>
      <c r="F44" s="36">
        <v>-1637</v>
      </c>
      <c r="G44" s="36">
        <v>20024.900000000001</v>
      </c>
      <c r="H44" s="36">
        <v>48884.5</v>
      </c>
      <c r="I44" s="36">
        <v>118205.7</v>
      </c>
      <c r="J44" s="36">
        <v>19668.900000000001</v>
      </c>
      <c r="K44" s="36">
        <v>25468.2</v>
      </c>
      <c r="L44" s="36">
        <v>-24223</v>
      </c>
      <c r="M44" s="36">
        <v>23696.9</v>
      </c>
      <c r="N44" s="36">
        <v>7776.7</v>
      </c>
      <c r="O44" s="36">
        <v>16029.2</v>
      </c>
      <c r="P44" s="36">
        <v>17579.5</v>
      </c>
      <c r="Q44" s="36">
        <v>-3266</v>
      </c>
      <c r="R44" s="36">
        <v>-22758.799999999999</v>
      </c>
      <c r="S44" s="36">
        <v>1380.5</v>
      </c>
      <c r="T44" s="36">
        <v>-1232.8</v>
      </c>
      <c r="U44" s="36">
        <v>-27057.599999999999</v>
      </c>
      <c r="V44" s="36">
        <v>9502.5</v>
      </c>
      <c r="W44" s="36">
        <v>14375.6</v>
      </c>
      <c r="X44" s="36">
        <v>10654.7</v>
      </c>
      <c r="Y44" s="36">
        <v>11588.3</v>
      </c>
      <c r="Z44" s="36">
        <v>7227.5</v>
      </c>
      <c r="AA44" s="36">
        <v>94497.3</v>
      </c>
      <c r="AB44" s="36">
        <v>55142.9</v>
      </c>
      <c r="AC44" s="36">
        <v>316272.59999999998</v>
      </c>
      <c r="AD44" s="36">
        <v>-5564</v>
      </c>
      <c r="AE44" s="36">
        <v>33073.800000000003</v>
      </c>
      <c r="AF44" s="36">
        <v>0</v>
      </c>
      <c r="AG44" s="36">
        <v>7788</v>
      </c>
      <c r="AH44" s="36">
        <v>-9226.1</v>
      </c>
      <c r="AI44" s="36">
        <v>-217.3</v>
      </c>
      <c r="AJ44" s="36">
        <v>45206.3</v>
      </c>
      <c r="AK44" s="36">
        <v>21318</v>
      </c>
      <c r="AL44" s="36">
        <v>0</v>
      </c>
      <c r="AM44" s="36">
        <v>85860.9</v>
      </c>
      <c r="AN44" s="37">
        <v>1005845.1000000002</v>
      </c>
      <c r="AO44" s="56"/>
      <c r="AP44" s="56"/>
      <c r="AQ44" s="56"/>
      <c r="AR44" s="56"/>
      <c r="AS44" s="56"/>
      <c r="AT44" s="56"/>
      <c r="AU44" s="56"/>
      <c r="AV44" s="56"/>
      <c r="AW44" s="56"/>
      <c r="AX44" s="56"/>
      <c r="AY44" s="56"/>
      <c r="AZ44" s="56"/>
      <c r="BA44" s="56"/>
      <c r="BB44" s="56"/>
      <c r="BC44" s="58"/>
    </row>
    <row r="45" spans="1:55" ht="14.25" customHeight="1" x14ac:dyDescent="0.15">
      <c r="A45" s="39" t="s">
        <v>116</v>
      </c>
      <c r="B45" s="40" t="s">
        <v>56</v>
      </c>
      <c r="C45" s="41">
        <v>30017.7</v>
      </c>
      <c r="D45" s="36">
        <v>686.6</v>
      </c>
      <c r="E45" s="36">
        <v>42084.9</v>
      </c>
      <c r="F45" s="36">
        <v>20191.8</v>
      </c>
      <c r="G45" s="36">
        <v>14647.8</v>
      </c>
      <c r="H45" s="36">
        <v>157974.9</v>
      </c>
      <c r="I45" s="36">
        <v>37868.5</v>
      </c>
      <c r="J45" s="36">
        <v>37926</v>
      </c>
      <c r="K45" s="36">
        <v>15074.5</v>
      </c>
      <c r="L45" s="36">
        <v>111475.6</v>
      </c>
      <c r="M45" s="36">
        <v>15805.2</v>
      </c>
      <c r="N45" s="36">
        <v>24312.9</v>
      </c>
      <c r="O45" s="36">
        <v>17547.3</v>
      </c>
      <c r="P45" s="36">
        <v>26627.3</v>
      </c>
      <c r="Q45" s="36">
        <v>5481.6</v>
      </c>
      <c r="R45" s="36">
        <v>55143.7</v>
      </c>
      <c r="S45" s="36">
        <v>21864.7</v>
      </c>
      <c r="T45" s="36">
        <v>1712.5</v>
      </c>
      <c r="U45" s="36">
        <v>90878.6</v>
      </c>
      <c r="V45" s="36">
        <v>17836</v>
      </c>
      <c r="W45" s="36">
        <v>48246</v>
      </c>
      <c r="X45" s="36">
        <v>65869.399999999994</v>
      </c>
      <c r="Y45" s="36">
        <v>18604.400000000001</v>
      </c>
      <c r="Z45" s="36">
        <v>8813.2999999999993</v>
      </c>
      <c r="AA45" s="36">
        <v>106054.8</v>
      </c>
      <c r="AB45" s="36">
        <v>40075.300000000003</v>
      </c>
      <c r="AC45" s="36">
        <v>354542.4</v>
      </c>
      <c r="AD45" s="36">
        <v>90290.3</v>
      </c>
      <c r="AE45" s="36">
        <v>88280.2</v>
      </c>
      <c r="AF45" s="36">
        <v>199688.9</v>
      </c>
      <c r="AG45" s="36">
        <v>119525.7</v>
      </c>
      <c r="AH45" s="36">
        <v>78778.2</v>
      </c>
      <c r="AI45" s="36">
        <v>-9187</v>
      </c>
      <c r="AJ45" s="36">
        <v>103013</v>
      </c>
      <c r="AK45" s="36">
        <v>84964.2</v>
      </c>
      <c r="AL45" s="36">
        <v>0</v>
      </c>
      <c r="AM45" s="36">
        <v>4310.8999999999996</v>
      </c>
      <c r="AN45" s="37">
        <v>2147028.1</v>
      </c>
      <c r="AO45" s="56"/>
      <c r="AP45" s="56"/>
      <c r="AQ45" s="56"/>
      <c r="AR45" s="56"/>
      <c r="AS45" s="56"/>
      <c r="AT45" s="56"/>
      <c r="AU45" s="56"/>
      <c r="AV45" s="56"/>
      <c r="AW45" s="56"/>
      <c r="AX45" s="56"/>
      <c r="AY45" s="56"/>
      <c r="AZ45" s="56"/>
      <c r="BA45" s="56"/>
      <c r="BB45" s="56"/>
      <c r="BC45" s="58"/>
    </row>
    <row r="46" spans="1:55" ht="14.25" customHeight="1" x14ac:dyDescent="0.15">
      <c r="A46" s="39" t="s">
        <v>117</v>
      </c>
      <c r="B46" s="40" t="s">
        <v>118</v>
      </c>
      <c r="C46" s="41">
        <v>4438.8</v>
      </c>
      <c r="D46" s="36">
        <v>371.7</v>
      </c>
      <c r="E46" s="36">
        <v>67347.5</v>
      </c>
      <c r="F46" s="36">
        <v>4109.3999999999996</v>
      </c>
      <c r="G46" s="36">
        <v>8411.6</v>
      </c>
      <c r="H46" s="36">
        <v>-6097.3</v>
      </c>
      <c r="I46" s="36">
        <v>399007.6</v>
      </c>
      <c r="J46" s="36">
        <v>8887.2999999999993</v>
      </c>
      <c r="K46" s="36">
        <v>7706.8</v>
      </c>
      <c r="L46" s="36">
        <v>24300</v>
      </c>
      <c r="M46" s="36">
        <v>-4706.2</v>
      </c>
      <c r="N46" s="36">
        <v>9373.2000000000007</v>
      </c>
      <c r="O46" s="36">
        <v>1915</v>
      </c>
      <c r="P46" s="36">
        <v>2833.6</v>
      </c>
      <c r="Q46" s="36">
        <v>-1003.3</v>
      </c>
      <c r="R46" s="36">
        <v>-3812.5</v>
      </c>
      <c r="S46" s="36">
        <v>-2997.1</v>
      </c>
      <c r="T46" s="36">
        <v>-438.1</v>
      </c>
      <c r="U46" s="36">
        <v>-17616.099999999999</v>
      </c>
      <c r="V46" s="36">
        <v>5229.7</v>
      </c>
      <c r="W46" s="36">
        <v>42361.1</v>
      </c>
      <c r="X46" s="36">
        <v>9925.7999999999993</v>
      </c>
      <c r="Y46" s="36">
        <v>2658.2</v>
      </c>
      <c r="Z46" s="36">
        <v>5490</v>
      </c>
      <c r="AA46" s="36">
        <v>64642.1</v>
      </c>
      <c r="AB46" s="36">
        <v>8051</v>
      </c>
      <c r="AC46" s="36">
        <v>68020</v>
      </c>
      <c r="AD46" s="36">
        <v>35733.699999999997</v>
      </c>
      <c r="AE46" s="36">
        <v>13330.1</v>
      </c>
      <c r="AF46" s="36">
        <v>959.5</v>
      </c>
      <c r="AG46" s="36">
        <v>5074.1000000000004</v>
      </c>
      <c r="AH46" s="36">
        <v>13292.4</v>
      </c>
      <c r="AI46" s="36">
        <v>2950.7</v>
      </c>
      <c r="AJ46" s="36">
        <v>46069.4</v>
      </c>
      <c r="AK46" s="36">
        <v>47939.5</v>
      </c>
      <c r="AL46" s="36">
        <v>0</v>
      </c>
      <c r="AM46" s="36">
        <v>4854.8999999999996</v>
      </c>
      <c r="AN46" s="37">
        <v>878614.09999999986</v>
      </c>
      <c r="AO46" s="56"/>
      <c r="AP46" s="56"/>
      <c r="AQ46" s="56"/>
      <c r="AR46" s="56"/>
      <c r="AS46" s="56"/>
      <c r="AT46" s="56"/>
      <c r="AU46" s="56"/>
      <c r="AV46" s="56"/>
      <c r="AW46" s="56"/>
      <c r="AX46" s="56"/>
      <c r="AY46" s="56"/>
      <c r="AZ46" s="56"/>
      <c r="BA46" s="56"/>
      <c r="BB46" s="56"/>
      <c r="BC46" s="58"/>
    </row>
    <row r="47" spans="1:55" ht="14.25" customHeight="1" x14ac:dyDescent="0.15">
      <c r="A47" s="39" t="s">
        <v>119</v>
      </c>
      <c r="B47" s="40" t="s">
        <v>58</v>
      </c>
      <c r="C47" s="41">
        <v>-9968.4</v>
      </c>
      <c r="D47" s="36">
        <v>-0.1</v>
      </c>
      <c r="E47" s="36">
        <v>-1420.2</v>
      </c>
      <c r="F47" s="36">
        <v>-0.5</v>
      </c>
      <c r="G47" s="36">
        <v>-0.4</v>
      </c>
      <c r="H47" s="36">
        <v>-4</v>
      </c>
      <c r="I47" s="36">
        <v>-7390.9</v>
      </c>
      <c r="J47" s="36">
        <v>-0.6</v>
      </c>
      <c r="K47" s="36">
        <v>-0.7</v>
      </c>
      <c r="L47" s="36">
        <v>-3</v>
      </c>
      <c r="M47" s="36">
        <v>-0.3</v>
      </c>
      <c r="N47" s="36">
        <v>-1.5</v>
      </c>
      <c r="O47" s="36">
        <v>-0.7</v>
      </c>
      <c r="P47" s="36">
        <v>-1.1000000000000001</v>
      </c>
      <c r="Q47" s="36">
        <v>-0.1</v>
      </c>
      <c r="R47" s="36">
        <v>-2</v>
      </c>
      <c r="S47" s="36">
        <v>-0.7</v>
      </c>
      <c r="T47" s="36">
        <v>0</v>
      </c>
      <c r="U47" s="36">
        <v>-2.4</v>
      </c>
      <c r="V47" s="36">
        <v>-0.2</v>
      </c>
      <c r="W47" s="36">
        <v>-3047.6</v>
      </c>
      <c r="X47" s="36">
        <v>-28.1</v>
      </c>
      <c r="Y47" s="36">
        <v>-3496.7</v>
      </c>
      <c r="Z47" s="36">
        <v>-0.4</v>
      </c>
      <c r="AA47" s="36">
        <v>-802.2</v>
      </c>
      <c r="AB47" s="36">
        <v>-5528.6</v>
      </c>
      <c r="AC47" s="36">
        <v>-274.89999999999998</v>
      </c>
      <c r="AD47" s="36">
        <v>-1495.1</v>
      </c>
      <c r="AE47" s="36">
        <v>-2.7</v>
      </c>
      <c r="AF47" s="36">
        <v>0</v>
      </c>
      <c r="AG47" s="36">
        <v>-272.3</v>
      </c>
      <c r="AH47" s="36">
        <v>-16615.599999999999</v>
      </c>
      <c r="AI47" s="36">
        <v>-1274.4000000000001</v>
      </c>
      <c r="AJ47" s="36">
        <v>-27.8</v>
      </c>
      <c r="AK47" s="36">
        <v>-2.7</v>
      </c>
      <c r="AL47" s="36">
        <v>0</v>
      </c>
      <c r="AM47" s="36">
        <v>-437.1</v>
      </c>
      <c r="AN47" s="37">
        <v>-52104</v>
      </c>
      <c r="AO47" s="56"/>
      <c r="AP47" s="56"/>
      <c r="AQ47" s="56"/>
      <c r="AR47" s="56"/>
      <c r="AS47" s="56"/>
      <c r="AT47" s="56"/>
      <c r="AU47" s="56"/>
      <c r="AV47" s="56"/>
      <c r="AW47" s="56"/>
      <c r="AX47" s="56"/>
      <c r="AY47" s="56"/>
      <c r="AZ47" s="56"/>
      <c r="BA47" s="56"/>
      <c r="BB47" s="56"/>
      <c r="BC47" s="58"/>
    </row>
    <row r="48" spans="1:55" ht="14.25" customHeight="1" x14ac:dyDescent="0.15">
      <c r="A48" s="49" t="s">
        <v>146</v>
      </c>
      <c r="B48" s="50" t="s">
        <v>59</v>
      </c>
      <c r="C48" s="51">
        <v>83684.7</v>
      </c>
      <c r="D48" s="52">
        <v>3958.9</v>
      </c>
      <c r="E48" s="52">
        <v>265436.2</v>
      </c>
      <c r="F48" s="52">
        <v>88628.1</v>
      </c>
      <c r="G48" s="52">
        <v>87107.6</v>
      </c>
      <c r="H48" s="52">
        <v>307559.3</v>
      </c>
      <c r="I48" s="52">
        <v>569116.1</v>
      </c>
      <c r="J48" s="52">
        <v>153463.6</v>
      </c>
      <c r="K48" s="52">
        <v>89012.4</v>
      </c>
      <c r="L48" s="52">
        <v>198344.4</v>
      </c>
      <c r="M48" s="52">
        <v>48261.9</v>
      </c>
      <c r="N48" s="52">
        <v>114930.4</v>
      </c>
      <c r="O48" s="52">
        <v>80418.399999999994</v>
      </c>
      <c r="P48" s="52">
        <v>122567.1</v>
      </c>
      <c r="Q48" s="52">
        <v>13686.3</v>
      </c>
      <c r="R48" s="52">
        <v>96105.1</v>
      </c>
      <c r="S48" s="52">
        <v>58565.599999999999</v>
      </c>
      <c r="T48" s="52">
        <v>3099.9</v>
      </c>
      <c r="U48" s="52">
        <v>202279.7</v>
      </c>
      <c r="V48" s="52">
        <v>80174.8</v>
      </c>
      <c r="W48" s="52">
        <v>428571.6</v>
      </c>
      <c r="X48" s="52">
        <v>108904.3</v>
      </c>
      <c r="Y48" s="52">
        <v>39529.1</v>
      </c>
      <c r="Z48" s="52">
        <v>78781.5</v>
      </c>
      <c r="AA48" s="52">
        <v>776656.8</v>
      </c>
      <c r="AB48" s="52">
        <v>321520.09999999998</v>
      </c>
      <c r="AC48" s="52">
        <v>794602.6</v>
      </c>
      <c r="AD48" s="52">
        <v>425825.2</v>
      </c>
      <c r="AE48" s="52">
        <v>238239.4</v>
      </c>
      <c r="AF48" s="52">
        <v>392398.6</v>
      </c>
      <c r="AG48" s="52">
        <v>447648.5</v>
      </c>
      <c r="AH48" s="52">
        <v>735427.7</v>
      </c>
      <c r="AI48" s="52">
        <v>55850.7</v>
      </c>
      <c r="AJ48" s="52">
        <v>542705.30000000005</v>
      </c>
      <c r="AK48" s="52">
        <v>349079.3</v>
      </c>
      <c r="AL48" s="52">
        <v>0</v>
      </c>
      <c r="AM48" s="52">
        <v>95973.9</v>
      </c>
      <c r="AN48" s="53">
        <v>8498115.0999999996</v>
      </c>
      <c r="AO48" s="59"/>
      <c r="AP48" s="56"/>
      <c r="AQ48" s="56"/>
      <c r="AR48" s="56"/>
      <c r="AS48" s="56"/>
      <c r="AT48" s="56"/>
      <c r="AU48" s="56"/>
      <c r="AV48" s="56"/>
      <c r="AW48" s="56"/>
      <c r="AX48" s="56"/>
      <c r="AY48" s="56"/>
      <c r="AZ48" s="56"/>
      <c r="BA48" s="56"/>
      <c r="BB48" s="56"/>
      <c r="BC48" s="60"/>
    </row>
    <row r="49" spans="1:55" x14ac:dyDescent="0.15">
      <c r="A49" s="61" t="s">
        <v>106</v>
      </c>
      <c r="B49" s="50" t="s">
        <v>145</v>
      </c>
      <c r="C49" s="62">
        <v>170632.3</v>
      </c>
      <c r="D49" s="63">
        <v>6492.7</v>
      </c>
      <c r="E49" s="63">
        <v>743927.6</v>
      </c>
      <c r="F49" s="63">
        <v>226986.2</v>
      </c>
      <c r="G49" s="63">
        <v>211658.1</v>
      </c>
      <c r="H49" s="63">
        <v>1082824.1000000001</v>
      </c>
      <c r="I49" s="63">
        <v>1271676.8</v>
      </c>
      <c r="J49" s="63">
        <v>332940.79999999999</v>
      </c>
      <c r="K49" s="63">
        <v>183502.5</v>
      </c>
      <c r="L49" s="63">
        <v>1390870.3</v>
      </c>
      <c r="M49" s="63">
        <v>239143.6</v>
      </c>
      <c r="N49" s="63">
        <v>214675.20000000001</v>
      </c>
      <c r="O49" s="63">
        <v>167451.6</v>
      </c>
      <c r="P49" s="63">
        <v>247949.4</v>
      </c>
      <c r="Q49" s="63">
        <v>30542.799999999999</v>
      </c>
      <c r="R49" s="63">
        <v>253971.1</v>
      </c>
      <c r="S49" s="63">
        <v>180325.5</v>
      </c>
      <c r="T49" s="63">
        <v>6926.8</v>
      </c>
      <c r="U49" s="63">
        <v>850717.1</v>
      </c>
      <c r="V49" s="63">
        <v>163665.29999999999</v>
      </c>
      <c r="W49" s="63">
        <v>836296</v>
      </c>
      <c r="X49" s="63">
        <v>234697.60000000001</v>
      </c>
      <c r="Y49" s="63">
        <v>72923.600000000006</v>
      </c>
      <c r="Z49" s="63">
        <v>114641.2</v>
      </c>
      <c r="AA49" s="63">
        <v>1103920.3</v>
      </c>
      <c r="AB49" s="63">
        <v>471660.79999999999</v>
      </c>
      <c r="AC49" s="63">
        <v>933269.2</v>
      </c>
      <c r="AD49" s="63">
        <v>780531.1</v>
      </c>
      <c r="AE49" s="63">
        <v>414494.8</v>
      </c>
      <c r="AF49" s="63">
        <v>541942.80000000005</v>
      </c>
      <c r="AG49" s="63">
        <v>635316.19999999995</v>
      </c>
      <c r="AH49" s="63">
        <v>1178033.3</v>
      </c>
      <c r="AI49" s="63">
        <v>77264.800000000003</v>
      </c>
      <c r="AJ49" s="63">
        <v>889836.7</v>
      </c>
      <c r="AK49" s="63">
        <v>547719.1</v>
      </c>
      <c r="AL49" s="63">
        <v>19143</v>
      </c>
      <c r="AM49" s="63">
        <v>175514.6</v>
      </c>
      <c r="AN49" s="64">
        <v>17004084.899999999</v>
      </c>
      <c r="AO49" s="59"/>
      <c r="AP49" s="56"/>
      <c r="AQ49" s="56"/>
      <c r="AR49" s="56"/>
      <c r="AS49" s="56"/>
      <c r="AT49" s="56"/>
      <c r="AU49" s="56"/>
      <c r="AV49" s="56"/>
      <c r="AW49" s="56"/>
      <c r="AX49" s="56"/>
      <c r="AY49" s="56"/>
      <c r="AZ49" s="56"/>
      <c r="BA49" s="56"/>
      <c r="BB49" s="56"/>
      <c r="BC49" s="60"/>
    </row>
    <row r="51" spans="1:55" x14ac:dyDescent="0.15">
      <c r="B51" s="65" t="s">
        <v>66</v>
      </c>
      <c r="C51" s="65">
        <f>C48/C49</f>
        <v>0.490438797343762</v>
      </c>
      <c r="D51" s="65">
        <f t="shared" ref="D51:AN51" si="0">D48/D49</f>
        <v>0.60974633049424742</v>
      </c>
      <c r="E51" s="65">
        <f t="shared" si="0"/>
        <v>0.35680380725221111</v>
      </c>
      <c r="F51" s="65">
        <f t="shared" si="0"/>
        <v>0.39045589555664617</v>
      </c>
      <c r="G51" s="65">
        <f t="shared" si="0"/>
        <v>0.41154862488135346</v>
      </c>
      <c r="H51" s="65">
        <f t="shared" si="0"/>
        <v>0.28403440595753265</v>
      </c>
      <c r="I51" s="65">
        <f t="shared" si="0"/>
        <v>0.44753203015105719</v>
      </c>
      <c r="J51" s="65">
        <f t="shared" si="0"/>
        <v>0.46093359540194534</v>
      </c>
      <c r="K51" s="65">
        <f t="shared" si="0"/>
        <v>0.48507459026443778</v>
      </c>
      <c r="L51" s="65">
        <f t="shared" si="0"/>
        <v>0.14260452610139132</v>
      </c>
      <c r="M51" s="65">
        <f t="shared" si="0"/>
        <v>0.20181138027528231</v>
      </c>
      <c r="N51" s="65">
        <f t="shared" si="0"/>
        <v>0.5353687803714634</v>
      </c>
      <c r="O51" s="65">
        <f t="shared" si="0"/>
        <v>0.48024862109409522</v>
      </c>
      <c r="P51" s="65">
        <f t="shared" si="0"/>
        <v>0.4943230352644532</v>
      </c>
      <c r="Q51" s="65">
        <f t="shared" si="0"/>
        <v>0.44810233508388225</v>
      </c>
      <c r="R51" s="65">
        <f t="shared" si="0"/>
        <v>0.37840959069752428</v>
      </c>
      <c r="S51" s="65">
        <f t="shared" si="0"/>
        <v>0.32477713911787293</v>
      </c>
      <c r="T51" s="65">
        <f t="shared" si="0"/>
        <v>0.44752266558872783</v>
      </c>
      <c r="U51" s="65">
        <f t="shared" si="0"/>
        <v>0.23777551902976915</v>
      </c>
      <c r="V51" s="65">
        <f t="shared" si="0"/>
        <v>0.48987048568022673</v>
      </c>
      <c r="W51" s="65">
        <f t="shared" si="0"/>
        <v>0.51246400795890446</v>
      </c>
      <c r="X51" s="65">
        <f t="shared" si="0"/>
        <v>0.46401965763603886</v>
      </c>
      <c r="Y51" s="65">
        <f t="shared" si="0"/>
        <v>0.54206182909236511</v>
      </c>
      <c r="Z51" s="65">
        <f t="shared" si="0"/>
        <v>0.68720058757235625</v>
      </c>
      <c r="AA51" s="65">
        <f t="shared" si="0"/>
        <v>0.70354426854909724</v>
      </c>
      <c r="AB51" s="65">
        <f t="shared" si="0"/>
        <v>0.68167653534065153</v>
      </c>
      <c r="AC51" s="65">
        <f t="shared" si="0"/>
        <v>0.8514184331809086</v>
      </c>
      <c r="AD51" s="65">
        <f t="shared" si="0"/>
        <v>0.54555827435959958</v>
      </c>
      <c r="AE51" s="65">
        <f t="shared" si="0"/>
        <v>0.57477053994404759</v>
      </c>
      <c r="AF51" s="65">
        <f t="shared" si="0"/>
        <v>0.72405907044064421</v>
      </c>
      <c r="AG51" s="65">
        <f t="shared" si="0"/>
        <v>0.70460740651662912</v>
      </c>
      <c r="AH51" s="65">
        <f t="shared" si="0"/>
        <v>0.62428430503619881</v>
      </c>
      <c r="AI51" s="65">
        <f t="shared" si="0"/>
        <v>0.72284792039842194</v>
      </c>
      <c r="AJ51" s="65">
        <f t="shared" si="0"/>
        <v>0.60989314106734427</v>
      </c>
      <c r="AK51" s="65">
        <f t="shared" si="0"/>
        <v>0.63733271306405059</v>
      </c>
      <c r="AL51" s="65">
        <f t="shared" si="0"/>
        <v>0</v>
      </c>
      <c r="AM51" s="65">
        <f t="shared" si="0"/>
        <v>0.54681433909201849</v>
      </c>
      <c r="AN51" s="65">
        <f t="shared" si="0"/>
        <v>0.49976903490995861</v>
      </c>
    </row>
    <row r="52" spans="1:55" x14ac:dyDescent="0.15">
      <c r="B52" s="65" t="s">
        <v>61</v>
      </c>
      <c r="C52" s="65">
        <f>C43/C49</f>
        <v>0.19556086391615188</v>
      </c>
      <c r="D52" s="65">
        <f t="shared" ref="D52:AN52" si="1">D43/D49</f>
        <v>0.31595484159132564</v>
      </c>
      <c r="E52" s="65">
        <f t="shared" si="1"/>
        <v>0.12081471368988057</v>
      </c>
      <c r="F52" s="65">
        <f t="shared" si="1"/>
        <v>0.28284010217361233</v>
      </c>
      <c r="G52" s="65">
        <f t="shared" si="1"/>
        <v>0.19801368338844577</v>
      </c>
      <c r="H52" s="65">
        <f t="shared" si="1"/>
        <v>9.2881383042730567E-2</v>
      </c>
      <c r="I52" s="65">
        <f t="shared" si="1"/>
        <v>1.4768532381812737E-2</v>
      </c>
      <c r="J52" s="65">
        <f t="shared" si="1"/>
        <v>0.24678140978816657</v>
      </c>
      <c r="K52" s="65">
        <f t="shared" si="1"/>
        <v>0.2080020708164739</v>
      </c>
      <c r="L52" s="65">
        <f t="shared" si="1"/>
        <v>5.6868638290716249E-2</v>
      </c>
      <c r="M52" s="65">
        <f t="shared" si="1"/>
        <v>4.4776862102937312E-2</v>
      </c>
      <c r="N52" s="65">
        <f t="shared" si="1"/>
        <v>0.33162750052171835</v>
      </c>
      <c r="O52" s="65">
        <f t="shared" si="1"/>
        <v>0.25755382450809666</v>
      </c>
      <c r="P52" s="65">
        <f t="shared" si="1"/>
        <v>0.29500938497935464</v>
      </c>
      <c r="Q52" s="65">
        <f t="shared" si="1"/>
        <v>0.39366397317862151</v>
      </c>
      <c r="R52" s="65">
        <f t="shared" si="1"/>
        <v>0.25453526011424132</v>
      </c>
      <c r="S52" s="65">
        <f t="shared" si="1"/>
        <v>0.20095604892264265</v>
      </c>
      <c r="T52" s="65">
        <f t="shared" si="1"/>
        <v>0.42817751342611304</v>
      </c>
      <c r="U52" s="65">
        <f t="shared" si="1"/>
        <v>0.1782383356347251</v>
      </c>
      <c r="V52" s="65">
        <f t="shared" si="1"/>
        <v>0.27872493436299572</v>
      </c>
      <c r="W52" s="65">
        <f t="shared" si="1"/>
        <v>0.3777187742139147</v>
      </c>
      <c r="X52" s="65">
        <f t="shared" si="1"/>
        <v>8.9580379177290267E-2</v>
      </c>
      <c r="Y52" s="65">
        <f t="shared" si="1"/>
        <v>0.12970423840841647</v>
      </c>
      <c r="Z52" s="65">
        <f t="shared" si="1"/>
        <v>0.48150403170936801</v>
      </c>
      <c r="AA52" s="65">
        <f t="shared" si="1"/>
        <v>0.45009544620204917</v>
      </c>
      <c r="AB52" s="65">
        <f t="shared" si="1"/>
        <v>0.44800288682035905</v>
      </c>
      <c r="AC52" s="65">
        <f t="shared" si="1"/>
        <v>5.8643101047371977E-2</v>
      </c>
      <c r="AD52" s="65">
        <f t="shared" si="1"/>
        <v>0.38514301351989688</v>
      </c>
      <c r="AE52" s="65">
        <f t="shared" si="1"/>
        <v>0.2436380384024118</v>
      </c>
      <c r="AF52" s="65">
        <f t="shared" si="1"/>
        <v>0.3450190684330523</v>
      </c>
      <c r="AG52" s="65">
        <f t="shared" si="1"/>
        <v>0.49306628730701346</v>
      </c>
      <c r="AH52" s="65">
        <f t="shared" si="1"/>
        <v>0.55996260886682914</v>
      </c>
      <c r="AI52" s="65">
        <f t="shared" si="1"/>
        <v>0.7823860283078452</v>
      </c>
      <c r="AJ52" s="65">
        <f t="shared" si="1"/>
        <v>0.38275966815034712</v>
      </c>
      <c r="AK52" s="65">
        <f t="shared" si="1"/>
        <v>0.34043307965707242</v>
      </c>
      <c r="AL52" s="65">
        <f t="shared" si="1"/>
        <v>0</v>
      </c>
      <c r="AM52" s="65">
        <f t="shared" si="1"/>
        <v>6.2063212974875024E-3</v>
      </c>
      <c r="AN52" s="65">
        <f t="shared" si="1"/>
        <v>0.25735276115917305</v>
      </c>
    </row>
  </sheetData>
  <sheetProtection selectLockedCells="1" selectUnlockedCells="1"/>
  <phoneticPr fontId="2"/>
  <pageMargins left="0.78740157480314965" right="0.78740157480314965" top="0.78740157480314965" bottom="0.78740157480314965" header="0.51181102362204722" footer="0.51181102362204722"/>
  <pageSetup paperSize="9" scale="6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入力用シート</vt:lpstr>
      <vt:lpstr>投入係数表(37部門)</vt:lpstr>
      <vt:lpstr>逆行列係数表（開放型）(37部門)</vt:lpstr>
      <vt:lpstr>取引基本表（37部門）</vt:lpstr>
      <vt:lpstr>入力用シート!Print_Area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2026-03-17T06:28:00Z</dcterms:created>
  <dcterms:modified xsi:type="dcterms:W3CDTF">2026-03-26T23:48:26Z</dcterms:modified>
</cp:coreProperties>
</file>