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51.6\介護保険推進班\◎R7国の経済対策補正\06_県要綱案の作成＜村田主事担当＞\06_交付要綱制定・施行(0305)\"/>
    </mc:Choice>
  </mc:AlternateContent>
  <xr:revisionPtr revIDLastSave="0" documentId="13_ncr:1_{3240B864-5BE3-48B0-9639-36296274A8FE}" xr6:coauthVersionLast="47" xr6:coauthVersionMax="47" xr10:uidLastSave="{00000000-0000-0000-0000-000000000000}"/>
  <bookViews>
    <workbookView xWindow="-20610" yWindow="-75" windowWidth="20730" windowHeight="11040" xr2:uid="{00000000-000D-0000-FFFF-FFFF00000000}"/>
  </bookViews>
  <sheets>
    <sheet name="(はじめにお読み下さい)申請書の使い方" sheetId="33" r:id="rId1"/>
    <sheet name="変更承認申請書" sheetId="20" r:id="rId2"/>
    <sheet name="申請額一覧" sheetId="29" r:id="rId3"/>
    <sheet name="個票1" sheetId="34" r:id="rId4"/>
    <sheet name="単価表" sheetId="28" state="hidden" r:id="rId5"/>
    <sheet name="リスト" sheetId="31" state="hidden" r:id="rId6"/>
  </sheets>
  <definedNames>
    <definedName name="_xlnm.Print_Area" localSheetId="3">個票1!$A$1:$AM$54</definedName>
    <definedName name="_xlnm.Print_Area" localSheetId="2">申請額一覧!$B$1:$K$19</definedName>
    <definedName name="_xlnm.Print_Area" localSheetId="4">単価表!$A$1:$K$103</definedName>
    <definedName name="_xlnm.Print_Area" localSheetId="1">変更承認申請書!$A$1:$AM$44</definedName>
    <definedName name="_xlnm.Print_Titles" localSheetId="2">申請額一覧!$1:$4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29" l="1"/>
  <c r="G42" i="29"/>
  <c r="G30" i="29"/>
  <c r="G18" i="29"/>
  <c r="G6" i="29"/>
  <c r="G53" i="29"/>
  <c r="G41" i="29"/>
  <c r="G29" i="29"/>
  <c r="G17" i="29"/>
  <c r="G52" i="29"/>
  <c r="G40" i="29"/>
  <c r="G28" i="29"/>
  <c r="G16" i="29"/>
  <c r="G51" i="29"/>
  <c r="G39" i="29"/>
  <c r="G27" i="29"/>
  <c r="G15" i="29"/>
  <c r="G50" i="29"/>
  <c r="G38" i="29"/>
  <c r="G26" i="29"/>
  <c r="G14" i="29"/>
  <c r="G49" i="29"/>
  <c r="G37" i="29"/>
  <c r="G25" i="29"/>
  <c r="G13" i="29"/>
  <c r="G48" i="29"/>
  <c r="G36" i="29"/>
  <c r="G24" i="29"/>
  <c r="G12" i="29"/>
  <c r="G47" i="29"/>
  <c r="G35" i="29"/>
  <c r="G23" i="29"/>
  <c r="G11" i="29"/>
  <c r="G46" i="29"/>
  <c r="G34" i="29"/>
  <c r="G22" i="29"/>
  <c r="G10" i="29"/>
  <c r="G45" i="29"/>
  <c r="G33" i="29"/>
  <c r="G21" i="29"/>
  <c r="G9" i="29"/>
  <c r="G44" i="29"/>
  <c r="G32" i="29"/>
  <c r="G20" i="29"/>
  <c r="G8" i="29"/>
  <c r="G43" i="29"/>
  <c r="G31" i="29"/>
  <c r="G19" i="29"/>
  <c r="G7" i="29"/>
  <c r="F54" i="29"/>
  <c r="F42" i="29"/>
  <c r="F30" i="29"/>
  <c r="F18" i="29"/>
  <c r="F6" i="29"/>
  <c r="F53" i="29"/>
  <c r="F41" i="29"/>
  <c r="F29" i="29"/>
  <c r="F17" i="29"/>
  <c r="F52" i="29"/>
  <c r="F40" i="29"/>
  <c r="F28" i="29"/>
  <c r="F16" i="29"/>
  <c r="F51" i="29"/>
  <c r="F39" i="29"/>
  <c r="F27" i="29"/>
  <c r="F15" i="29"/>
  <c r="F50" i="29"/>
  <c r="F38" i="29"/>
  <c r="F26" i="29"/>
  <c r="F14" i="29"/>
  <c r="F49" i="29"/>
  <c r="F37" i="29"/>
  <c r="F25" i="29"/>
  <c r="F13" i="29"/>
  <c r="F48" i="29"/>
  <c r="F36" i="29"/>
  <c r="F24" i="29"/>
  <c r="F12" i="29"/>
  <c r="F47" i="29"/>
  <c r="F35" i="29"/>
  <c r="F23" i="29"/>
  <c r="F11" i="29"/>
  <c r="F46" i="29"/>
  <c r="F34" i="29"/>
  <c r="F22" i="29"/>
  <c r="F10" i="29"/>
  <c r="F45" i="29"/>
  <c r="F21" i="29"/>
  <c r="F9" i="29"/>
  <c r="F44" i="29"/>
  <c r="F32" i="29"/>
  <c r="F20" i="29"/>
  <c r="F8" i="29"/>
  <c r="F43" i="29"/>
  <c r="F31" i="29"/>
  <c r="F19" i="29"/>
  <c r="F7" i="29"/>
  <c r="F33" i="29"/>
  <c r="E54" i="29"/>
  <c r="E42" i="29"/>
  <c r="E30" i="29"/>
  <c r="E18" i="29"/>
  <c r="E6" i="29"/>
  <c r="E41" i="29"/>
  <c r="E40" i="29"/>
  <c r="E16" i="29"/>
  <c r="E51" i="29"/>
  <c r="E39" i="29"/>
  <c r="E27" i="29"/>
  <c r="E15" i="29"/>
  <c r="E50" i="29"/>
  <c r="E38" i="29"/>
  <c r="E26" i="29"/>
  <c r="E14" i="29"/>
  <c r="E49" i="29"/>
  <c r="E37" i="29"/>
  <c r="E25" i="29"/>
  <c r="E13" i="29"/>
  <c r="E48" i="29"/>
  <c r="E36" i="29"/>
  <c r="E24" i="29"/>
  <c r="E12" i="29"/>
  <c r="E47" i="29"/>
  <c r="E35" i="29"/>
  <c r="E23" i="29"/>
  <c r="E11" i="29"/>
  <c r="E46" i="29"/>
  <c r="E34" i="29"/>
  <c r="E22" i="29"/>
  <c r="E10" i="29"/>
  <c r="E45" i="29"/>
  <c r="E33" i="29"/>
  <c r="E21" i="29"/>
  <c r="E9" i="29"/>
  <c r="E44" i="29"/>
  <c r="E32" i="29"/>
  <c r="E20" i="29"/>
  <c r="E8" i="29"/>
  <c r="E43" i="29"/>
  <c r="E31" i="29"/>
  <c r="E19" i="29"/>
  <c r="E7" i="29"/>
  <c r="E53" i="29"/>
  <c r="E29" i="29"/>
  <c r="E17" i="29"/>
  <c r="E52" i="29"/>
  <c r="E28" i="29"/>
  <c r="D54" i="29"/>
  <c r="D42" i="29"/>
  <c r="D30" i="29"/>
  <c r="D18" i="29"/>
  <c r="D6" i="29"/>
  <c r="D53" i="29"/>
  <c r="D41" i="29"/>
  <c r="D29" i="29"/>
  <c r="D17" i="29"/>
  <c r="D12" i="29"/>
  <c r="D23" i="29"/>
  <c r="D10" i="29"/>
  <c r="D21" i="29"/>
  <c r="D44" i="29"/>
  <c r="D43" i="29"/>
  <c r="D46" i="29"/>
  <c r="D52" i="29"/>
  <c r="D40" i="29"/>
  <c r="D28" i="29"/>
  <c r="D16" i="29"/>
  <c r="D26" i="29"/>
  <c r="D49" i="29"/>
  <c r="D13" i="29"/>
  <c r="D36" i="29"/>
  <c r="D35" i="29"/>
  <c r="D34" i="29"/>
  <c r="D33" i="29"/>
  <c r="D32" i="29"/>
  <c r="D31" i="29"/>
  <c r="D51" i="29"/>
  <c r="D39" i="29"/>
  <c r="D27" i="29"/>
  <c r="D15" i="29"/>
  <c r="D50" i="29"/>
  <c r="D38" i="29"/>
  <c r="D14" i="29"/>
  <c r="D37" i="29"/>
  <c r="D25" i="29"/>
  <c r="D48" i="29"/>
  <c r="D24" i="29"/>
  <c r="D47" i="29"/>
  <c r="D11" i="29"/>
  <c r="D22" i="29"/>
  <c r="D45" i="29"/>
  <c r="D9" i="29"/>
  <c r="D20" i="29"/>
  <c r="D8" i="29"/>
  <c r="D19" i="29"/>
  <c r="D7" i="29"/>
  <c r="C51" i="29"/>
  <c r="C39" i="29"/>
  <c r="C27" i="29"/>
  <c r="C15" i="29"/>
  <c r="C50" i="29"/>
  <c r="C38" i="29"/>
  <c r="C26" i="29"/>
  <c r="C14" i="29"/>
  <c r="C49" i="29"/>
  <c r="C37" i="29"/>
  <c r="C25" i="29"/>
  <c r="C13" i="29"/>
  <c r="C48" i="29"/>
  <c r="C36" i="29"/>
  <c r="C24" i="29"/>
  <c r="C12" i="29"/>
  <c r="C47" i="29"/>
  <c r="C35" i="29"/>
  <c r="C23" i="29"/>
  <c r="C11" i="29"/>
  <c r="C46" i="29"/>
  <c r="C34" i="29"/>
  <c r="C22" i="29"/>
  <c r="C10" i="29"/>
  <c r="C45" i="29"/>
  <c r="C33" i="29"/>
  <c r="C21" i="29"/>
  <c r="C9" i="29"/>
  <c r="C44" i="29"/>
  <c r="C32" i="29"/>
  <c r="C20" i="29"/>
  <c r="C8" i="29"/>
  <c r="C43" i="29"/>
  <c r="C31" i="29"/>
  <c r="C19" i="29"/>
  <c r="C7" i="29"/>
  <c r="C54" i="29"/>
  <c r="C42" i="29"/>
  <c r="C30" i="29"/>
  <c r="C18" i="29"/>
  <c r="C6" i="29"/>
  <c r="C53" i="29"/>
  <c r="C41" i="29"/>
  <c r="C29" i="29"/>
  <c r="C17" i="29"/>
  <c r="C52" i="29"/>
  <c r="C40" i="29"/>
  <c r="C28" i="29"/>
  <c r="C16" i="29"/>
  <c r="J54" i="29"/>
  <c r="J48" i="29"/>
  <c r="J42" i="29"/>
  <c r="J36" i="29"/>
  <c r="J30" i="29"/>
  <c r="J24" i="29"/>
  <c r="J18" i="29"/>
  <c r="J12" i="29"/>
  <c r="J6" i="29"/>
  <c r="I54" i="29"/>
  <c r="I48" i="29"/>
  <c r="I42" i="29"/>
  <c r="I36" i="29"/>
  <c r="I30" i="29"/>
  <c r="I24" i="29"/>
  <c r="I18" i="29"/>
  <c r="I12" i="29"/>
  <c r="I6" i="29"/>
  <c r="J39" i="29"/>
  <c r="J27" i="29"/>
  <c r="I51" i="29"/>
  <c r="I27" i="29"/>
  <c r="J38" i="29"/>
  <c r="J8" i="29"/>
  <c r="I26" i="29"/>
  <c r="I8" i="29"/>
  <c r="J31" i="29"/>
  <c r="I43" i="29"/>
  <c r="I19" i="29"/>
  <c r="I38" i="29"/>
  <c r="J53" i="29"/>
  <c r="J47" i="29"/>
  <c r="J41" i="29"/>
  <c r="J35" i="29"/>
  <c r="J29" i="29"/>
  <c r="J23" i="29"/>
  <c r="J17" i="29"/>
  <c r="J11" i="29"/>
  <c r="J46" i="29"/>
  <c r="J34" i="29"/>
  <c r="J22" i="29"/>
  <c r="I52" i="29"/>
  <c r="I34" i="29"/>
  <c r="I16" i="29"/>
  <c r="J45" i="29"/>
  <c r="J15" i="29"/>
  <c r="I45" i="29"/>
  <c r="I21" i="29"/>
  <c r="J20" i="29"/>
  <c r="I50" i="29"/>
  <c r="I20" i="29"/>
  <c r="J43" i="29"/>
  <c r="J19" i="29"/>
  <c r="I49" i="29"/>
  <c r="I13" i="29"/>
  <c r="I53" i="29"/>
  <c r="I47" i="29"/>
  <c r="I41" i="29"/>
  <c r="I35" i="29"/>
  <c r="I29" i="29"/>
  <c r="I23" i="29"/>
  <c r="I17" i="29"/>
  <c r="I11" i="29"/>
  <c r="J52" i="29"/>
  <c r="J40" i="29"/>
  <c r="J28" i="29"/>
  <c r="J16" i="29"/>
  <c r="J10" i="29"/>
  <c r="I46" i="29"/>
  <c r="I40" i="29"/>
  <c r="I28" i="29"/>
  <c r="I22" i="29"/>
  <c r="I10" i="29"/>
  <c r="J51" i="29"/>
  <c r="J33" i="29"/>
  <c r="J21" i="29"/>
  <c r="J9" i="29"/>
  <c r="I39" i="29"/>
  <c r="I33" i="29"/>
  <c r="I15" i="29"/>
  <c r="I9" i="29"/>
  <c r="J32" i="29"/>
  <c r="J14" i="29"/>
  <c r="I44" i="29"/>
  <c r="I14" i="29"/>
  <c r="J49" i="29"/>
  <c r="J25" i="29"/>
  <c r="J7" i="29"/>
  <c r="I37" i="29"/>
  <c r="I25" i="29"/>
  <c r="I7" i="29"/>
  <c r="J50" i="29"/>
  <c r="J44" i="29"/>
  <c r="J26" i="29"/>
  <c r="I32" i="29"/>
  <c r="J37" i="29"/>
  <c r="J13" i="29"/>
  <c r="I31" i="29"/>
  <c r="J5" i="29"/>
  <c r="I5" i="29"/>
  <c r="B54" i="29" l="1"/>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H52" i="34"/>
  <c r="AD44" i="34"/>
  <c r="H41" i="34"/>
  <c r="H32" i="34"/>
  <c r="AD24" i="34"/>
  <c r="AI44" i="34" l="1"/>
  <c r="K49" i="29"/>
  <c r="H49" i="29" s="1"/>
  <c r="K53" i="29"/>
  <c r="H53" i="29" s="1"/>
  <c r="K48" i="29"/>
  <c r="H48" i="29" s="1"/>
  <c r="K54" i="29"/>
  <c r="H54" i="29" s="1"/>
  <c r="K52" i="29"/>
  <c r="H52" i="29" s="1"/>
  <c r="K20" i="29"/>
  <c r="H20" i="29" s="1"/>
  <c r="K25" i="29"/>
  <c r="H25" i="29" s="1"/>
  <c r="K37" i="29"/>
  <c r="H37" i="29" s="1"/>
  <c r="K32" i="29"/>
  <c r="H32" i="29" s="1"/>
  <c r="K44" i="29"/>
  <c r="H44" i="29" s="1"/>
  <c r="K31" i="29"/>
  <c r="H31" i="29" s="1"/>
  <c r="K43" i="29"/>
  <c r="H43" i="29" s="1"/>
  <c r="K26" i="29"/>
  <c r="H26" i="29" s="1"/>
  <c r="K38" i="29"/>
  <c r="H38" i="29" s="1"/>
  <c r="AI24" i="34"/>
  <c r="A7" i="33" l="1"/>
  <c r="A8" i="33"/>
  <c r="A9" i="33" s="1"/>
  <c r="A10" i="33" s="1"/>
  <c r="A11" i="33" s="1"/>
  <c r="K47" i="29" l="1"/>
  <c r="H47" i="29" s="1"/>
  <c r="K45" i="29"/>
  <c r="H45" i="29" s="1"/>
  <c r="K30" i="29"/>
  <c r="H30" i="29" s="1"/>
  <c r="K29" i="29"/>
  <c r="H29" i="29" s="1"/>
  <c r="K27" i="29"/>
  <c r="H27" i="29" s="1"/>
  <c r="K28" i="29"/>
  <c r="H28" i="29" s="1"/>
  <c r="K36" i="29"/>
  <c r="H36" i="29" s="1"/>
  <c r="K34" i="29"/>
  <c r="H34" i="29" s="1"/>
  <c r="K24" i="29"/>
  <c r="H24" i="29" s="1"/>
  <c r="K23" i="29"/>
  <c r="H23" i="29" s="1"/>
  <c r="K21" i="29"/>
  <c r="H21" i="29" s="1"/>
  <c r="K50" i="29"/>
  <c r="H50" i="29" s="1"/>
  <c r="K42" i="29"/>
  <c r="H42" i="29" s="1"/>
  <c r="K33" i="29"/>
  <c r="H33" i="29" s="1"/>
  <c r="K22" i="29"/>
  <c r="H22" i="29" s="1"/>
  <c r="K51" i="29"/>
  <c r="H51" i="29" s="1"/>
  <c r="K41" i="29"/>
  <c r="H41" i="29" s="1"/>
  <c r="K39" i="29"/>
  <c r="H39" i="29" s="1"/>
  <c r="K40" i="29"/>
  <c r="H40" i="29" s="1"/>
  <c r="K35" i="29"/>
  <c r="H35" i="29" s="1"/>
  <c r="K46" i="29"/>
  <c r="H46" i="29" s="1"/>
  <c r="B19" i="29"/>
  <c r="B18" i="29"/>
  <c r="B17" i="29"/>
  <c r="B16" i="29"/>
  <c r="B15" i="29"/>
  <c r="B14" i="29"/>
  <c r="B13" i="29"/>
  <c r="B12" i="29"/>
  <c r="B11" i="29"/>
  <c r="B10" i="29"/>
  <c r="B9" i="29"/>
  <c r="B8" i="29"/>
  <c r="B7" i="29"/>
  <c r="B6" i="29"/>
  <c r="B5" i="29"/>
  <c r="G5" i="29"/>
  <c r="X29" i="20" l="1"/>
  <c r="X27" i="20"/>
  <c r="K6" i="29"/>
  <c r="H6" i="29" s="1"/>
  <c r="K19" i="29"/>
  <c r="H19" i="29" s="1"/>
  <c r="K11" i="29"/>
  <c r="H11" i="29" s="1"/>
  <c r="K12" i="29"/>
  <c r="H12" i="29" s="1"/>
  <c r="K13" i="29"/>
  <c r="H13" i="29" s="1"/>
  <c r="K9" i="29"/>
  <c r="H9" i="29" s="1"/>
  <c r="K7" i="29"/>
  <c r="H7" i="29" s="1"/>
  <c r="K8" i="29"/>
  <c r="H8" i="29" s="1"/>
  <c r="K16" i="29"/>
  <c r="H16" i="29" s="1"/>
  <c r="K18" i="29"/>
  <c r="H18" i="29" s="1"/>
  <c r="K14" i="29"/>
  <c r="H14" i="29" s="1"/>
  <c r="K17" i="29"/>
  <c r="H17" i="29" s="1"/>
  <c r="K10" i="29"/>
  <c r="H10" i="29" s="1"/>
  <c r="K15" i="29"/>
  <c r="H15" i="29" s="1"/>
  <c r="E5" i="29"/>
  <c r="C5" i="29"/>
  <c r="D5" i="29"/>
  <c r="F5" i="29"/>
  <c r="K24" i="20" l="1"/>
  <c r="K5" i="29"/>
  <c r="O5" i="29" s="1"/>
  <c r="H5" i="29" l="1"/>
  <c r="K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D3" authorId="0" shapeId="0" xr:uid="{54A33939-6B0C-4453-93A2-3B5E875EF09F}">
      <text>
        <r>
          <rPr>
            <sz val="9"/>
            <color indexed="81"/>
            <rFont val="MS P ゴシック"/>
            <family val="3"/>
            <charset val="128"/>
          </rPr>
          <t xml:space="preserve">2026/●/●と入力してください。
令和８年●月●日と変換されて表示されます。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Windows ユーザー</author>
  </authors>
  <commentList>
    <comment ref="AV9" authorId="0" shapeId="0" xr:uid="{E09BA42C-3B2A-4188-AE23-D13CB17701C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また、事業区分「介護施設等に対するサービス継続支援事業」の項目に✓を入れてください。</t>
        </r>
      </text>
    </comment>
    <comment ref="AV14" authorId="1" shapeId="0" xr:uid="{42A58D46-B05E-437C-BC32-3CF5DBA62461}">
      <text>
        <r>
          <rPr>
            <b/>
            <sz val="9"/>
            <color indexed="81"/>
            <rFont val="MS P ゴシック"/>
            <family val="3"/>
            <charset val="128"/>
          </rPr>
          <t>「提供サービス（プルダウンから選択）」：
訪問介護事業所</t>
        </r>
        <r>
          <rPr>
            <sz val="9"/>
            <color indexed="81"/>
            <rFont val="MS P ゴシック"/>
            <family val="3"/>
            <charset val="128"/>
          </rPr>
          <t>及び</t>
        </r>
        <r>
          <rPr>
            <b/>
            <sz val="9"/>
            <color indexed="81"/>
            <rFont val="MS P ゴシック"/>
            <family val="3"/>
            <charset val="128"/>
          </rPr>
          <t>通所介護事業所</t>
        </r>
        <r>
          <rPr>
            <sz val="9"/>
            <color indexed="81"/>
            <rFont val="MS P ゴシック"/>
            <family val="3"/>
            <charset val="128"/>
          </rPr>
          <t>については、提供サービスの区分が延べ訪問回数等による算定する事業所規模で異なっているため、自事業所がどの区分に該当するかを『岡山県サービス継続支援事業_訪問介護事業所・通所介護事業所の事業所規模一覧』から確認してください。
※本資料は厚生労働省から提供されたデータであり、補助対象となる各訪問介護事業所及び通所介護事業所の該当区分を整理したものです。</t>
        </r>
      </text>
    </comment>
    <comment ref="AV23" authorId="0" shapeId="0" xr:uid="{FCC35678-F356-44C7-A11B-7106553736C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0" authorId="0" shapeId="0" xr:uid="{08444E22-A5F3-4076-B912-FBE4F1BA81D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39" authorId="0" shapeId="0" xr:uid="{FE251CEC-9498-4868-BD19-0B5403C16465}">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sharedStrings.xml><?xml version="1.0" encoding="utf-8"?>
<sst xmlns="http://schemas.openxmlformats.org/spreadsheetml/2006/main" count="453" uniqueCount="257">
  <si>
    <t>殿</t>
    <rPh sb="0" eb="1">
      <t>トノ</t>
    </rPh>
    <phoneticPr fontId="4"/>
  </si>
  <si>
    <t>千円</t>
    <rPh sb="0" eb="2">
      <t>センエン</t>
    </rPh>
    <phoneticPr fontId="4"/>
  </si>
  <si>
    <t>（添付書類）</t>
    <rPh sb="1" eb="3">
      <t>テンプ</t>
    </rPh>
    <rPh sb="3" eb="5">
      <t>ショルイ</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</si>
  <si>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</si>
  <si>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</si>
  <si>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</si>
  <si>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</si>
  <si>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</si>
  <si>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</si>
  <si>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</si>
  <si>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</si>
  <si>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</si>
  <si>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</si>
  <si>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</si>
  <si>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</si>
  <si>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</si>
  <si>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</si>
  <si>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</si>
  <si>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</si>
  <si>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</si>
  <si>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</si>
  <si>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</si>
  <si>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</si>
  <si>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支出予定額</t>
    <rPh sb="0" eb="2">
      <t>シシュツ</t>
    </rPh>
    <rPh sb="2" eb="5">
      <t>ヨテイガク</t>
    </rPh>
    <phoneticPr fontId="4"/>
  </si>
  <si>
    <t>補助上限額</t>
    <rPh sb="0" eb="2">
      <t>ホジョ</t>
    </rPh>
    <rPh sb="2" eb="5">
      <t>ジョウゲンガク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</si>
  <si>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</si>
  <si>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</si>
  <si>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</si>
  <si>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</si>
  <si>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</si>
  <si>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</si>
  <si>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</si>
  <si>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</si>
  <si>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</si>
  <si>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</si>
  <si>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</si>
  <si>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</si>
  <si>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</si>
  <si>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</si>
  <si>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</si>
  <si>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</si>
  <si>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</si>
  <si>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</si>
  <si>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</si>
  <si>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</si>
  <si>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</si>
  <si>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</si>
  <si>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</si>
  <si>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</si>
  <si>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</si>
  <si>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</si>
  <si>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</si>
  <si>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</si>
  <si>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</si>
  <si>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</si>
  <si>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</si>
  <si>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</si>
  <si>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</si>
  <si>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</si>
  <si>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</si>
  <si>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</si>
  <si>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</si>
  <si>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</si>
  <si>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</si>
  <si>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</si>
  <si>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</si>
  <si>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</si>
  <si>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</si>
  <si>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</si>
  <si>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</si>
  <si>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</si>
  <si>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</si>
  <si>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</si>
  <si>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</si>
  <si>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</si>
  <si>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</si>
  <si>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</si>
  <si>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</si>
  <si>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</si>
  <si>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</si>
  <si>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</si>
  <si>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</si>
  <si>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</si>
  <si>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</si>
  <si>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</si>
  <si>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</si>
  <si>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</si>
  <si>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</si>
  <si>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</si>
  <si>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</si>
  <si>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</si>
  <si>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</si>
  <si>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</si>
  <si>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</si>
  <si>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</si>
  <si>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</si>
  <si>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</si>
  <si>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</si>
  <si>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</si>
  <si>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</si>
  <si>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</si>
  <si>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</si>
  <si>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</si>
  <si>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</si>
  <si>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</si>
  <si>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</si>
  <si>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</si>
  <si>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</si>
  <si>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</si>
  <si>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</si>
  <si>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</si>
  <si>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</si>
  <si>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</si>
  <si>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</si>
  <si>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</si>
  <si>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</si>
  <si>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</si>
  <si>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</si>
  <si>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</si>
  <si>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</si>
  <si>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</si>
  <si>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</si>
  <si>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</si>
  <si>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</si>
  <si>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</si>
  <si>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</si>
  <si>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</si>
  <si>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</si>
  <si>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</si>
  <si>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</si>
  <si>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</si>
  <si>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</si>
  <si>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</si>
  <si>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</si>
  <si>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</si>
  <si>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</si>
  <si>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</si>
  <si>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</si>
  <si>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</si>
  <si>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</si>
  <si>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</si>
  <si>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</si>
  <si>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</si>
  <si>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</si>
  <si>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</si>
  <si>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</si>
  <si>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</si>
  <si>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</si>
  <si>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</si>
  <si>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</si>
  <si>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</si>
  <si>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</si>
  <si>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</si>
  <si>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</si>
  <si>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</si>
  <si>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</si>
  <si>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</si>
  <si>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</si>
  <si>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</si>
  <si>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</si>
  <si>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</si>
  <si>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</si>
  <si>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</si>
  <si>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</si>
  <si>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</si>
  <si>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</si>
  <si>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</si>
  <si>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</si>
  <si>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</si>
  <si>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</si>
  <si>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</si>
  <si>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</si>
  <si>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</si>
  <si>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</si>
  <si>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</si>
  <si>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</si>
  <si>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</si>
  <si>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</si>
  <si>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</si>
  <si>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</si>
  <si>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</si>
  <si>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</si>
  <si>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</si>
  <si>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</si>
  <si>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</si>
  <si>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</si>
  <si>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</si>
  <si>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</si>
  <si>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</si>
  <si>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</si>
  <si>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</si>
  <si>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</si>
  <si>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</si>
  <si>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</si>
  <si>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</si>
  <si>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</si>
  <si>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</si>
  <si>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</si>
  <si>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</si>
  <si>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</si>
  <si>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</si>
  <si>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</si>
  <si>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</si>
  <si>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</si>
  <si>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</si>
  <si>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岡山県知事</t>
    <rPh sb="0" eb="3">
      <t>オカヤマケン</t>
    </rPh>
    <rPh sb="3" eb="5">
      <t>チジ</t>
    </rPh>
    <phoneticPr fontId="4"/>
  </si>
  <si>
    <t>(申請者)</t>
    <rPh sb="1" eb="4">
      <t>シンセイシャ</t>
    </rPh>
    <phoneticPr fontId="4"/>
  </si>
  <si>
    <t>郵便番号</t>
    <rPh sb="0" eb="4">
      <t>ユウビンバンゴウ</t>
    </rPh>
    <phoneticPr fontId="4"/>
  </si>
  <si>
    <t>法人名</t>
    <rPh sb="0" eb="3">
      <t>ホウジンメイ</t>
    </rPh>
    <phoneticPr fontId="4"/>
  </si>
  <si>
    <t>代表者の役職</t>
    <rPh sb="0" eb="3">
      <t>ダイヒョウシャ</t>
    </rPh>
    <rPh sb="4" eb="6">
      <t>ヤクショク</t>
    </rPh>
    <phoneticPr fontId="4"/>
  </si>
  <si>
    <t>代表者氏名</t>
    <rPh sb="0" eb="3">
      <t>ダイヒョウシャ</t>
    </rPh>
    <rPh sb="3" eb="5">
      <t>シメイ</t>
    </rPh>
    <phoneticPr fontId="4"/>
  </si>
  <si>
    <t>岡山県介護保険事業費補助金（介護事業所等及び介護施設等に対するサービス継続支援事業）</t>
    <phoneticPr fontId="4"/>
  </si>
  <si>
    <t>円</t>
    <rPh sb="0" eb="1">
      <t>エン</t>
    </rPh>
    <phoneticPr fontId="4"/>
  </si>
  <si>
    <t>(１)介護事業所等に対するサービス継続支援事業</t>
    <rPh sb="3" eb="5">
      <t>カイゴ</t>
    </rPh>
    <rPh sb="5" eb="8">
      <t>ジギョウショ</t>
    </rPh>
    <rPh sb="8" eb="9">
      <t>トウ</t>
    </rPh>
    <rPh sb="10" eb="11">
      <t>タイ</t>
    </rPh>
    <rPh sb="17" eb="19">
      <t>ケイゾク</t>
    </rPh>
    <rPh sb="19" eb="21">
      <t>シエン</t>
    </rPh>
    <rPh sb="21" eb="23">
      <t>ジギョウ</t>
    </rPh>
    <phoneticPr fontId="4"/>
  </si>
  <si>
    <t>(２)介護施設等に対するサービス継続支援事業</t>
    <rPh sb="3" eb="5">
      <t>カイゴ</t>
    </rPh>
    <rPh sb="5" eb="7">
      <t>シセツ</t>
    </rPh>
    <rPh sb="7" eb="8">
      <t>トウ</t>
    </rPh>
    <rPh sb="9" eb="10">
      <t>タイ</t>
    </rPh>
    <rPh sb="16" eb="18">
      <t>ケイゾク</t>
    </rPh>
    <rPh sb="18" eb="20">
      <t>シエン</t>
    </rPh>
    <rPh sb="20" eb="22">
      <t>ジギョウ</t>
    </rPh>
    <phoneticPr fontId="4"/>
  </si>
  <si>
    <t>第２号様式</t>
    <rPh sb="0" eb="1">
      <t>ダイ</t>
    </rPh>
    <rPh sb="2" eb="3">
      <t>ゴウ</t>
    </rPh>
    <phoneticPr fontId="4"/>
  </si>
  <si>
    <t>（別紙様式２－２）</t>
    <rPh sb="1" eb="3">
      <t>ベッシ</t>
    </rPh>
    <rPh sb="3" eb="5">
      <t>ヨウシキ</t>
    </rPh>
    <phoneticPr fontId="4"/>
  </si>
  <si>
    <t>法人本部</t>
    <rPh sb="0" eb="4">
      <t>ホウジンホンブ</t>
    </rPh>
    <phoneticPr fontId="4"/>
  </si>
  <si>
    <t>申請にあたっての同意事項及び留意事項</t>
    <rPh sb="0" eb="2">
      <t>シンセイ</t>
    </rPh>
    <rPh sb="8" eb="10">
      <t>ドウイ</t>
    </rPh>
    <rPh sb="10" eb="12">
      <t>ジコウ</t>
    </rPh>
    <rPh sb="12" eb="13">
      <t>オヨ</t>
    </rPh>
    <rPh sb="14" eb="16">
      <t>リュウイ</t>
    </rPh>
    <rPh sb="16" eb="18">
      <t>ジコウ</t>
    </rPh>
    <phoneticPr fontId="4"/>
  </si>
  <si>
    <t>変更（中止、廃止）承認申請書</t>
    <rPh sb="0" eb="2">
      <t>ヘンコウ</t>
    </rPh>
    <rPh sb="3" eb="5">
      <t>チュウシ</t>
    </rPh>
    <rPh sb="6" eb="8">
      <t>ハイシ</t>
    </rPh>
    <rPh sb="9" eb="11">
      <t>ショウニン</t>
    </rPh>
    <rPh sb="11" eb="14">
      <t>シンセイショ</t>
    </rPh>
    <phoneticPr fontId="4"/>
  </si>
  <si>
    <t>（１）</t>
    <phoneticPr fontId="4"/>
  </si>
  <si>
    <t>（２）</t>
    <phoneticPr fontId="4"/>
  </si>
  <si>
    <t>既交付決定額：　</t>
    <phoneticPr fontId="4"/>
  </si>
  <si>
    <t>（３）</t>
    <phoneticPr fontId="4"/>
  </si>
  <si>
    <t>差引額　　　：　</t>
    <rPh sb="0" eb="3">
      <t>サシヒキガク</t>
    </rPh>
    <phoneticPr fontId="4"/>
  </si>
  <si>
    <t>変更（中止、廃止）の理由</t>
    <phoneticPr fontId="4"/>
  </si>
  <si>
    <t>（４）</t>
    <phoneticPr fontId="4"/>
  </si>
  <si>
    <t>（変更後所要額内訳）</t>
    <rPh sb="1" eb="3">
      <t>ヘンコウ</t>
    </rPh>
    <rPh sb="3" eb="4">
      <t>ゴ</t>
    </rPh>
    <rPh sb="4" eb="7">
      <t>ショヨウガク</t>
    </rPh>
    <rPh sb="7" eb="9">
      <t>ウチワケ</t>
    </rPh>
    <phoneticPr fontId="4"/>
  </si>
  <si>
    <t>本申請書の使い方、申請の手順について</t>
    <rPh sb="0" eb="1">
      <t>ホン</t>
    </rPh>
    <rPh sb="1" eb="4">
      <t>シンセイショ</t>
    </rPh>
    <rPh sb="5" eb="6">
      <t>ツカ</t>
    </rPh>
    <rPh sb="7" eb="8">
      <t>カタ</t>
    </rPh>
    <rPh sb="9" eb="11">
      <t>シンセイ</t>
    </rPh>
    <rPh sb="12" eb="14">
      <t>テジュン</t>
    </rPh>
    <phoneticPr fontId="4"/>
  </si>
  <si>
    <t>手順</t>
    <rPh sb="0" eb="2">
      <t>テジュン</t>
    </rPh>
    <phoneticPr fontId="4"/>
  </si>
  <si>
    <t>申請者（法人本部）の作業</t>
    <rPh sb="0" eb="2">
      <t>シンセイ</t>
    </rPh>
    <rPh sb="2" eb="3">
      <t>シャ</t>
    </rPh>
    <rPh sb="4" eb="6">
      <t>ホウジン</t>
    </rPh>
    <rPh sb="6" eb="8">
      <t>ホンブ</t>
    </rPh>
    <rPh sb="10" eb="12">
      <t>サギョウ</t>
    </rPh>
    <phoneticPr fontId="4"/>
  </si>
  <si>
    <t>以下の作業を行った上で、申請者（法人本部）へ返送してください。
【別紙様式２－２（個票１）】
・水色セル：必要情報を入力 又は
　　　　　　プルダウンから選択</t>
    <rPh sb="0" eb="2">
      <t>イカ</t>
    </rPh>
    <rPh sb="3" eb="5">
      <t>サギョウ</t>
    </rPh>
    <rPh sb="6" eb="7">
      <t>オコナ</t>
    </rPh>
    <rPh sb="9" eb="10">
      <t>ウエ</t>
    </rPh>
    <rPh sb="12" eb="15">
      <t>シンセイシャ</t>
    </rPh>
    <rPh sb="16" eb="18">
      <t>ホウジン</t>
    </rPh>
    <rPh sb="18" eb="20">
      <t>ホンブ</t>
    </rPh>
    <rPh sb="22" eb="24">
      <t>ヘンソウ</t>
    </rPh>
    <rPh sb="34" eb="36">
      <t>ベッシ</t>
    </rPh>
    <rPh sb="36" eb="38">
      <t>ヨウシキ</t>
    </rPh>
    <rPh sb="42" eb="44">
      <t>コヒョウ</t>
    </rPh>
    <rPh sb="49" eb="51">
      <t>ミズイロ</t>
    </rPh>
    <rPh sb="54" eb="56">
      <t>ヒツヨウ</t>
    </rPh>
    <rPh sb="56" eb="58">
      <t>ジョウホウ</t>
    </rPh>
    <rPh sb="59" eb="61">
      <t>ニュウリョク</t>
    </rPh>
    <rPh sb="62" eb="63">
      <t>マタ</t>
    </rPh>
    <rPh sb="78" eb="80">
      <t>センタク</t>
    </rPh>
    <phoneticPr fontId="4"/>
  </si>
  <si>
    <t>〒</t>
    <phoneticPr fontId="4"/>
  </si>
  <si>
    <t>－</t>
    <phoneticPr fontId="4"/>
  </si>
  <si>
    <t>交付決定日以降に事業実施(設備備品・食材料費等の購入等)すること。</t>
    <rPh sb="0" eb="4">
      <t>コウフケッテイ</t>
    </rPh>
    <rPh sb="4" eb="5">
      <t>ビ</t>
    </rPh>
    <rPh sb="5" eb="7">
      <t>イコウ</t>
    </rPh>
    <rPh sb="8" eb="12">
      <t>ジギョウジッシ</t>
    </rPh>
    <rPh sb="13" eb="15">
      <t>セツビ</t>
    </rPh>
    <rPh sb="15" eb="17">
      <t>ビヒン</t>
    </rPh>
    <rPh sb="18" eb="22">
      <t>ショクザイリョウヒ</t>
    </rPh>
    <rPh sb="22" eb="23">
      <t>ナド</t>
    </rPh>
    <rPh sb="24" eb="26">
      <t>コウニュウ</t>
    </rPh>
    <rPh sb="26" eb="27">
      <t>ナド</t>
    </rPh>
    <phoneticPr fontId="4"/>
  </si>
  <si>
    <t>本事業の補助金の振込に使用する口座について、申請者（法人本部）が指定する金融機関口座とすることに同意する。</t>
    <rPh sb="0" eb="3">
      <t>ホンジギョウ</t>
    </rPh>
    <rPh sb="4" eb="7">
      <t>ホジョキン</t>
    </rPh>
    <rPh sb="8" eb="10">
      <t>フリコミ</t>
    </rPh>
    <rPh sb="11" eb="13">
      <t>シヨウ</t>
    </rPh>
    <rPh sb="15" eb="17">
      <t>コウザ</t>
    </rPh>
    <rPh sb="22" eb="24">
      <t>シンセイ</t>
    </rPh>
    <rPh sb="24" eb="25">
      <t>シャ</t>
    </rPh>
    <rPh sb="26" eb="28">
      <t>ホウジン</t>
    </rPh>
    <rPh sb="28" eb="30">
      <t>ホンブ</t>
    </rPh>
    <rPh sb="36" eb="40">
      <t>キンユウキカン</t>
    </rPh>
    <rPh sb="40" eb="42">
      <t>コウザ</t>
    </rPh>
    <rPh sb="48" eb="50">
      <t>ドウイ</t>
    </rPh>
    <phoneticPr fontId="4"/>
  </si>
  <si>
    <t>第２号様式 変更承認申請書に、申請者の郵便番号、住所（所在地）、法人名、代表者の役職、代表者氏名、日付を入力してください。また、下部にある【申請内容に関する問い合わせ先】にも必要事項の入力をお願いします。
・水色セル：必要情報を入力</t>
    <rPh sb="0" eb="1">
      <t>ダイ</t>
    </rPh>
    <rPh sb="2" eb="3">
      <t>ゴウ</t>
    </rPh>
    <rPh sb="3" eb="5">
      <t>ヨウシキ</t>
    </rPh>
    <rPh sb="6" eb="8">
      <t>ヘンコウ</t>
    </rPh>
    <rPh sb="8" eb="10">
      <t>ショウニン</t>
    </rPh>
    <rPh sb="10" eb="13">
      <t>シンセイショ</t>
    </rPh>
    <rPh sb="15" eb="18">
      <t>シンセイシャ</t>
    </rPh>
    <rPh sb="19" eb="23">
      <t>ユウビンバンゴウ</t>
    </rPh>
    <rPh sb="27" eb="30">
      <t>ショザイチ</t>
    </rPh>
    <rPh sb="32" eb="34">
      <t>ホウジン</t>
    </rPh>
    <rPh sb="34" eb="35">
      <t>メイ</t>
    </rPh>
    <rPh sb="36" eb="39">
      <t>ダイヒョウシャ</t>
    </rPh>
    <rPh sb="40" eb="42">
      <t>ヤクショク</t>
    </rPh>
    <rPh sb="43" eb="46">
      <t>ダイヒョウシャ</t>
    </rPh>
    <rPh sb="46" eb="48">
      <t>シメイ</t>
    </rPh>
    <rPh sb="49" eb="51">
      <t>ヒヅケ</t>
    </rPh>
    <rPh sb="52" eb="54">
      <t>ニュウリョク</t>
    </rPh>
    <rPh sb="64" eb="66">
      <t>カブ</t>
    </rPh>
    <rPh sb="70" eb="72">
      <t>シンセイ</t>
    </rPh>
    <rPh sb="72" eb="74">
      <t>ナイヨウ</t>
    </rPh>
    <rPh sb="75" eb="76">
      <t>カン</t>
    </rPh>
    <rPh sb="78" eb="79">
      <t>ト</t>
    </rPh>
    <rPh sb="80" eb="81">
      <t>ア</t>
    </rPh>
    <rPh sb="83" eb="84">
      <t>サキ</t>
    </rPh>
    <rPh sb="87" eb="89">
      <t>ヒツヨウ</t>
    </rPh>
    <rPh sb="89" eb="91">
      <t>ジコウ</t>
    </rPh>
    <rPh sb="92" eb="94">
      <t>ニュウリョク</t>
    </rPh>
    <rPh sb="96" eb="97">
      <t>ネガ</t>
    </rPh>
    <phoneticPr fontId="4"/>
  </si>
  <si>
    <t>完成したExcelファイルを岡山県電子申請サービスにて、ご提出ください。</t>
    <rPh sb="14" eb="17">
      <t>オカヤマケン</t>
    </rPh>
    <rPh sb="17" eb="19">
      <t>デンシ</t>
    </rPh>
    <rPh sb="19" eb="21">
      <t>シンセイ</t>
    </rPh>
    <rPh sb="29" eb="31">
      <t>テイシュツ</t>
    </rPh>
    <phoneticPr fontId="4"/>
  </si>
  <si>
    <r>
      <t>本Excelを事業実施計画の変更を希望する事業</t>
    </r>
    <r>
      <rPr>
        <sz val="12"/>
        <rFont val="ＭＳ 明朝"/>
        <family val="1"/>
        <charset val="128"/>
      </rPr>
      <t>所等</t>
    </r>
    <r>
      <rPr>
        <sz val="12"/>
        <color theme="1"/>
        <rFont val="ＭＳ 明朝"/>
        <family val="1"/>
        <charset val="128"/>
      </rPr>
      <t>に配布し、下記の様式へ</t>
    </r>
    <r>
      <rPr>
        <b/>
        <sz val="12"/>
        <rFont val="ＭＳ 明朝"/>
        <family val="1"/>
        <charset val="128"/>
      </rPr>
      <t>変更後の内容で</t>
    </r>
    <r>
      <rPr>
        <sz val="12"/>
        <color theme="1"/>
        <rFont val="ＭＳ 明朝"/>
        <family val="1"/>
        <charset val="128"/>
      </rPr>
      <t xml:space="preserve">入力を依頼してください。
・別紙様式２－２（個票１）
</t>
    </r>
    <r>
      <rPr>
        <sz val="12"/>
        <color rgb="FFFF0000"/>
        <rFont val="ＭＳ 明朝"/>
        <family val="1"/>
        <charset val="128"/>
      </rPr>
      <t>　　　　　　　</t>
    </r>
    <r>
      <rPr>
        <sz val="12"/>
        <color rgb="FF0070C0"/>
        <rFont val="ＭＳ 明朝"/>
        <family val="1"/>
        <charset val="128"/>
      </rPr>
      <t>※青着色シート</t>
    </r>
    <rPh sb="7" eb="11">
      <t>ジギョウジッシ</t>
    </rPh>
    <rPh sb="11" eb="13">
      <t>ケイカク</t>
    </rPh>
    <rPh sb="14" eb="16">
      <t>ヘンコウ</t>
    </rPh>
    <rPh sb="17" eb="19">
      <t>キボウ</t>
    </rPh>
    <rPh sb="24" eb="25">
      <t>ナド</t>
    </rPh>
    <rPh sb="30" eb="32">
      <t>カキ</t>
    </rPh>
    <rPh sb="33" eb="35">
      <t>ヨウシキ</t>
    </rPh>
    <rPh sb="36" eb="38">
      <t>ヘンコウ</t>
    </rPh>
    <rPh sb="38" eb="39">
      <t>ゴ</t>
    </rPh>
    <rPh sb="40" eb="42">
      <t>ナイヨウ</t>
    </rPh>
    <rPh sb="43" eb="45">
      <t>ニュウリョク</t>
    </rPh>
    <rPh sb="46" eb="48">
      <t>イライ</t>
    </rPh>
    <rPh sb="57" eb="59">
      <t>ベッシ</t>
    </rPh>
    <rPh sb="78" eb="79">
      <t>アオ</t>
    </rPh>
    <rPh sb="79" eb="81">
      <t>チャクショク</t>
    </rPh>
    <phoneticPr fontId="4"/>
  </si>
  <si>
    <r>
      <t>交付申請</t>
    </r>
    <r>
      <rPr>
        <sz val="12"/>
        <rFont val="ＭＳ 明朝"/>
        <family val="1"/>
        <charset val="128"/>
      </rPr>
      <t>書と同様に作成いただきますが、“</t>
    </r>
    <r>
      <rPr>
        <b/>
        <sz val="12"/>
        <rFont val="ＭＳ 明朝"/>
        <family val="1"/>
        <charset val="128"/>
      </rPr>
      <t>変更後の内容”</t>
    </r>
    <r>
      <rPr>
        <sz val="12"/>
        <rFont val="ＭＳ 明朝"/>
        <family val="1"/>
        <charset val="128"/>
      </rPr>
      <t>を記載してください。</t>
    </r>
    <rPh sb="0" eb="2">
      <t>コウフ</t>
    </rPh>
    <rPh sb="2" eb="4">
      <t>シンセイ</t>
    </rPh>
    <rPh sb="4" eb="5">
      <t>ショ</t>
    </rPh>
    <rPh sb="6" eb="8">
      <t>ドウヨウ</t>
    </rPh>
    <rPh sb="9" eb="11">
      <t>サクセイ</t>
    </rPh>
    <rPh sb="20" eb="23">
      <t>ヘンコウゴ</t>
    </rPh>
    <rPh sb="24" eb="26">
      <t>ナイヨウ</t>
    </rPh>
    <rPh sb="28" eb="30">
      <t>キサイ</t>
    </rPh>
    <phoneticPr fontId="4"/>
  </si>
  <si>
    <r>
      <t>各事業所</t>
    </r>
    <r>
      <rPr>
        <sz val="12"/>
        <rFont val="ＭＳ 明朝"/>
        <family val="1"/>
        <charset val="128"/>
      </rPr>
      <t>等</t>
    </r>
    <r>
      <rPr>
        <sz val="12"/>
        <color theme="1"/>
        <rFont val="ＭＳ 明朝"/>
        <family val="1"/>
      </rPr>
      <t>から返送された個票のシートを１つのExcelファイルに集約し、個票シート名を「個票●」（●は１からの通し番号）に修正してください。
なお、変更を行わない事業所の個票については、別紙様式１－２（個票●）</t>
    </r>
    <r>
      <rPr>
        <sz val="12"/>
        <color rgb="FFFF0000"/>
        <rFont val="ＭＳ 明朝"/>
        <family val="1"/>
        <charset val="128"/>
      </rPr>
      <t>※赤着色シート</t>
    </r>
    <r>
      <rPr>
        <sz val="12"/>
        <color theme="1"/>
        <rFont val="ＭＳ 明朝"/>
        <family val="1"/>
      </rPr>
      <t xml:space="preserve">　を交付申請書様式データからコピーして貼り付けてください。
</t>
    </r>
    <r>
      <rPr>
        <sz val="10"/>
        <color rgb="FFFF0000"/>
        <rFont val="ＭＳ 明朝"/>
        <family val="1"/>
        <charset val="128"/>
      </rPr>
      <t>※複数の事業所等を集約する場合は、シート名を右クリックし、「移動またはコピー」→「コピーを作成する」によりシートを移動させ、シート名を２以降の通し番号に修正してください。
※『個票１』『個票２』『個票３』…とシートが並ぶイメージです。</t>
    </r>
    <rPh sb="0" eb="1">
      <t>カク</t>
    </rPh>
    <rPh sb="1" eb="4">
      <t>ジギョウショ</t>
    </rPh>
    <rPh sb="4" eb="5">
      <t>ナド</t>
    </rPh>
    <rPh sb="7" eb="9">
      <t>ヘンソウ</t>
    </rPh>
    <rPh sb="12" eb="14">
      <t>コヒョウ</t>
    </rPh>
    <rPh sb="32" eb="34">
      <t>シュウヤク</t>
    </rPh>
    <rPh sb="36" eb="38">
      <t>コヒョウ</t>
    </rPh>
    <rPh sb="41" eb="42">
      <t>メイ</t>
    </rPh>
    <rPh sb="44" eb="46">
      <t>コヒョウ</t>
    </rPh>
    <rPh sb="55" eb="56">
      <t>トオ</t>
    </rPh>
    <rPh sb="57" eb="59">
      <t>バンゴウ</t>
    </rPh>
    <rPh sb="61" eb="63">
      <t>シュウセイ</t>
    </rPh>
    <rPh sb="74" eb="76">
      <t>ヘンコウ</t>
    </rPh>
    <rPh sb="77" eb="78">
      <t>オコナ</t>
    </rPh>
    <rPh sb="81" eb="84">
      <t>ジギョウショ</t>
    </rPh>
    <rPh sb="85" eb="87">
      <t>コヒョウ</t>
    </rPh>
    <rPh sb="93" eb="95">
      <t>ベッシ</t>
    </rPh>
    <rPh sb="95" eb="97">
      <t>ヨウシキ</t>
    </rPh>
    <rPh sb="101" eb="103">
      <t>コヒョウ</t>
    </rPh>
    <rPh sb="106" eb="107">
      <t>アカ</t>
    </rPh>
    <rPh sb="107" eb="109">
      <t>チャクショク</t>
    </rPh>
    <rPh sb="114" eb="118">
      <t>コウフシンセイ</t>
    </rPh>
    <rPh sb="118" eb="119">
      <t>ショ</t>
    </rPh>
    <rPh sb="119" eb="121">
      <t>ヨウシキ</t>
    </rPh>
    <rPh sb="131" eb="132">
      <t>ハ</t>
    </rPh>
    <rPh sb="133" eb="134">
      <t>ツ</t>
    </rPh>
    <rPh sb="144" eb="146">
      <t>フクスウ</t>
    </rPh>
    <rPh sb="147" eb="150">
      <t>ジギョウショ</t>
    </rPh>
    <rPh sb="150" eb="151">
      <t>ナド</t>
    </rPh>
    <rPh sb="152" eb="154">
      <t>シュウヤク</t>
    </rPh>
    <rPh sb="156" eb="158">
      <t>バアイ</t>
    </rPh>
    <rPh sb="163" eb="164">
      <t>メイ</t>
    </rPh>
    <rPh sb="165" eb="166">
      <t>ミギ</t>
    </rPh>
    <rPh sb="173" eb="175">
      <t>イドウ</t>
    </rPh>
    <rPh sb="188" eb="190">
      <t>サクセイ</t>
    </rPh>
    <rPh sb="200" eb="202">
      <t>イドウ</t>
    </rPh>
    <rPh sb="208" eb="209">
      <t>メイ</t>
    </rPh>
    <rPh sb="211" eb="213">
      <t>イコウ</t>
    </rPh>
    <rPh sb="214" eb="215">
      <t>トオ</t>
    </rPh>
    <rPh sb="216" eb="218">
      <t>バンゴウ</t>
    </rPh>
    <rPh sb="219" eb="221">
      <t>シュウセイ</t>
    </rPh>
    <rPh sb="231" eb="233">
      <t>コヒョウ</t>
    </rPh>
    <rPh sb="251" eb="252">
      <t>ナラ</t>
    </rPh>
    <phoneticPr fontId="4"/>
  </si>
  <si>
    <t>別紙様式１－２、２－２（個票）の内容が、別紙様式２－１（申請額一覧（変更））に正しく反映されていることを確認してください。</t>
    <rPh sb="12" eb="14">
      <t>コヒョウ</t>
    </rPh>
    <rPh sb="16" eb="18">
      <t>ナイヨウ</t>
    </rPh>
    <rPh sb="28" eb="31">
      <t>シンセイガク</t>
    </rPh>
    <rPh sb="31" eb="33">
      <t>イチラン</t>
    </rPh>
    <rPh sb="34" eb="36">
      <t>ヘンコウ</t>
    </rPh>
    <rPh sb="39" eb="40">
      <t>タダ</t>
    </rPh>
    <rPh sb="40" eb="41">
      <t>テキセイ</t>
    </rPh>
    <rPh sb="42" eb="44">
      <t>ハンエイ</t>
    </rPh>
    <rPh sb="52" eb="54">
      <t>カクニン</t>
    </rPh>
    <phoneticPr fontId="4"/>
  </si>
  <si>
    <t>変更申請額：　</t>
    <rPh sb="2" eb="4">
      <t>シンセイ</t>
    </rPh>
    <phoneticPr fontId="4"/>
  </si>
  <si>
    <t>１　事業所・施設別変更申請額一覧（別紙様式２－１）</t>
    <rPh sb="9" eb="11">
      <t>ヘンコウ</t>
    </rPh>
    <rPh sb="17" eb="19">
      <t>ベッシ</t>
    </rPh>
    <rPh sb="19" eb="21">
      <t>ヨウシキ</t>
    </rPh>
    <phoneticPr fontId="4"/>
  </si>
  <si>
    <t>（変更）（事業所等単位）（別紙様式２－２）</t>
    <rPh sb="8" eb="9">
      <t>ナド</t>
    </rPh>
    <rPh sb="13" eb="15">
      <t>ベッシ</t>
    </rPh>
    <rPh sb="15" eb="17">
      <t>ヨウシキ</t>
    </rPh>
    <phoneticPr fontId="4"/>
  </si>
  <si>
    <t>（別紙様式２－１）事業所・施設別変更申請額一覧</t>
    <rPh sb="1" eb="3">
      <t>ベッシ</t>
    </rPh>
    <rPh sb="3" eb="5">
      <t>ヨウシキ</t>
    </rPh>
    <rPh sb="9" eb="12">
      <t>ジギョウショ</t>
    </rPh>
    <rPh sb="13" eb="15">
      <t>シセツ</t>
    </rPh>
    <rPh sb="15" eb="16">
      <t>ベツ</t>
    </rPh>
    <rPh sb="16" eb="18">
      <t>ヘンコウ</t>
    </rPh>
    <rPh sb="18" eb="21">
      <t>シンセイガク</t>
    </rPh>
    <rPh sb="21" eb="23">
      <t>イチラン</t>
    </rPh>
    <phoneticPr fontId="4"/>
  </si>
  <si>
    <t>変更申請額（千円）</t>
    <rPh sb="0" eb="2">
      <t>ヘンコウ</t>
    </rPh>
    <rPh sb="2" eb="4">
      <t>シンセイ</t>
    </rPh>
    <rPh sb="4" eb="5">
      <t>ガク</t>
    </rPh>
    <rPh sb="6" eb="8">
      <t>センエン</t>
    </rPh>
    <phoneticPr fontId="4"/>
  </si>
  <si>
    <t>介護事業所等及び介護施設等に対するサービス継続支援事業に関する事業実施計画書（変更）（事業所等単位）</t>
    <rPh sb="43" eb="46">
      <t>ジギョウショ</t>
    </rPh>
    <rPh sb="46" eb="47">
      <t>ナド</t>
    </rPh>
    <rPh sb="47" eb="49">
      <t>タンイ</t>
    </rPh>
    <phoneticPr fontId="4"/>
  </si>
  <si>
    <t>事業所等概要</t>
    <rPh sb="0" eb="3">
      <t>ジギョウショ</t>
    </rPh>
    <rPh sb="3" eb="4">
      <t>ナド</t>
    </rPh>
    <rPh sb="4" eb="6">
      <t>ガイヨウ</t>
    </rPh>
    <phoneticPr fontId="4"/>
  </si>
  <si>
    <t>事業所等名称</t>
    <rPh sb="0" eb="3">
      <t>ジギョウショ</t>
    </rPh>
    <rPh sb="3" eb="4">
      <t>ナド</t>
    </rPh>
    <rPh sb="4" eb="6">
      <t>メイショウ</t>
    </rPh>
    <phoneticPr fontId="4"/>
  </si>
  <si>
    <t>補助金の振込先口座は、申請者が指定した１つの口座に限らせていただきますので、その旨ご了承ください。</t>
    <rPh sb="0" eb="3">
      <t>ホジョキン</t>
    </rPh>
    <rPh sb="4" eb="7">
      <t>フリコミサキ</t>
    </rPh>
    <rPh sb="7" eb="9">
      <t>コウザ</t>
    </rPh>
    <rPh sb="11" eb="14">
      <t>シンセイシャ</t>
    </rPh>
    <rPh sb="15" eb="17">
      <t>シテイ</t>
    </rPh>
    <rPh sb="22" eb="24">
      <t>コウザ</t>
    </rPh>
    <rPh sb="25" eb="26">
      <t>カギ</t>
    </rPh>
    <rPh sb="40" eb="41">
      <t>ムネ</t>
    </rPh>
    <rPh sb="42" eb="44">
      <t>リョウショウ</t>
    </rPh>
    <phoneticPr fontId="4"/>
  </si>
  <si>
    <t>補助金交付要綱第２条に規定する本事業の目的を理解し、その目的に則した設備備品等を選定していること。</t>
    <rPh sb="0" eb="3">
      <t>ホジョキン</t>
    </rPh>
    <rPh sb="3" eb="5">
      <t>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6">
      <t>セツビ</t>
    </rPh>
    <rPh sb="36" eb="38">
      <t>ビヒン</t>
    </rPh>
    <rPh sb="38" eb="39">
      <t>ナド</t>
    </rPh>
    <rPh sb="40" eb="42">
      <t>センテイ</t>
    </rPh>
    <phoneticPr fontId="4"/>
  </si>
  <si>
    <t>領収書、レシート等の証拠書類は事業所等において適切に保管すること。</t>
    <rPh sb="0" eb="3">
      <t>リョウシュウショ</t>
    </rPh>
    <rPh sb="10" eb="12">
      <t>ショウコ</t>
    </rPh>
    <rPh sb="12" eb="14">
      <t>ショルイ</t>
    </rPh>
    <rPh sb="18" eb="19">
      <t>ナド</t>
    </rPh>
    <phoneticPr fontId="4"/>
  </si>
  <si>
    <t>変更申請額</t>
    <rPh sb="0" eb="2">
      <t>ヘンコウ</t>
    </rPh>
    <rPh sb="2" eb="5">
      <t>シンセイガク</t>
    </rPh>
    <phoneticPr fontId="4"/>
  </si>
  <si>
    <t>（注）変更申請額は、補助上限額(基準単価)と所要額を比較していずれか低い方の額が入力される。</t>
    <rPh sb="1" eb="2">
      <t>チュウ</t>
    </rPh>
    <rPh sb="3" eb="5">
      <t>ヘンコウ</t>
    </rPh>
    <rPh sb="5" eb="8">
      <t>シンセイガク</t>
    </rPh>
    <rPh sb="10" eb="12">
      <t>ホジョ</t>
    </rPh>
    <rPh sb="12" eb="15">
      <t>ジョウゲンガク</t>
    </rPh>
    <rPh sb="16" eb="20">
      <t>キジュンタンカ</t>
    </rPh>
    <rPh sb="22" eb="24">
      <t>ショヨウ</t>
    </rPh>
    <rPh sb="24" eb="25">
      <t>ガク</t>
    </rPh>
    <rPh sb="26" eb="28">
      <t>ヒカク</t>
    </rPh>
    <rPh sb="34" eb="35">
      <t>ヒク</t>
    </rPh>
    <rPh sb="36" eb="37">
      <t>ホウ</t>
    </rPh>
    <rPh sb="38" eb="39">
      <t>ガク</t>
    </rPh>
    <rPh sb="40" eb="42">
      <t>ニュウリョク</t>
    </rPh>
    <phoneticPr fontId="4"/>
  </si>
  <si>
    <t>各事業所等の作業</t>
    <rPh sb="0" eb="1">
      <t>カク</t>
    </rPh>
    <rPh sb="1" eb="4">
      <t>ジギョウショ</t>
    </rPh>
    <rPh sb="4" eb="5">
      <t>ナド</t>
    </rPh>
    <rPh sb="6" eb="8">
      <t>サギョウ</t>
    </rPh>
    <phoneticPr fontId="4"/>
  </si>
  <si>
    <t>　令和　年　月　日付け、岡山県指令福企第　　　号で変更交付決定を受けた標記補助金について、次のとおり事業変更（中止、廃止）したいので、岡山県補助金等交付規則（昭和４１年岡山県規則第５６号）第１０条の規定により、関係書類を添えて申請する。</t>
    <rPh sb="12" eb="15">
      <t>オカヤマケン</t>
    </rPh>
    <rPh sb="15" eb="17">
      <t>シレイ</t>
    </rPh>
    <rPh sb="17" eb="18">
      <t>フク</t>
    </rPh>
    <rPh sb="18" eb="19">
      <t>キ</t>
    </rPh>
    <rPh sb="25" eb="27">
      <t>ヘンコウ</t>
    </rPh>
    <rPh sb="47" eb="49">
      <t>ジギョウ</t>
    </rPh>
    <rPh sb="49" eb="51">
      <t>ヘンコウ</t>
    </rPh>
    <rPh sb="52" eb="54">
      <t>チュウシ</t>
    </rPh>
    <rPh sb="55" eb="57">
      <t>ハイシ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</si>
</sst>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ggge&quot;年&quot;m&quot;月&quot;d&quot;日&quot;;@" x16r2:formatCode16="[$-ja-JP-x-gannen]ggge&quot;年&quot;m&quot;月&quot;d&quot;日&quot;;@"/>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14"/>
      <color theme="1"/>
      <name val="ＭＳ 明朝"/>
      <family val="1"/>
      <charset val="128"/>
    </font>
    <font>
      <sz val="12"/>
      <color theme="1"/>
      <name val="ＭＳ 明朝"/>
      <family val="1"/>
      <charset val="128"/>
    </font>
    <font>
      <sz val="12"/>
      <color theme="1"/>
      <name val="ＭＳ 明朝"/>
      <family val="1"/>
    </font>
    <font>
      <sz val="10"/>
      <color rgb="FFFF0000"/>
      <name val="ＭＳ 明朝"/>
      <family val="1"/>
      <charset val="128"/>
    </font>
    <font>
      <sz val="12"/>
      <color rgb="FFFF0000"/>
      <name val="ＭＳ 明朝"/>
      <family val="1"/>
      <charset val="128"/>
    </font>
    <font>
      <sz val="11"/>
      <name val="ＭＳ 明朝"/>
      <family val="1"/>
    </font>
    <font>
      <b/>
      <sz val="12"/>
      <name val="ＭＳ 明朝"/>
      <family val="1"/>
      <charset val="128"/>
    </font>
    <font>
      <sz val="12"/>
      <color rgb="FF0070C0"/>
      <name val="ＭＳ 明朝"/>
      <family val="1"/>
      <charset val="128"/>
    </font>
    <font>
      <sz val="12"/>
      <name val="ＭＳ 明朝"/>
      <family val="1"/>
      <charset val="128"/>
    </font>
    <font>
      <sz val="12"/>
      <name val="ＭＳ 明朝"/>
      <family val="1"/>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14" fillId="0" borderId="0" xfId="0" applyFont="1">
      <alignment vertical="center"/>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27" fillId="0" borderId="0" xfId="0" applyFont="1">
      <alignment vertical="center"/>
    </xf>
    <xf numFmtId="0" fontId="25" fillId="8" borderId="28" xfId="0" applyFont="1" applyFill="1" applyBorder="1">
      <alignment vertical="center"/>
    </xf>
    <xf numFmtId="49" fontId="8" fillId="0" borderId="27"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14" fillId="0" borderId="0" xfId="0" applyFont="1" applyAlignment="1">
      <alignment horizontal="left" vertical="center"/>
    </xf>
    <xf numFmtId="49" fontId="8" fillId="0" borderId="27" xfId="0" applyNumberFormat="1" applyFont="1" applyBorder="1" applyAlignment="1">
      <alignment vertical="center" wrapText="1" shrinkToFit="1"/>
    </xf>
    <xf numFmtId="49" fontId="6" fillId="0" borderId="0" xfId="0" applyNumberFormat="1" applyFont="1" applyAlignment="1">
      <alignment horizontal="center" vertical="center"/>
    </xf>
    <xf numFmtId="176" fontId="14" fillId="0" borderId="0" xfId="0" applyNumberFormat="1" applyFont="1" applyAlignment="1">
      <alignment horizontal="center" vertical="center"/>
    </xf>
    <xf numFmtId="49" fontId="6" fillId="0" borderId="0" xfId="0" applyNumberFormat="1" applyFont="1" applyAlignment="1">
      <alignment horizontal="left" vertical="center"/>
    </xf>
    <xf numFmtId="0" fontId="29" fillId="0" borderId="0" xfId="0" applyFont="1" applyAlignment="1">
      <alignment horizontal="left" vertical="top"/>
    </xf>
    <xf numFmtId="0" fontId="14" fillId="0" borderId="0" xfId="0" applyFont="1" applyAlignment="1">
      <alignment horizontal="left" vertical="top"/>
    </xf>
    <xf numFmtId="0" fontId="14" fillId="9" borderId="27" xfId="0" applyFont="1" applyFill="1" applyBorder="1" applyAlignment="1">
      <alignment horizontal="center" vertical="center"/>
    </xf>
    <xf numFmtId="0" fontId="29" fillId="9" borderId="27" xfId="0" applyFont="1" applyFill="1" applyBorder="1" applyAlignment="1">
      <alignment horizontal="center" vertical="top"/>
    </xf>
    <xf numFmtId="0" fontId="14" fillId="0" borderId="27" xfId="0" applyFont="1" applyBorder="1" applyAlignment="1">
      <alignment horizontal="center" vertical="center"/>
    </xf>
    <xf numFmtId="0" fontId="30" fillId="0" borderId="27" xfId="0" applyFont="1" applyBorder="1" applyAlignment="1">
      <alignment horizontal="left" vertical="center" wrapText="1"/>
    </xf>
    <xf numFmtId="0" fontId="29" fillId="0" borderId="12" xfId="0" applyFont="1" applyBorder="1" applyAlignment="1">
      <alignment vertical="center" wrapText="1"/>
    </xf>
    <xf numFmtId="0" fontId="29" fillId="0" borderId="27" xfId="0" applyFont="1" applyBorder="1" applyAlignment="1">
      <alignment horizontal="left" vertical="center" wrapText="1"/>
    </xf>
    <xf numFmtId="0" fontId="33" fillId="0" borderId="27" xfId="0" applyFont="1" applyBorder="1" applyAlignment="1">
      <alignment horizontal="center" vertical="center"/>
    </xf>
    <xf numFmtId="0" fontId="30" fillId="0" borderId="12" xfId="0" applyFont="1" applyBorder="1" applyAlignment="1">
      <alignment horizontal="left" vertical="center" wrapText="1"/>
    </xf>
    <xf numFmtId="0" fontId="14" fillId="0" borderId="42" xfId="0" applyFont="1" applyBorder="1">
      <alignment vertical="center"/>
    </xf>
    <xf numFmtId="0" fontId="8" fillId="0" borderId="27" xfId="0" applyFont="1" applyBorder="1" applyAlignment="1">
      <alignment vertical="center" wrapText="1" shrinkToFit="1"/>
    </xf>
    <xf numFmtId="0" fontId="14" fillId="0" borderId="0" xfId="0" applyFont="1" applyProtection="1">
      <alignment vertical="center"/>
      <protection locked="0"/>
    </xf>
    <xf numFmtId="0" fontId="10" fillId="3" borderId="15" xfId="0" applyFont="1" applyFill="1" applyBorder="1" applyAlignment="1" applyProtection="1">
      <alignment horizontal="left" vertical="center" wrapText="1" shrinkToFit="1"/>
      <protection locked="0"/>
    </xf>
    <xf numFmtId="0" fontId="10" fillId="3" borderId="16"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177" fontId="12" fillId="3" borderId="16" xfId="4" applyNumberFormat="1" applyFont="1" applyFill="1" applyBorder="1" applyAlignment="1" applyProtection="1">
      <alignment vertical="center" shrinkToFit="1"/>
      <protection locked="0"/>
    </xf>
    <xf numFmtId="0" fontId="10" fillId="2" borderId="27" xfId="0" applyFont="1" applyFill="1" applyBorder="1" applyAlignment="1">
      <alignment horizontal="center" vertical="center" wrapText="1"/>
    </xf>
    <xf numFmtId="0" fontId="13" fillId="0" borderId="0" xfId="0" applyFont="1" applyAlignment="1">
      <alignment vertical="center" wrapText="1"/>
    </xf>
    <xf numFmtId="0" fontId="37" fillId="0" borderId="27" xfId="0" applyFont="1" applyBorder="1" applyAlignment="1">
      <alignment horizontal="left" vertical="center" wrapText="1"/>
    </xf>
    <xf numFmtId="0" fontId="36" fillId="9" borderId="27" xfId="0" applyFont="1" applyFill="1" applyBorder="1" applyAlignment="1">
      <alignment horizontal="center" vertical="top"/>
    </xf>
    <xf numFmtId="180" fontId="14" fillId="3" borderId="0" xfId="0" applyNumberFormat="1" applyFont="1" applyFill="1" applyAlignment="1" applyProtection="1">
      <alignment horizontal="right" vertical="center"/>
      <protection locked="0"/>
    </xf>
    <xf numFmtId="49" fontId="14" fillId="3" borderId="0" xfId="0" applyNumberFormat="1" applyFont="1" applyFill="1" applyAlignment="1" applyProtection="1">
      <alignment horizontal="center" vertical="center"/>
      <protection locked="0"/>
    </xf>
    <xf numFmtId="49" fontId="6" fillId="3" borderId="27" xfId="0" applyNumberFormat="1" applyFont="1" applyFill="1" applyBorder="1" applyAlignment="1" applyProtection="1">
      <alignment horizontal="left" vertical="center" wrapText="1"/>
      <protection locked="0"/>
    </xf>
    <xf numFmtId="49" fontId="6" fillId="0" borderId="0" xfId="0" applyNumberFormat="1" applyFont="1" applyAlignment="1">
      <alignment horizontal="center" vertical="center"/>
    </xf>
    <xf numFmtId="0" fontId="14" fillId="0" borderId="0" xfId="0" applyFont="1">
      <alignment vertical="center"/>
    </xf>
    <xf numFmtId="176" fontId="14" fillId="3" borderId="7"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176" fontId="14" fillId="0" borderId="7" xfId="0" applyNumberFormat="1" applyFont="1" applyBorder="1" applyAlignment="1">
      <alignment horizontal="center" vertical="center"/>
    </xf>
    <xf numFmtId="0" fontId="14" fillId="0" borderId="0" xfId="0" applyFont="1" applyAlignment="1">
      <alignment horizontal="right" vertical="center"/>
    </xf>
    <xf numFmtId="49" fontId="14" fillId="3" borderId="0" xfId="0" applyNumberFormat="1" applyFont="1" applyFill="1" applyAlignment="1" applyProtection="1">
      <alignment horizontal="left" vertical="center"/>
      <protection locked="0"/>
    </xf>
    <xf numFmtId="0" fontId="14" fillId="3" borderId="0" xfId="0" applyFont="1" applyFill="1" applyAlignment="1" applyProtection="1">
      <alignment horizontal="center" vertical="center"/>
      <protection locked="0"/>
    </xf>
    <xf numFmtId="0" fontId="14" fillId="3" borderId="0" xfId="0" applyFont="1" applyFill="1" applyAlignment="1" applyProtection="1">
      <alignment horizontal="left" vertical="top" wrapText="1"/>
      <protection locked="0"/>
    </xf>
    <xf numFmtId="0" fontId="28"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12" fillId="2" borderId="27"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49" fontId="6" fillId="3" borderId="9"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0"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9"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9" xfId="0" applyFont="1" applyFill="1" applyBorder="1" applyProtection="1">
      <alignment vertical="center"/>
      <protection locked="0"/>
    </xf>
    <xf numFmtId="0" fontId="12" fillId="3" borderId="7" xfId="0" applyFont="1" applyFill="1" applyBorder="1" applyProtection="1">
      <alignment vertical="center"/>
      <protection locked="0"/>
    </xf>
    <xf numFmtId="0" fontId="12" fillId="3" borderId="10" xfId="0" applyFont="1" applyFill="1" applyBorder="1" applyProtection="1">
      <alignment vertical="center"/>
      <protection locked="0"/>
    </xf>
    <xf numFmtId="0" fontId="12" fillId="3" borderId="9"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0" xfId="0" applyFont="1" applyFill="1" applyBorder="1" applyAlignment="1" applyProtection="1">
      <alignment vertical="center" shrinkToFit="1"/>
      <protection locked="0"/>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0" fillId="2" borderId="1" xfId="0" applyFont="1" applyFill="1" applyBorder="1" applyAlignment="1">
      <alignment vertical="center" wrapText="1"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3" borderId="1" xfId="0" applyFont="1" applyFill="1" applyBorder="1" applyAlignment="1" applyProtection="1">
      <alignment vertical="center" shrinkToFit="1"/>
      <protection locked="0"/>
    </xf>
    <xf numFmtId="0" fontId="12" fillId="3" borderId="2" xfId="0" applyFont="1" applyFill="1" applyBorder="1" applyAlignment="1" applyProtection="1">
      <alignment vertical="center" shrinkToFit="1"/>
      <protection locked="0"/>
    </xf>
    <xf numFmtId="0" fontId="12" fillId="3" borderId="3" xfId="0" applyFont="1" applyFill="1" applyBorder="1" applyAlignment="1" applyProtection="1">
      <alignment vertical="center" shrinkToFit="1"/>
      <protection locked="0"/>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2" borderId="2" xfId="0" applyFont="1" applyFill="1" applyBorder="1" applyAlignment="1">
      <alignment vertical="center" wrapText="1" shrinkToFit="1"/>
    </xf>
    <xf numFmtId="0" fontId="12" fillId="0" borderId="0" xfId="0" applyFont="1" applyAlignment="1">
      <alignment horizontal="center" vertical="center" textRotation="255"/>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4"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5"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178" fontId="12" fillId="0" borderId="36"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38" xfId="0" applyNumberFormat="1" applyFont="1" applyBorder="1" applyAlignment="1">
      <alignment vertical="center" shrinkToFit="1"/>
    </xf>
    <xf numFmtId="178" fontId="12" fillId="0" borderId="32" xfId="0" applyNumberFormat="1" applyFont="1" applyBorder="1" applyAlignment="1">
      <alignment vertical="center" shrinkToFit="1"/>
    </xf>
    <xf numFmtId="0" fontId="12" fillId="4" borderId="2" xfId="0" applyFont="1" applyFill="1" applyBorder="1">
      <alignment vertical="center"/>
    </xf>
    <xf numFmtId="0" fontId="12" fillId="4" borderId="37" xfId="0" applyFont="1" applyFill="1" applyBorder="1">
      <alignment vertical="center"/>
    </xf>
    <xf numFmtId="0" fontId="12" fillId="4" borderId="32" xfId="0" applyFont="1" applyFill="1" applyBorder="1">
      <alignment vertical="center"/>
    </xf>
    <xf numFmtId="0" fontId="12" fillId="4" borderId="39" xfId="0" applyFont="1" applyFill="1" applyBorder="1">
      <alignment vertical="center"/>
    </xf>
    <xf numFmtId="177" fontId="12" fillId="3" borderId="11" xfId="4" applyNumberFormat="1" applyFont="1" applyFill="1" applyBorder="1" applyAlignment="1" applyProtection="1">
      <alignment vertical="center" shrinkToFit="1"/>
      <protection locked="0"/>
    </xf>
    <xf numFmtId="0" fontId="10" fillId="3" borderId="15" xfId="0" applyFont="1" applyFill="1" applyBorder="1" applyAlignment="1" applyProtection="1">
      <alignment horizontal="left" vertical="center" wrapText="1" shrinkToFit="1"/>
      <protection locked="0"/>
    </xf>
    <xf numFmtId="0" fontId="10" fillId="3" borderId="16"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177" fontId="12" fillId="3" borderId="16" xfId="4" applyNumberFormat="1" applyFont="1" applyFill="1" applyBorder="1" applyAlignment="1" applyProtection="1">
      <alignment vertical="center" shrinkToFit="1"/>
      <protection locked="0"/>
    </xf>
    <xf numFmtId="49" fontId="12" fillId="3" borderId="46" xfId="0" applyNumberFormat="1" applyFont="1" applyFill="1" applyBorder="1" applyAlignment="1" applyProtection="1">
      <alignment horizontal="left" vertical="center"/>
      <protection locked="0"/>
    </xf>
    <xf numFmtId="49" fontId="12" fillId="3" borderId="11" xfId="0" applyNumberFormat="1" applyFont="1" applyFill="1" applyBorder="1" applyAlignment="1" applyProtection="1">
      <alignment horizontal="left" vertical="center"/>
      <protection locked="0"/>
    </xf>
    <xf numFmtId="49" fontId="12" fillId="3" borderId="47" xfId="0" applyNumberFormat="1" applyFont="1" applyFill="1" applyBorder="1" applyAlignment="1" applyProtection="1">
      <alignment horizontal="left" vertical="center"/>
      <protection locked="0"/>
    </xf>
    <xf numFmtId="49" fontId="12" fillId="3" borderId="15" xfId="0" applyNumberFormat="1" applyFont="1" applyFill="1" applyBorder="1" applyAlignment="1" applyProtection="1">
      <alignment horizontal="center" vertical="center"/>
      <protection locked="0"/>
    </xf>
    <xf numFmtId="49" fontId="12" fillId="3" borderId="16" xfId="0" applyNumberFormat="1" applyFont="1" applyFill="1" applyBorder="1" applyAlignment="1" applyProtection="1">
      <alignment horizontal="center" vertical="center"/>
      <protection locked="0"/>
    </xf>
    <xf numFmtId="49" fontId="12" fillId="3" borderId="17" xfId="0" applyNumberFormat="1" applyFont="1" applyFill="1" applyBorder="1" applyAlignment="1" applyProtection="1">
      <alignment horizontal="center" vertical="center"/>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0" fontId="10" fillId="3" borderId="18" xfId="0" applyFont="1" applyFill="1" applyBorder="1" applyAlignment="1" applyProtection="1">
      <alignment horizontal="left" vertical="center" wrapText="1" shrinkToFit="1"/>
      <protection locked="0"/>
    </xf>
    <xf numFmtId="0" fontId="10" fillId="3" borderId="19" xfId="0" applyFont="1" applyFill="1" applyBorder="1" applyAlignment="1" applyProtection="1">
      <alignment horizontal="left" vertical="center" wrapText="1" shrinkToFit="1"/>
      <protection locked="0"/>
    </xf>
    <xf numFmtId="0" fontId="10" fillId="3" borderId="20" xfId="0" applyFont="1" applyFill="1" applyBorder="1" applyAlignment="1" applyProtection="1">
      <alignment horizontal="left" vertical="center" wrapText="1" shrinkToFit="1"/>
      <protection locked="0"/>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178" fontId="12" fillId="0" borderId="40"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4" borderId="33" xfId="0" applyFont="1" applyFill="1" applyBorder="1">
      <alignment vertical="center"/>
    </xf>
    <xf numFmtId="49" fontId="12" fillId="3" borderId="43" xfId="0" applyNumberFormat="1" applyFont="1" applyFill="1" applyBorder="1" applyAlignment="1" applyProtection="1">
      <alignment horizontal="left" vertical="center"/>
      <protection locked="0"/>
    </xf>
    <xf numFmtId="49" fontId="12" fillId="3" borderId="44" xfId="0" applyNumberFormat="1" applyFont="1" applyFill="1" applyBorder="1" applyAlignment="1" applyProtection="1">
      <alignment horizontal="left" vertical="center"/>
      <protection locked="0"/>
    </xf>
    <xf numFmtId="49" fontId="12" fillId="3" borderId="45" xfId="0" applyNumberFormat="1" applyFont="1" applyFill="1" applyBorder="1" applyAlignment="1" applyProtection="1">
      <alignment horizontal="left" vertical="center"/>
      <protection locked="0"/>
    </xf>
    <xf numFmtId="49" fontId="12" fillId="3" borderId="15"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left" vertical="center"/>
      <protection locked="0"/>
    </xf>
    <xf numFmtId="49" fontId="12" fillId="3" borderId="17" xfId="0" applyNumberFormat="1" applyFont="1" applyFill="1" applyBorder="1" applyAlignment="1" applyProtection="1">
      <alignment horizontal="left" vertical="center"/>
      <protection locked="0"/>
    </xf>
    <xf numFmtId="49" fontId="12" fillId="3" borderId="43" xfId="0" applyNumberFormat="1" applyFont="1" applyFill="1" applyBorder="1" applyAlignment="1" applyProtection="1">
      <alignment horizontal="center" vertical="center"/>
      <protection locked="0"/>
    </xf>
    <xf numFmtId="49" fontId="12" fillId="3" borderId="44" xfId="0" applyNumberFormat="1" applyFont="1" applyFill="1" applyBorder="1" applyAlignment="1" applyProtection="1">
      <alignment horizontal="center" vertical="center"/>
      <protection locked="0"/>
    </xf>
    <xf numFmtId="49" fontId="12" fillId="3" borderId="45" xfId="0" applyNumberFormat="1" applyFont="1" applyFill="1" applyBorder="1" applyAlignment="1" applyProtection="1">
      <alignment horizontal="center" vertical="center"/>
      <protection locked="0"/>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8" fillId="8" borderId="0" xfId="0" applyFont="1" applyFill="1" applyBorder="1">
      <alignment vertical="center"/>
    </xf>
    <xf numFmtId="0" fontId="8" fillId="0" borderId="0" xfId="0" applyFont="1" applyBorder="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99"/>
      <color rgb="FFFFFF66"/>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66675</xdr:colOff>
      <xdr:row>3</xdr:row>
      <xdr:rowOff>133350</xdr:rowOff>
    </xdr:from>
    <xdr:to>
      <xdr:col>57</xdr:col>
      <xdr:colOff>28575</xdr:colOff>
      <xdr:row>7</xdr:row>
      <xdr:rowOff>190500</xdr:rowOff>
    </xdr:to>
    <xdr:sp macro="" textlink="">
      <xdr:nvSpPr>
        <xdr:cNvPr id="2" name="テキスト ボックス 1">
          <a:extLst>
            <a:ext uri="{FF2B5EF4-FFF2-40B4-BE49-F238E27FC236}">
              <a16:creationId xmlns:a16="http://schemas.microsoft.com/office/drawing/2014/main" id="{4AD346A7-C237-4D3D-8C26-77CED5729825}"/>
            </a:ext>
          </a:extLst>
        </xdr:cNvPr>
        <xdr:cNvSpPr txBox="1"/>
      </xdr:nvSpPr>
      <xdr:spPr>
        <a:xfrm>
          <a:off x="6953250" y="7905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21980</xdr:colOff>
      <xdr:row>16</xdr:row>
      <xdr:rowOff>29308</xdr:rowOff>
    </xdr:from>
    <xdr:to>
      <xdr:col>38</xdr:col>
      <xdr:colOff>146538</xdr:colOff>
      <xdr:row>18</xdr:row>
      <xdr:rowOff>190500</xdr:rowOff>
    </xdr:to>
    <xdr:sp macro="" textlink="">
      <xdr:nvSpPr>
        <xdr:cNvPr id="2" name="テキスト ボックス 1">
          <a:extLst>
            <a:ext uri="{FF2B5EF4-FFF2-40B4-BE49-F238E27FC236}">
              <a16:creationId xmlns:a16="http://schemas.microsoft.com/office/drawing/2014/main" id="{059648A6-949C-44F4-907B-5FA65531E449}"/>
            </a:ext>
          </a:extLst>
        </xdr:cNvPr>
        <xdr:cNvSpPr txBox="1"/>
      </xdr:nvSpPr>
      <xdr:spPr>
        <a:xfrm>
          <a:off x="4579326" y="2491154"/>
          <a:ext cx="2168770" cy="674077"/>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EF0A3379-12A2-49F1-A253-106FBD7DFA84}"/>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142875</xdr:colOff>
      <xdr:row>48</xdr:row>
      <xdr:rowOff>66674</xdr:rowOff>
    </xdr:from>
    <xdr:to>
      <xdr:col>65</xdr:col>
      <xdr:colOff>104775</xdr:colOff>
      <xdr:row>55</xdr:row>
      <xdr:rowOff>152399</xdr:rowOff>
    </xdr:to>
    <xdr:sp macro="" textlink="">
      <xdr:nvSpPr>
        <xdr:cNvPr id="4" name="テキスト ボックス 3">
          <a:extLst>
            <a:ext uri="{FF2B5EF4-FFF2-40B4-BE49-F238E27FC236}">
              <a16:creationId xmlns:a16="http://schemas.microsoft.com/office/drawing/2014/main" id="{57F1DE87-03E8-40AD-B5EB-33A8ED25097B}"/>
            </a:ext>
          </a:extLst>
        </xdr:cNvPr>
        <xdr:cNvSpPr txBox="1"/>
      </xdr:nvSpPr>
      <xdr:spPr>
        <a:xfrm>
          <a:off x="7305675" y="8153399"/>
          <a:ext cx="2876550" cy="12477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31A1-A02F-47E4-A5DB-E03971C9DCC0}">
  <sheetPr>
    <pageSetUpPr fitToPage="1"/>
  </sheetPr>
  <dimension ref="A2:C12"/>
  <sheetViews>
    <sheetView showGridLines="0" tabSelected="1" zoomScaleNormal="100" zoomScaleSheetLayoutView="100" workbookViewId="0">
      <selection activeCell="C4" sqref="C4"/>
    </sheetView>
  </sheetViews>
  <sheetFormatPr defaultColWidth="9" defaultRowHeight="13.5"/>
  <cols>
    <col min="1" max="1" width="5.625" style="81" customWidth="1"/>
    <col min="2" max="3" width="45.625" style="120" customWidth="1"/>
    <col min="4" max="4" width="4.25" style="81" customWidth="1"/>
    <col min="5" max="16384" width="9" style="81"/>
  </cols>
  <sheetData>
    <row r="2" spans="1:3" ht="17.25">
      <c r="A2" s="152" t="s">
        <v>228</v>
      </c>
      <c r="B2" s="152"/>
      <c r="C2" s="152"/>
    </row>
    <row r="3" spans="1:3" ht="14.25">
      <c r="B3" s="119"/>
    </row>
    <row r="4" spans="1:3" ht="14.25">
      <c r="A4" s="121" t="s">
        <v>229</v>
      </c>
      <c r="B4" s="122" t="s">
        <v>230</v>
      </c>
      <c r="C4" s="139" t="s">
        <v>255</v>
      </c>
    </row>
    <row r="5" spans="1:3" ht="58.5" customHeight="1">
      <c r="A5" s="123">
        <v>0</v>
      </c>
      <c r="B5" s="138" t="s">
        <v>239</v>
      </c>
      <c r="C5" s="125"/>
    </row>
    <row r="6" spans="1:3" ht="134.25" customHeight="1">
      <c r="A6" s="123">
        <v>1</v>
      </c>
      <c r="B6" s="124" t="s">
        <v>236</v>
      </c>
      <c r="C6" s="125"/>
    </row>
    <row r="7" spans="1:3" ht="104.25" customHeight="1">
      <c r="A7" s="123">
        <f>A6+1</f>
        <v>2</v>
      </c>
      <c r="B7" s="126" t="s">
        <v>238</v>
      </c>
      <c r="C7" s="126"/>
    </row>
    <row r="8" spans="1:3" ht="96" customHeight="1">
      <c r="A8" s="123">
        <f t="shared" ref="A8:A11" si="0">A7+1</f>
        <v>3</v>
      </c>
      <c r="B8" s="126"/>
      <c r="C8" s="126" t="s">
        <v>231</v>
      </c>
    </row>
    <row r="9" spans="1:3" ht="221.25" customHeight="1">
      <c r="A9" s="127">
        <f t="shared" si="0"/>
        <v>4</v>
      </c>
      <c r="B9" s="124" t="s">
        <v>240</v>
      </c>
      <c r="C9" s="124"/>
    </row>
    <row r="10" spans="1:3" ht="85.5" customHeight="1">
      <c r="A10" s="123">
        <f t="shared" si="0"/>
        <v>5</v>
      </c>
      <c r="B10" s="128" t="s">
        <v>241</v>
      </c>
      <c r="C10" s="129"/>
    </row>
    <row r="11" spans="1:3" ht="75" customHeight="1">
      <c r="A11" s="123">
        <f t="shared" si="0"/>
        <v>6</v>
      </c>
      <c r="B11" s="126" t="s">
        <v>237</v>
      </c>
      <c r="C11" s="126"/>
    </row>
    <row r="12"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4"/>
  <sheetViews>
    <sheetView showGridLines="0" showZeros="0" view="pageBreakPreview" zoomScaleNormal="40" zoomScaleSheetLayoutView="100" workbookViewId="0">
      <selection activeCell="A5" sqref="A5:AM5"/>
    </sheetView>
  </sheetViews>
  <sheetFormatPr defaultColWidth="2.25" defaultRowHeight="12"/>
  <cols>
    <col min="1" max="1" width="2.625" style="1" customWidth="1"/>
    <col min="2" max="16384" width="2.25" style="1"/>
  </cols>
  <sheetData>
    <row r="1" spans="1:39" ht="17.25" customHeight="1">
      <c r="AM1" s="111"/>
    </row>
    <row r="2" spans="1:39" ht="17.25" customHeight="1">
      <c r="A2" s="112"/>
      <c r="B2" s="81" t="s">
        <v>215</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3" spans="1:39" ht="17.25" customHeight="1">
      <c r="A3" s="81"/>
      <c r="B3" s="81"/>
      <c r="C3" s="112"/>
      <c r="D3" s="112"/>
      <c r="E3" s="81"/>
      <c r="F3" s="81"/>
      <c r="G3" s="81"/>
      <c r="H3" s="81"/>
      <c r="I3" s="81"/>
      <c r="J3" s="81"/>
      <c r="K3" s="81"/>
      <c r="L3" s="81"/>
      <c r="M3" s="81"/>
      <c r="N3" s="81"/>
      <c r="O3" s="81"/>
      <c r="P3" s="81"/>
      <c r="Q3" s="81"/>
      <c r="R3" s="81"/>
      <c r="S3" s="81"/>
      <c r="T3" s="81"/>
      <c r="U3" s="81"/>
      <c r="V3" s="81"/>
      <c r="W3" s="81"/>
      <c r="X3" s="81"/>
      <c r="Y3" s="81"/>
      <c r="Z3" s="81"/>
      <c r="AA3" s="81"/>
      <c r="AB3" s="81"/>
      <c r="AC3" s="111"/>
      <c r="AD3" s="140"/>
      <c r="AE3" s="140"/>
      <c r="AF3" s="140"/>
      <c r="AG3" s="140"/>
      <c r="AH3" s="140"/>
      <c r="AI3" s="140"/>
      <c r="AJ3" s="140"/>
      <c r="AK3" s="140"/>
      <c r="AL3" s="112"/>
      <c r="AM3" s="112"/>
    </row>
    <row r="4" spans="1:39" ht="17.25" customHeight="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row>
    <row r="5" spans="1:39" ht="17.25" customHeight="1">
      <c r="A5" s="146" t="s">
        <v>211</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row>
    <row r="6" spans="1:39" ht="17.25" customHeight="1">
      <c r="A6" s="150" t="s">
        <v>219</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row>
    <row r="7" spans="1:39" ht="17.25" customHeight="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row>
    <row r="8" spans="1:39" ht="17.25" customHeight="1">
      <c r="A8" s="148" t="s">
        <v>205</v>
      </c>
      <c r="B8" s="148"/>
      <c r="C8" s="148"/>
      <c r="D8" s="148"/>
      <c r="E8" s="148"/>
      <c r="F8" s="148"/>
      <c r="G8" s="148"/>
      <c r="H8" s="81"/>
      <c r="I8" s="81" t="s">
        <v>0</v>
      </c>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row>
    <row r="9" spans="1:39" ht="17.25" customHeight="1">
      <c r="A9" s="111"/>
      <c r="B9" s="111"/>
      <c r="C9" s="111"/>
      <c r="D9" s="111"/>
      <c r="E9" s="111"/>
      <c r="F9" s="111"/>
      <c r="G9" s="11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row>
    <row r="10" spans="1:39" ht="17.25" customHeight="1">
      <c r="A10" s="111"/>
      <c r="B10" s="111"/>
      <c r="C10" s="111"/>
      <c r="D10" s="111"/>
      <c r="E10" s="111"/>
      <c r="F10" s="111"/>
      <c r="G10" s="111"/>
      <c r="H10" s="81"/>
      <c r="I10" s="81"/>
      <c r="J10" s="81"/>
      <c r="K10" s="81"/>
      <c r="L10" s="81"/>
      <c r="M10" s="81"/>
      <c r="N10" s="81"/>
      <c r="O10" s="81"/>
      <c r="P10" s="81"/>
      <c r="Q10" s="81"/>
      <c r="R10" s="146" t="s">
        <v>206</v>
      </c>
      <c r="S10" s="146"/>
      <c r="T10" s="146"/>
      <c r="U10" s="146"/>
      <c r="V10" s="81"/>
      <c r="W10" s="146"/>
      <c r="X10" s="146"/>
      <c r="Y10" s="146"/>
      <c r="Z10" s="146"/>
      <c r="AA10" s="81"/>
      <c r="AB10" s="81"/>
      <c r="AC10" s="81"/>
      <c r="AD10" s="81"/>
      <c r="AE10" s="81"/>
      <c r="AF10" s="81"/>
      <c r="AG10" s="81"/>
      <c r="AH10" s="81"/>
      <c r="AI10" s="81"/>
      <c r="AJ10" s="81"/>
      <c r="AK10" s="81"/>
      <c r="AL10" s="81"/>
      <c r="AM10" s="81"/>
    </row>
    <row r="11" spans="1:39" ht="17.25" customHeight="1">
      <c r="A11" s="111"/>
      <c r="B11" s="111"/>
      <c r="C11" s="111"/>
      <c r="D11" s="111"/>
      <c r="E11" s="111"/>
      <c r="F11" s="111"/>
      <c r="G11" s="111"/>
      <c r="H11" s="81"/>
      <c r="I11" s="81"/>
      <c r="J11" s="81"/>
      <c r="K11" s="81"/>
      <c r="L11" s="81"/>
      <c r="M11" s="81"/>
      <c r="N11" s="81"/>
      <c r="O11" s="81"/>
      <c r="P11" s="81"/>
      <c r="Q11" s="81"/>
      <c r="R11" s="81" t="s">
        <v>207</v>
      </c>
      <c r="T11" s="81"/>
      <c r="U11" s="81"/>
      <c r="V11" s="81"/>
      <c r="W11" s="112"/>
      <c r="X11" s="114" t="s">
        <v>232</v>
      </c>
      <c r="Y11" s="141"/>
      <c r="Z11" s="141"/>
      <c r="AA11" s="81" t="s">
        <v>233</v>
      </c>
      <c r="AB11" s="141"/>
      <c r="AC11" s="141"/>
      <c r="AD11" s="141"/>
      <c r="AE11" s="81"/>
      <c r="AF11" s="81"/>
      <c r="AG11" s="81"/>
      <c r="AH11" s="81"/>
      <c r="AI11" s="81"/>
      <c r="AJ11" s="81"/>
      <c r="AK11" s="81"/>
      <c r="AL11" s="81"/>
      <c r="AM11" s="81"/>
    </row>
    <row r="12" spans="1:39" ht="17.25" customHeight="1">
      <c r="A12" s="111"/>
      <c r="B12" s="111"/>
      <c r="C12" s="111"/>
      <c r="D12" s="111"/>
      <c r="E12" s="111"/>
      <c r="F12" s="111"/>
      <c r="G12" s="111"/>
      <c r="H12" s="81"/>
      <c r="I12" s="81"/>
      <c r="J12" s="81"/>
      <c r="K12" s="81"/>
      <c r="L12" s="81"/>
      <c r="M12" s="81"/>
      <c r="N12" s="81"/>
      <c r="O12" s="81"/>
      <c r="P12" s="81"/>
      <c r="Q12" s="81"/>
      <c r="R12" s="81" t="s">
        <v>8</v>
      </c>
      <c r="S12" s="81"/>
      <c r="T12" s="81"/>
      <c r="U12" s="81"/>
      <c r="V12" s="81"/>
      <c r="W12" s="112"/>
      <c r="X12" s="149"/>
      <c r="Y12" s="149"/>
      <c r="Z12" s="149"/>
      <c r="AA12" s="149"/>
      <c r="AB12" s="149"/>
      <c r="AC12" s="149"/>
      <c r="AD12" s="149"/>
      <c r="AE12" s="149"/>
      <c r="AF12" s="149"/>
      <c r="AG12" s="149"/>
      <c r="AH12" s="149"/>
      <c r="AI12" s="149"/>
      <c r="AJ12" s="149"/>
      <c r="AK12" s="149"/>
      <c r="AL12" s="149"/>
      <c r="AM12" s="81"/>
    </row>
    <row r="13" spans="1:39" ht="17.25" customHeight="1">
      <c r="A13" s="111"/>
      <c r="B13" s="111"/>
      <c r="C13" s="111"/>
      <c r="D13" s="111"/>
      <c r="E13" s="111"/>
      <c r="F13" s="111"/>
      <c r="G13" s="111"/>
      <c r="H13" s="81"/>
      <c r="I13" s="81"/>
      <c r="J13" s="81"/>
      <c r="K13" s="81"/>
      <c r="L13" s="81"/>
      <c r="M13" s="81"/>
      <c r="N13" s="81"/>
      <c r="O13" s="81"/>
      <c r="P13" s="81"/>
      <c r="Q13" s="81"/>
      <c r="R13" s="81"/>
      <c r="S13" s="81"/>
      <c r="T13" s="81"/>
      <c r="U13" s="81"/>
      <c r="V13" s="81"/>
      <c r="W13" s="112"/>
      <c r="X13" s="149"/>
      <c r="Y13" s="149"/>
      <c r="Z13" s="149"/>
      <c r="AA13" s="149"/>
      <c r="AB13" s="149"/>
      <c r="AC13" s="149"/>
      <c r="AD13" s="149"/>
      <c r="AE13" s="149"/>
      <c r="AF13" s="149"/>
      <c r="AG13" s="149"/>
      <c r="AH13" s="149"/>
      <c r="AI13" s="149"/>
      <c r="AJ13" s="149"/>
      <c r="AK13" s="149"/>
      <c r="AL13" s="149"/>
      <c r="AM13" s="81"/>
    </row>
    <row r="14" spans="1:39" ht="17.25" customHeight="1">
      <c r="A14" s="111"/>
      <c r="B14" s="111"/>
      <c r="C14" s="111"/>
      <c r="D14" s="111"/>
      <c r="E14" s="111"/>
      <c r="F14" s="111"/>
      <c r="G14" s="111"/>
      <c r="H14" s="81"/>
      <c r="I14" s="81"/>
      <c r="J14" s="81"/>
      <c r="K14" s="81"/>
      <c r="L14" s="81"/>
      <c r="M14" s="81"/>
      <c r="N14" s="81"/>
      <c r="O14" s="81"/>
      <c r="P14" s="81"/>
      <c r="Q14" s="81"/>
      <c r="R14" s="81" t="s">
        <v>208</v>
      </c>
      <c r="S14" s="81"/>
      <c r="T14" s="81"/>
      <c r="U14" s="81"/>
      <c r="V14" s="81"/>
      <c r="W14" s="112"/>
      <c r="X14" s="149"/>
      <c r="Y14" s="149"/>
      <c r="Z14" s="149"/>
      <c r="AA14" s="149"/>
      <c r="AB14" s="149"/>
      <c r="AC14" s="149"/>
      <c r="AD14" s="149"/>
      <c r="AE14" s="149"/>
      <c r="AF14" s="149"/>
      <c r="AG14" s="149"/>
      <c r="AH14" s="149"/>
      <c r="AI14" s="149"/>
      <c r="AJ14" s="149"/>
      <c r="AK14" s="149"/>
      <c r="AL14" s="149"/>
      <c r="AM14" s="81"/>
    </row>
    <row r="15" spans="1:39" ht="17.25" customHeight="1">
      <c r="A15" s="111"/>
      <c r="B15" s="111"/>
      <c r="C15" s="111"/>
      <c r="D15" s="111"/>
      <c r="E15" s="111"/>
      <c r="F15" s="111"/>
      <c r="G15" s="111"/>
      <c r="H15" s="81"/>
      <c r="I15" s="81"/>
      <c r="J15" s="81"/>
      <c r="K15" s="81"/>
      <c r="L15" s="81"/>
      <c r="M15" s="81"/>
      <c r="N15" s="81"/>
      <c r="O15" s="81"/>
      <c r="P15" s="81"/>
      <c r="Q15" s="81"/>
      <c r="R15" s="81" t="s">
        <v>209</v>
      </c>
      <c r="S15" s="81"/>
      <c r="T15" s="81"/>
      <c r="U15" s="81"/>
      <c r="V15" s="81"/>
      <c r="W15" s="81"/>
      <c r="X15" s="149"/>
      <c r="Y15" s="149"/>
      <c r="Z15" s="149"/>
      <c r="AA15" s="149"/>
      <c r="AB15" s="149"/>
      <c r="AC15" s="149"/>
      <c r="AD15" s="149"/>
      <c r="AE15" s="149"/>
      <c r="AF15" s="149"/>
      <c r="AG15" s="149"/>
      <c r="AH15" s="149"/>
      <c r="AI15" s="149"/>
      <c r="AJ15" s="149"/>
      <c r="AK15" s="149"/>
      <c r="AL15" s="149"/>
      <c r="AM15" s="81"/>
    </row>
    <row r="16" spans="1:39" ht="17.25" customHeight="1">
      <c r="A16" s="111"/>
      <c r="B16" s="111"/>
      <c r="C16" s="111"/>
      <c r="D16" s="111"/>
      <c r="E16" s="111"/>
      <c r="F16" s="111"/>
      <c r="G16" s="111"/>
      <c r="H16" s="81"/>
      <c r="I16" s="81"/>
      <c r="J16" s="81"/>
      <c r="K16" s="81"/>
      <c r="L16" s="81"/>
      <c r="M16" s="81"/>
      <c r="N16" s="81"/>
      <c r="O16" s="81"/>
      <c r="P16" s="81"/>
      <c r="Q16" s="81"/>
      <c r="R16" s="81" t="s">
        <v>210</v>
      </c>
      <c r="S16" s="81"/>
      <c r="T16" s="81"/>
      <c r="U16" s="81"/>
      <c r="V16" s="81"/>
      <c r="W16" s="81"/>
      <c r="X16" s="149"/>
      <c r="Y16" s="149"/>
      <c r="Z16" s="149"/>
      <c r="AA16" s="149"/>
      <c r="AB16" s="149"/>
      <c r="AC16" s="149"/>
      <c r="AD16" s="149"/>
      <c r="AE16" s="149"/>
      <c r="AF16" s="149"/>
      <c r="AG16" s="149"/>
      <c r="AH16" s="149"/>
      <c r="AI16" s="149"/>
      <c r="AJ16" s="149"/>
      <c r="AK16" s="149"/>
      <c r="AL16" s="149"/>
      <c r="AM16" s="81"/>
    </row>
    <row r="17" spans="1:44" ht="17.25" customHeight="1">
      <c r="A17" s="111"/>
      <c r="B17" s="111"/>
      <c r="C17" s="111"/>
      <c r="D17" s="111"/>
      <c r="E17" s="111"/>
      <c r="F17" s="111"/>
      <c r="G17" s="111"/>
      <c r="H17" s="81"/>
      <c r="I17" s="81"/>
      <c r="J17" s="81"/>
      <c r="K17" s="81"/>
      <c r="L17" s="81"/>
      <c r="M17" s="81"/>
      <c r="N17" s="81"/>
      <c r="O17" s="81"/>
      <c r="P17" s="81"/>
      <c r="Q17" s="81"/>
      <c r="R17" s="81"/>
      <c r="S17" s="81"/>
      <c r="T17" s="81"/>
      <c r="U17" s="81"/>
      <c r="V17" s="81"/>
      <c r="W17" s="81"/>
      <c r="X17" s="114"/>
      <c r="Y17" s="114"/>
      <c r="Z17" s="114"/>
      <c r="AA17" s="114"/>
      <c r="AB17" s="114"/>
      <c r="AC17" s="114"/>
      <c r="AD17" s="114"/>
      <c r="AE17" s="114"/>
      <c r="AF17" s="114"/>
      <c r="AG17" s="114"/>
      <c r="AH17" s="114"/>
      <c r="AI17" s="114"/>
      <c r="AJ17" s="114"/>
      <c r="AK17" s="114"/>
      <c r="AL17" s="114"/>
      <c r="AM17" s="81"/>
    </row>
    <row r="18" spans="1:44" ht="17.25" customHeight="1">
      <c r="A18" s="111"/>
      <c r="B18" s="111"/>
      <c r="C18" s="111"/>
      <c r="D18" s="111"/>
      <c r="E18" s="111"/>
      <c r="F18" s="111"/>
      <c r="G18" s="111"/>
      <c r="H18" s="81"/>
      <c r="I18" s="81"/>
      <c r="J18" s="81"/>
      <c r="K18" s="81"/>
      <c r="L18" s="81"/>
      <c r="M18" s="81"/>
      <c r="N18" s="81"/>
      <c r="O18" s="81"/>
      <c r="P18" s="81"/>
      <c r="Q18" s="81"/>
      <c r="R18" s="81"/>
      <c r="S18" s="81"/>
      <c r="T18" s="81"/>
      <c r="U18" s="81"/>
      <c r="V18" s="81"/>
      <c r="W18" s="81"/>
      <c r="X18" s="114"/>
      <c r="Y18" s="114"/>
      <c r="Z18" s="114"/>
      <c r="AA18" s="114"/>
      <c r="AB18" s="114"/>
      <c r="AC18" s="114"/>
      <c r="AD18" s="114"/>
      <c r="AE18" s="114"/>
      <c r="AF18" s="114"/>
      <c r="AG18" s="114"/>
      <c r="AH18" s="114"/>
      <c r="AI18" s="114"/>
      <c r="AJ18" s="114"/>
      <c r="AK18" s="114"/>
      <c r="AL18" s="114"/>
      <c r="AM18" s="81"/>
    </row>
    <row r="19" spans="1:44" ht="17.25" customHeight="1">
      <c r="A19" s="111"/>
      <c r="B19" s="151" t="s">
        <v>256</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81"/>
    </row>
    <row r="20" spans="1:44" ht="17.25" customHeight="1">
      <c r="A20" s="11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81"/>
    </row>
    <row r="21" spans="1:44" ht="17.25" customHeight="1">
      <c r="A21" s="8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81"/>
    </row>
    <row r="22" spans="1:44" ht="17.25" customHeight="1">
      <c r="A22" s="81"/>
      <c r="B22" s="81"/>
      <c r="C22" s="112"/>
      <c r="D22" s="112"/>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row>
    <row r="23" spans="1:44" ht="30" customHeight="1">
      <c r="B23" s="143" t="s">
        <v>220</v>
      </c>
      <c r="C23" s="143"/>
      <c r="D23" s="144" t="s">
        <v>222</v>
      </c>
      <c r="E23" s="144"/>
      <c r="F23" s="144"/>
      <c r="G23" s="144"/>
      <c r="H23" s="144"/>
      <c r="I23" s="144"/>
      <c r="J23" s="144"/>
      <c r="K23" s="145"/>
      <c r="L23" s="145"/>
      <c r="M23" s="145"/>
      <c r="N23" s="145"/>
      <c r="O23" s="145"/>
      <c r="P23" s="145"/>
      <c r="Q23" s="145"/>
      <c r="R23" s="145"/>
      <c r="S23" s="145"/>
      <c r="T23" s="145"/>
      <c r="U23" s="145"/>
      <c r="V23" s="146" t="s">
        <v>212</v>
      </c>
      <c r="W23" s="146"/>
      <c r="X23" s="81"/>
      <c r="Y23" s="81"/>
      <c r="Z23" s="81"/>
      <c r="AA23" s="81"/>
      <c r="AB23" s="81"/>
      <c r="AC23" s="81"/>
      <c r="AD23" s="81"/>
      <c r="AE23" s="81"/>
      <c r="AF23" s="81"/>
      <c r="AG23" s="81"/>
      <c r="AH23" s="81"/>
      <c r="AI23" s="81"/>
      <c r="AJ23" s="81"/>
      <c r="AK23" s="81"/>
      <c r="AL23" s="81"/>
    </row>
    <row r="24" spans="1:44" ht="30" customHeight="1">
      <c r="A24" s="81"/>
      <c r="B24" s="143" t="s">
        <v>221</v>
      </c>
      <c r="C24" s="143"/>
      <c r="D24" s="144" t="s">
        <v>242</v>
      </c>
      <c r="E24" s="144"/>
      <c r="F24" s="144"/>
      <c r="G24" s="144"/>
      <c r="H24" s="144"/>
      <c r="I24" s="144"/>
      <c r="J24" s="144"/>
      <c r="K24" s="147">
        <f ca="1">SUM(X27:AB29)</f>
        <v>0</v>
      </c>
      <c r="L24" s="147"/>
      <c r="M24" s="147"/>
      <c r="N24" s="147"/>
      <c r="O24" s="147"/>
      <c r="P24" s="147"/>
      <c r="Q24" s="147"/>
      <c r="R24" s="147"/>
      <c r="S24" s="147"/>
      <c r="T24" s="147"/>
      <c r="U24" s="147"/>
      <c r="V24" s="146" t="s">
        <v>212</v>
      </c>
      <c r="W24" s="146"/>
      <c r="X24" s="81"/>
      <c r="Y24" s="81"/>
      <c r="Z24" s="81"/>
      <c r="AA24" s="81"/>
      <c r="AB24" s="81"/>
      <c r="AC24" s="81"/>
      <c r="AD24" s="81"/>
      <c r="AE24" s="81"/>
      <c r="AF24" s="81"/>
      <c r="AG24" s="81"/>
      <c r="AH24" s="81"/>
      <c r="AI24" s="81"/>
      <c r="AJ24" s="81"/>
      <c r="AK24" s="81"/>
      <c r="AL24" s="81"/>
      <c r="AR24" s="81"/>
    </row>
    <row r="25" spans="1:44" ht="9.9499999999999993" customHeight="1">
      <c r="A25" s="81"/>
      <c r="B25" s="116"/>
      <c r="C25" s="116"/>
      <c r="D25" s="81"/>
      <c r="E25" s="81"/>
      <c r="F25" s="81"/>
      <c r="G25" s="81"/>
      <c r="H25" s="81"/>
      <c r="I25" s="81"/>
      <c r="J25" s="81"/>
      <c r="K25" s="117"/>
      <c r="L25" s="117"/>
      <c r="M25" s="117"/>
      <c r="N25" s="117"/>
      <c r="O25" s="117"/>
      <c r="P25" s="117"/>
      <c r="Q25" s="117"/>
      <c r="R25" s="117"/>
      <c r="S25" s="117"/>
      <c r="T25" s="117"/>
      <c r="U25" s="117"/>
      <c r="V25" s="112"/>
      <c r="W25" s="112"/>
      <c r="X25" s="81"/>
      <c r="Y25" s="81"/>
      <c r="Z25" s="81"/>
      <c r="AA25" s="81"/>
      <c r="AB25" s="81"/>
      <c r="AC25" s="81"/>
      <c r="AD25" s="81"/>
      <c r="AE25" s="81"/>
      <c r="AF25" s="81"/>
      <c r="AG25" s="81"/>
      <c r="AH25" s="81"/>
      <c r="AI25" s="81"/>
      <c r="AJ25" s="81"/>
      <c r="AK25" s="81"/>
      <c r="AL25" s="81"/>
      <c r="AR25" s="81"/>
    </row>
    <row r="26" spans="1:44" ht="17.25" customHeight="1">
      <c r="A26" s="81"/>
      <c r="B26" s="118" t="s">
        <v>227</v>
      </c>
      <c r="D26" s="81"/>
      <c r="E26" s="81"/>
      <c r="F26" s="81"/>
      <c r="G26" s="81"/>
      <c r="H26" s="81"/>
      <c r="I26" s="81"/>
      <c r="J26" s="81"/>
      <c r="K26" s="117"/>
      <c r="L26" s="117"/>
      <c r="M26" s="117"/>
      <c r="N26" s="117"/>
      <c r="O26" s="117"/>
      <c r="P26" s="117"/>
      <c r="Q26" s="117"/>
      <c r="R26" s="117"/>
      <c r="S26" s="117"/>
      <c r="T26" s="117"/>
      <c r="U26" s="117"/>
      <c r="V26" s="112"/>
      <c r="W26" s="112"/>
      <c r="X26" s="81"/>
      <c r="Y26" s="81"/>
      <c r="Z26" s="81"/>
      <c r="AA26" s="81"/>
      <c r="AB26" s="81"/>
      <c r="AC26" s="81"/>
      <c r="AD26" s="81"/>
      <c r="AE26" s="81"/>
      <c r="AF26" s="81"/>
      <c r="AG26" s="81"/>
      <c r="AH26" s="81"/>
      <c r="AI26" s="81"/>
      <c r="AJ26" s="81"/>
      <c r="AK26" s="81"/>
      <c r="AL26" s="81"/>
      <c r="AR26" s="81"/>
    </row>
    <row r="27" spans="1:44" ht="17.25" customHeight="1">
      <c r="A27" s="81"/>
      <c r="B27" s="81"/>
      <c r="C27" s="144" t="s">
        <v>173</v>
      </c>
      <c r="D27" s="144"/>
      <c r="E27" s="144"/>
      <c r="F27" s="144"/>
      <c r="G27" s="144"/>
      <c r="H27" s="144"/>
      <c r="I27" s="144"/>
      <c r="J27" s="144"/>
      <c r="K27" s="144"/>
      <c r="L27" s="144"/>
      <c r="M27" s="144"/>
      <c r="N27" s="144"/>
      <c r="O27" s="144"/>
      <c r="P27" s="144"/>
      <c r="Q27" s="144"/>
      <c r="R27" s="144"/>
      <c r="S27" s="144"/>
      <c r="T27" s="144"/>
      <c r="U27" s="144"/>
      <c r="V27" s="144"/>
      <c r="W27" s="144"/>
      <c r="X27" s="147">
        <f ca="1">SUM(申請額一覧!I5:I54)*1000</f>
        <v>0</v>
      </c>
      <c r="Y27" s="147"/>
      <c r="Z27" s="147"/>
      <c r="AA27" s="147"/>
      <c r="AB27" s="147"/>
      <c r="AC27" s="81" t="s">
        <v>212</v>
      </c>
      <c r="AD27" s="81"/>
      <c r="AE27" s="81"/>
      <c r="AF27" s="81"/>
      <c r="AG27" s="81"/>
      <c r="AH27" s="81"/>
      <c r="AI27" s="81"/>
      <c r="AJ27" s="81"/>
      <c r="AK27" s="81"/>
      <c r="AL27" s="81"/>
      <c r="AM27" s="81"/>
    </row>
    <row r="28" spans="1:44" ht="17.25" customHeight="1">
      <c r="A28" s="81"/>
      <c r="B28" s="116"/>
      <c r="C28" s="116"/>
      <c r="D28" s="81"/>
      <c r="E28" s="81"/>
      <c r="F28" s="81"/>
      <c r="G28" s="81"/>
      <c r="H28" s="81"/>
      <c r="I28" s="81"/>
      <c r="J28" s="81"/>
      <c r="K28" s="117"/>
      <c r="L28" s="117"/>
      <c r="M28" s="117"/>
      <c r="N28" s="117"/>
      <c r="O28" s="117"/>
      <c r="P28" s="117"/>
      <c r="Q28" s="117"/>
      <c r="R28" s="117"/>
      <c r="S28" s="117"/>
      <c r="T28" s="117"/>
      <c r="U28" s="117"/>
      <c r="V28" s="112"/>
      <c r="W28" s="112"/>
      <c r="X28" s="81"/>
      <c r="Y28" s="81"/>
      <c r="Z28" s="81"/>
      <c r="AA28" s="81"/>
      <c r="AB28" s="81"/>
      <c r="AC28" s="81"/>
      <c r="AD28" s="81"/>
      <c r="AE28" s="81"/>
      <c r="AF28" s="81"/>
      <c r="AG28" s="81"/>
      <c r="AH28" s="81"/>
      <c r="AI28" s="81"/>
      <c r="AJ28" s="81"/>
      <c r="AK28" s="81"/>
      <c r="AL28" s="81"/>
      <c r="AR28" s="81"/>
    </row>
    <row r="29" spans="1:44" ht="17.25" customHeight="1">
      <c r="A29" s="81"/>
      <c r="B29" s="81"/>
      <c r="C29" s="144" t="s">
        <v>174</v>
      </c>
      <c r="D29" s="144"/>
      <c r="E29" s="144"/>
      <c r="F29" s="144"/>
      <c r="G29" s="144"/>
      <c r="H29" s="144"/>
      <c r="I29" s="144"/>
      <c r="J29" s="144"/>
      <c r="K29" s="144"/>
      <c r="L29" s="144"/>
      <c r="M29" s="144"/>
      <c r="N29" s="144"/>
      <c r="O29" s="144"/>
      <c r="P29" s="144"/>
      <c r="Q29" s="144"/>
      <c r="R29" s="144"/>
      <c r="S29" s="144"/>
      <c r="T29" s="144"/>
      <c r="U29" s="144"/>
      <c r="V29" s="144"/>
      <c r="W29" s="144"/>
      <c r="X29" s="147">
        <f ca="1">SUM(申請額一覧!J5:J54)*1000</f>
        <v>0</v>
      </c>
      <c r="Y29" s="147"/>
      <c r="Z29" s="147"/>
      <c r="AA29" s="147"/>
      <c r="AB29" s="147"/>
      <c r="AC29" s="81" t="s">
        <v>212</v>
      </c>
      <c r="AD29" s="81"/>
      <c r="AE29" s="81"/>
      <c r="AF29" s="81"/>
      <c r="AG29" s="81"/>
      <c r="AH29" s="81"/>
      <c r="AI29" s="81"/>
      <c r="AJ29" s="81"/>
      <c r="AK29" s="81"/>
      <c r="AL29" s="81"/>
      <c r="AM29" s="81"/>
    </row>
    <row r="30" spans="1:44" ht="9.9499999999999993" customHeight="1">
      <c r="A30" s="81"/>
      <c r="B30" s="81"/>
      <c r="C30" s="81"/>
      <c r="D30" s="81"/>
      <c r="E30" s="81"/>
      <c r="F30" s="81"/>
      <c r="G30" s="81"/>
      <c r="H30" s="81"/>
      <c r="I30" s="81"/>
      <c r="J30" s="81"/>
      <c r="K30" s="81"/>
      <c r="L30" s="81"/>
      <c r="M30" s="81"/>
      <c r="N30" s="81"/>
      <c r="O30" s="81"/>
      <c r="P30" s="81"/>
      <c r="Q30" s="81"/>
      <c r="R30" s="81"/>
      <c r="S30" s="81"/>
      <c r="T30" s="81"/>
      <c r="U30" s="81"/>
      <c r="V30" s="81"/>
      <c r="W30" s="81"/>
      <c r="X30" s="117"/>
      <c r="Y30" s="117"/>
      <c r="Z30" s="117"/>
      <c r="AA30" s="117"/>
      <c r="AB30" s="117"/>
      <c r="AC30" s="81"/>
      <c r="AD30" s="81"/>
      <c r="AE30" s="81"/>
      <c r="AF30" s="81"/>
      <c r="AG30" s="81"/>
      <c r="AH30" s="81"/>
      <c r="AI30" s="81"/>
      <c r="AJ30" s="81"/>
      <c r="AK30" s="81"/>
      <c r="AL30" s="81"/>
      <c r="AM30" s="81"/>
    </row>
    <row r="31" spans="1:44" ht="30" customHeight="1">
      <c r="A31" s="81"/>
      <c r="B31" s="143" t="s">
        <v>223</v>
      </c>
      <c r="C31" s="143"/>
      <c r="D31" s="144" t="s">
        <v>224</v>
      </c>
      <c r="E31" s="144"/>
      <c r="F31" s="144"/>
      <c r="G31" s="144"/>
      <c r="H31" s="144"/>
      <c r="I31" s="144"/>
      <c r="J31" s="144"/>
      <c r="K31" s="147">
        <f ca="1">K24-K23</f>
        <v>0</v>
      </c>
      <c r="L31" s="147"/>
      <c r="M31" s="147"/>
      <c r="N31" s="147"/>
      <c r="O31" s="147"/>
      <c r="P31" s="147"/>
      <c r="Q31" s="147"/>
      <c r="R31" s="147"/>
      <c r="S31" s="147"/>
      <c r="T31" s="147"/>
      <c r="U31" s="147"/>
      <c r="V31" s="146" t="s">
        <v>212</v>
      </c>
      <c r="W31" s="146"/>
      <c r="X31" s="113"/>
      <c r="Y31" s="113"/>
      <c r="Z31" s="113"/>
      <c r="AA31" s="113"/>
      <c r="AB31" s="113"/>
      <c r="AC31" s="81"/>
      <c r="AD31" s="81"/>
      <c r="AE31" s="81"/>
      <c r="AF31" s="81"/>
      <c r="AG31" s="81"/>
      <c r="AH31" s="81"/>
      <c r="AI31" s="81"/>
      <c r="AJ31" s="81"/>
      <c r="AK31" s="81"/>
      <c r="AL31" s="81"/>
      <c r="AM31" s="81"/>
    </row>
    <row r="32" spans="1:44" ht="17.25" customHeight="1">
      <c r="A32" s="81"/>
      <c r="B32" s="81"/>
      <c r="C32" s="81"/>
      <c r="D32" s="81"/>
      <c r="E32" s="81"/>
      <c r="F32" s="81"/>
      <c r="G32" s="81"/>
      <c r="H32" s="81"/>
      <c r="I32" s="81"/>
      <c r="J32" s="81"/>
      <c r="K32" s="81"/>
      <c r="L32" s="81"/>
      <c r="M32" s="81"/>
      <c r="N32" s="81"/>
      <c r="O32" s="81"/>
      <c r="P32" s="81"/>
      <c r="Q32" s="81"/>
      <c r="R32" s="81"/>
      <c r="S32" s="81"/>
      <c r="T32" s="81"/>
      <c r="U32" s="81"/>
      <c r="V32" s="81"/>
      <c r="W32" s="81"/>
      <c r="X32" s="113"/>
      <c r="Y32" s="113"/>
      <c r="Z32" s="113"/>
      <c r="AA32" s="113"/>
      <c r="AB32" s="113"/>
      <c r="AC32" s="81"/>
      <c r="AD32" s="81"/>
      <c r="AE32" s="81"/>
      <c r="AF32" s="81"/>
      <c r="AG32" s="81"/>
      <c r="AH32" s="81"/>
      <c r="AI32" s="81"/>
      <c r="AJ32" s="81"/>
      <c r="AK32" s="81"/>
      <c r="AL32" s="81"/>
      <c r="AM32" s="81"/>
    </row>
    <row r="33" spans="1:39" ht="17.25" customHeight="1">
      <c r="A33" s="81"/>
      <c r="B33" s="143" t="s">
        <v>226</v>
      </c>
      <c r="C33" s="143"/>
      <c r="D33" s="81" t="s">
        <v>225</v>
      </c>
      <c r="E33" s="81"/>
      <c r="F33" s="81"/>
      <c r="G33" s="81"/>
      <c r="H33" s="81"/>
      <c r="I33" s="81"/>
      <c r="J33" s="81"/>
      <c r="K33" s="81"/>
      <c r="L33" s="81"/>
      <c r="M33" s="81"/>
      <c r="N33" s="81"/>
      <c r="O33" s="81"/>
      <c r="P33" s="81"/>
      <c r="Q33" s="81"/>
      <c r="R33" s="81"/>
      <c r="S33" s="81"/>
      <c r="T33" s="81"/>
      <c r="U33" s="81"/>
      <c r="V33" s="81"/>
      <c r="W33" s="81"/>
      <c r="X33" s="113"/>
      <c r="Y33" s="113"/>
      <c r="Z33" s="113"/>
      <c r="AA33" s="113"/>
      <c r="AB33" s="113"/>
      <c r="AC33" s="81"/>
      <c r="AD33" s="81"/>
      <c r="AE33" s="81"/>
      <c r="AF33" s="81"/>
      <c r="AG33" s="81"/>
      <c r="AH33" s="81"/>
      <c r="AI33" s="81"/>
      <c r="AJ33" s="81"/>
      <c r="AK33" s="81"/>
      <c r="AL33" s="81"/>
      <c r="AM33" s="81"/>
    </row>
    <row r="34" spans="1:39" ht="17.25" customHeight="1">
      <c r="A34" s="81"/>
      <c r="B34" s="116"/>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81"/>
    </row>
    <row r="35" spans="1:39" ht="17.25" customHeight="1">
      <c r="A35" s="81"/>
      <c r="B35" s="116"/>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81"/>
    </row>
    <row r="36" spans="1:39" ht="17.25" customHeight="1">
      <c r="B36" s="8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row>
    <row r="37" spans="1:39" ht="17.25" customHeight="1">
      <c r="B37" s="81"/>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row>
    <row r="38" spans="1:39" ht="17.25" customHeight="1">
      <c r="B38" s="81" t="s">
        <v>2</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row>
    <row r="39" spans="1:39" ht="17.25" customHeight="1">
      <c r="B39" s="81" t="s">
        <v>243</v>
      </c>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row>
    <row r="40" spans="1:39" ht="17.25" customHeight="1">
      <c r="B40" s="81" t="s">
        <v>202</v>
      </c>
      <c r="C40" s="81"/>
      <c r="D40" s="81"/>
      <c r="E40" s="81"/>
      <c r="F40" s="81"/>
      <c r="G40" s="81"/>
      <c r="H40" s="81"/>
      <c r="I40" s="81"/>
      <c r="J40" s="81"/>
      <c r="K40" s="81"/>
      <c r="L40" s="81"/>
      <c r="M40" s="81"/>
      <c r="N40" s="81"/>
      <c r="O40" s="81"/>
      <c r="P40" s="81"/>
      <c r="Q40" s="81"/>
      <c r="R40" s="81"/>
      <c r="S40" s="81"/>
      <c r="T40" s="81"/>
      <c r="U40" s="81"/>
      <c r="V40" s="81"/>
      <c r="W40" s="131"/>
      <c r="X40" s="81"/>
      <c r="Y40" s="81"/>
      <c r="Z40" s="81"/>
      <c r="AA40" s="81"/>
      <c r="AB40" s="81"/>
      <c r="AC40" s="81"/>
      <c r="AD40" s="81"/>
      <c r="AE40" s="81"/>
      <c r="AF40" s="81"/>
      <c r="AG40" s="81"/>
      <c r="AH40" s="81"/>
      <c r="AI40" s="81"/>
      <c r="AJ40" s="81"/>
      <c r="AK40" s="81"/>
    </row>
    <row r="41" spans="1:39" ht="17.25" customHeight="1">
      <c r="B41" s="81"/>
      <c r="C41" s="81"/>
      <c r="D41" s="81" t="s">
        <v>244</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1:39" ht="17.25" customHeight="1"/>
    <row r="43" spans="1:39" ht="17.25" customHeight="1">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9" ht="17.25" customHeight="1">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9" ht="17.25" customHeight="1">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9" ht="17.25" customHeight="1">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39" ht="17.25" customHeight="1">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row r="48" spans="1:39" ht="17.25" customHeight="1">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1:12" ht="18.75" customHeight="1">
      <c r="A49" s="63"/>
      <c r="B49" s="63"/>
      <c r="C49" s="63"/>
      <c r="D49" s="63"/>
      <c r="E49" s="63"/>
      <c r="F49" s="63"/>
      <c r="G49" s="63"/>
      <c r="H49" s="63"/>
      <c r="I49" s="63"/>
      <c r="J49" s="63"/>
      <c r="K49" s="63"/>
      <c r="L49" s="63"/>
    </row>
    <row r="50" spans="1:12">
      <c r="A50" s="63"/>
      <c r="B50" s="63"/>
      <c r="C50" s="63"/>
      <c r="D50" s="63"/>
      <c r="E50" s="63"/>
      <c r="F50" s="63"/>
      <c r="G50" s="63"/>
      <c r="H50" s="63"/>
      <c r="I50" s="63"/>
      <c r="J50" s="63"/>
      <c r="K50" s="63"/>
      <c r="L50" s="63"/>
    </row>
    <row r="51" spans="1:12">
      <c r="A51" s="63"/>
      <c r="B51" s="63"/>
      <c r="C51" s="63"/>
      <c r="D51" s="63"/>
      <c r="E51" s="63"/>
      <c r="F51" s="63"/>
      <c r="G51" s="63"/>
      <c r="H51" s="63"/>
      <c r="I51" s="63"/>
      <c r="J51" s="63"/>
      <c r="K51" s="63"/>
      <c r="L51" s="63"/>
    </row>
    <row r="52" spans="1:12">
      <c r="A52" s="63"/>
      <c r="B52" s="63"/>
      <c r="C52" s="63"/>
      <c r="D52" s="63"/>
      <c r="E52" s="63"/>
      <c r="F52" s="63"/>
      <c r="G52" s="63"/>
      <c r="H52" s="63"/>
      <c r="I52" s="63"/>
      <c r="J52" s="63"/>
      <c r="K52" s="63"/>
      <c r="L52" s="63"/>
    </row>
    <row r="53" spans="1:12">
      <c r="A53" s="63"/>
      <c r="B53" s="63"/>
      <c r="C53" s="63"/>
      <c r="D53" s="63"/>
      <c r="E53" s="63"/>
      <c r="F53" s="63"/>
      <c r="G53" s="63"/>
      <c r="H53" s="63"/>
      <c r="I53" s="63"/>
      <c r="J53" s="63"/>
      <c r="K53" s="63"/>
      <c r="L53" s="63"/>
    </row>
    <row r="54" spans="1:12">
      <c r="A54" s="63"/>
      <c r="B54" s="63"/>
      <c r="C54" s="63"/>
      <c r="D54" s="63"/>
      <c r="E54" s="63"/>
      <c r="F54" s="63"/>
      <c r="G54" s="63"/>
      <c r="H54" s="63"/>
      <c r="I54" s="63"/>
      <c r="J54" s="63"/>
      <c r="K54" s="63"/>
      <c r="L54" s="63"/>
    </row>
  </sheetData>
  <sheetProtection algorithmName="SHA-512" hashValue="o7PpNT7ymuGRYbAmljDU4al3Y4CPm5jQoZx+1CIwxvHlxQ0XQEWVN7pIKZyC+9UKYGs1nh9Q2r92+1tySCD84Q==" saltValue="zZGFWOmhsCdy5yfuDmFMqA==" spinCount="100000" sheet="1" formatCells="0"/>
  <mergeCells count="32">
    <mergeCell ref="X16:AL16"/>
    <mergeCell ref="X14:AL14"/>
    <mergeCell ref="X15:AL15"/>
    <mergeCell ref="X27:AB27"/>
    <mergeCell ref="B19:AL21"/>
    <mergeCell ref="B23:C23"/>
    <mergeCell ref="X29:AB29"/>
    <mergeCell ref="C29:W29"/>
    <mergeCell ref="C27:W27"/>
    <mergeCell ref="K24:U24"/>
    <mergeCell ref="V24:W24"/>
    <mergeCell ref="A5:AM5"/>
    <mergeCell ref="A6:AM6"/>
    <mergeCell ref="W10:Z10"/>
    <mergeCell ref="R10:U10"/>
    <mergeCell ref="X13:AL13"/>
    <mergeCell ref="AD3:AK3"/>
    <mergeCell ref="Y11:Z11"/>
    <mergeCell ref="AB11:AD11"/>
    <mergeCell ref="C34:AL36"/>
    <mergeCell ref="B24:C24"/>
    <mergeCell ref="D23:J23"/>
    <mergeCell ref="D24:J24"/>
    <mergeCell ref="B31:C31"/>
    <mergeCell ref="D31:J31"/>
    <mergeCell ref="K23:U23"/>
    <mergeCell ref="V23:W23"/>
    <mergeCell ref="K31:U31"/>
    <mergeCell ref="V31:W31"/>
    <mergeCell ref="B33:C33"/>
    <mergeCell ref="A8:G8"/>
    <mergeCell ref="X12:AL12"/>
  </mergeCells>
  <phoneticPr fontId="4"/>
  <printOptions horizontalCentered="1"/>
  <pageMargins left="1.1023622047244095" right="0.51181102362204722" top="0.74803149606299213" bottom="0.74803149606299213" header="0.31496062992125984" footer="0.31496062992125984"/>
  <pageSetup paperSize="9" scale="9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H54"/>
  <sheetViews>
    <sheetView showGridLines="0" showZeros="0" view="pageBreakPreview" zoomScaleNormal="100" zoomScaleSheetLayoutView="100" workbookViewId="0">
      <selection activeCell="B1" sqref="B1"/>
    </sheetView>
  </sheetViews>
  <sheetFormatPr defaultColWidth="2.25" defaultRowHeight="13.5"/>
  <cols>
    <col min="1" max="1" width="2.25" style="2"/>
    <col min="2" max="2" width="4.875" style="2" customWidth="1"/>
    <col min="3" max="3" width="35.625" style="2" customWidth="1"/>
    <col min="4" max="4" width="12.875" style="2" customWidth="1"/>
    <col min="5" max="5" width="30.625" style="2" customWidth="1"/>
    <col min="6" max="6" width="12.875" style="2" customWidth="1"/>
    <col min="7" max="7" width="30.625" style="2" customWidth="1"/>
    <col min="8" max="8" width="15.625" style="2" customWidth="1"/>
    <col min="9" max="11" width="11.875" style="2" customWidth="1"/>
    <col min="12" max="12" width="5.625" style="2" customWidth="1"/>
    <col min="13" max="14" width="2.25" style="2"/>
    <col min="15" max="15" width="4.375" style="2" hidden="1" customWidth="1"/>
    <col min="16" max="16384" width="2.25" style="2"/>
  </cols>
  <sheetData>
    <row r="1" spans="2:34">
      <c r="B1" s="2" t="s">
        <v>245</v>
      </c>
    </row>
    <row r="2" spans="2:34">
      <c r="B2" s="77"/>
    </row>
    <row r="3" spans="2:34" ht="18" customHeight="1">
      <c r="B3" s="158" t="s">
        <v>4</v>
      </c>
      <c r="C3" s="155" t="s">
        <v>5</v>
      </c>
      <c r="D3" s="159" t="s">
        <v>6</v>
      </c>
      <c r="E3" s="155" t="s">
        <v>7</v>
      </c>
      <c r="F3" s="155" t="s">
        <v>3</v>
      </c>
      <c r="G3" s="162" t="s">
        <v>8</v>
      </c>
      <c r="H3" s="160" t="s">
        <v>217</v>
      </c>
      <c r="I3" s="156" t="s">
        <v>246</v>
      </c>
      <c r="J3" s="156"/>
      <c r="K3" s="157"/>
      <c r="L3" s="153" t="s">
        <v>9</v>
      </c>
    </row>
    <row r="4" spans="2:34" ht="32.25" customHeight="1" thickBot="1">
      <c r="B4" s="158"/>
      <c r="C4" s="155"/>
      <c r="D4" s="159"/>
      <c r="E4" s="155"/>
      <c r="F4" s="155"/>
      <c r="G4" s="163"/>
      <c r="H4" s="161"/>
      <c r="I4" s="136" t="s">
        <v>213</v>
      </c>
      <c r="J4" s="136" t="s">
        <v>214</v>
      </c>
      <c r="K4" s="82" t="s">
        <v>10</v>
      </c>
      <c r="L4" s="154"/>
      <c r="P4" s="321"/>
    </row>
    <row r="5" spans="2:34" ht="39.950000000000003" customHeight="1" thickBot="1">
      <c r="B5" s="78">
        <f>ROW()-4</f>
        <v>1</v>
      </c>
      <c r="C5" s="115">
        <f ca="1">IFERROR(INDIRECT("個票"&amp;$B5&amp;"！$t$7"),"")</f>
        <v>0</v>
      </c>
      <c r="D5" s="86">
        <f ca="1">IFERROR(INDIRECT("個票"&amp;$B5&amp;"！$h$7"),"")</f>
        <v>0</v>
      </c>
      <c r="E5" s="115">
        <f ca="1">IFERROR(INDIRECT("個票"&amp;$B5&amp;"！$l$10"),"")</f>
        <v>0</v>
      </c>
      <c r="F5" s="86">
        <f ca="1">IFERROR(INDIRECT("個票"&amp;$B5&amp;"！$w$9"),"")</f>
        <v>0</v>
      </c>
      <c r="G5" s="115" t="str">
        <f ca="1">IFERROR(INDIRECT("個票"&amp;$B5&amp;"！$ｄ$9")&amp;INDIRECT("個票"&amp;$B5&amp;"！$ｈ$9"),"")</f>
        <v/>
      </c>
      <c r="H5" s="130" t="str">
        <f ca="1">IF(K5&gt;0,変更承認申請書!$X$14,"")</f>
        <v/>
      </c>
      <c r="I5" s="80">
        <f ca="1">IFERROR(INDIRECT("個票"&amp;$B5&amp;"！$ai$25"),"")</f>
        <v>0</v>
      </c>
      <c r="J5" s="80">
        <f ca="1">IFERROR(INDIRECT("個票"&amp;$B5&amp;"！$ai$45"),"")</f>
        <v>0</v>
      </c>
      <c r="K5" s="80">
        <f ca="1">SUM(I5,J5)</f>
        <v>0</v>
      </c>
      <c r="L5" s="83"/>
      <c r="O5" s="85" t="str">
        <f ca="1">IF(_xlfn.SHEETS()-5=COUNTIF(K5:K54,"&gt;0"),"○","！（本表の事業所数と個票の枚数が一致しません）")</f>
        <v>！（本表の事業所数と個票の枚数が一致しません）</v>
      </c>
      <c r="P5" s="320"/>
      <c r="Q5" s="320"/>
      <c r="R5" s="320"/>
      <c r="S5" s="320"/>
      <c r="T5" s="320"/>
      <c r="U5" s="320"/>
      <c r="V5" s="320"/>
      <c r="W5" s="320"/>
      <c r="X5" s="320"/>
      <c r="Y5" s="320"/>
      <c r="Z5" s="320"/>
      <c r="AA5" s="320"/>
      <c r="AB5" s="320"/>
      <c r="AC5" s="320"/>
      <c r="AD5" s="320"/>
      <c r="AE5" s="320"/>
      <c r="AF5" s="320"/>
      <c r="AG5" s="320"/>
      <c r="AH5" s="321"/>
    </row>
    <row r="6" spans="2:34" ht="39.950000000000003" customHeight="1">
      <c r="B6" s="78">
        <f t="shared" ref="B6:B54" si="0">ROW()-4</f>
        <v>2</v>
      </c>
      <c r="C6" s="115" t="str">
        <f t="shared" ref="C6:C54" ca="1" si="1">IFERROR(INDIRECT("個票"&amp;$B6&amp;"！$t$7"),"")</f>
        <v/>
      </c>
      <c r="D6" s="86" t="str">
        <f t="shared" ref="D6:D54" ca="1" si="2">IFERROR(INDIRECT("個票"&amp;$B6&amp;"！$h$7"),"")</f>
        <v/>
      </c>
      <c r="E6" s="115" t="str">
        <f t="shared" ref="E6:E54" ca="1" si="3">IFERROR(INDIRECT("個票"&amp;$B6&amp;"！$l$10"),"")</f>
        <v/>
      </c>
      <c r="F6" s="86" t="str">
        <f t="shared" ref="F6:F54" ca="1" si="4">IFERROR(INDIRECT("個票"&amp;$B6&amp;"！$w$9"),"")</f>
        <v/>
      </c>
      <c r="G6" s="115" t="str">
        <f t="shared" ref="G6:G54" ca="1" si="5">IFERROR(INDIRECT("個票"&amp;$B6&amp;"！$ｄ$9")&amp;INDIRECT("個票"&amp;$B6&amp;"！$ｈ$9"),"")</f>
        <v/>
      </c>
      <c r="H6" s="130" t="str">
        <f ca="1">IF(K6&gt;0,変更承認申請書!$X$14,"")</f>
        <v/>
      </c>
      <c r="I6" s="80" t="str">
        <f t="shared" ref="I6:I54" ca="1" si="6">IFERROR(INDIRECT("個票"&amp;$B6&amp;"！$ai$25"),"")</f>
        <v/>
      </c>
      <c r="J6" s="80" t="str">
        <f t="shared" ref="J6:J54" ca="1" si="7">IFERROR(INDIRECT("個票"&amp;$B6&amp;"！$ai$45"),"")</f>
        <v/>
      </c>
      <c r="K6" s="80">
        <f ca="1">SUM(I6,J6)</f>
        <v>0</v>
      </c>
      <c r="L6" s="83"/>
      <c r="O6" s="84" t="s">
        <v>11</v>
      </c>
      <c r="P6" s="321"/>
    </row>
    <row r="7" spans="2:34" ht="39.950000000000003" customHeight="1">
      <c r="B7" s="78">
        <f t="shared" si="0"/>
        <v>3</v>
      </c>
      <c r="C7" s="115" t="str">
        <f t="shared" ca="1" si="1"/>
        <v/>
      </c>
      <c r="D7" s="86" t="str">
        <f t="shared" ca="1" si="2"/>
        <v/>
      </c>
      <c r="E7" s="115" t="str">
        <f t="shared" ca="1" si="3"/>
        <v/>
      </c>
      <c r="F7" s="86" t="str">
        <f t="shared" ca="1" si="4"/>
        <v/>
      </c>
      <c r="G7" s="115" t="str">
        <f t="shared" ca="1" si="5"/>
        <v/>
      </c>
      <c r="H7" s="130" t="str">
        <f ca="1">IF(K7&gt;0,変更承認申請書!$X$14,"")</f>
        <v/>
      </c>
      <c r="I7" s="80" t="str">
        <f t="shared" ca="1" si="6"/>
        <v/>
      </c>
      <c r="J7" s="80" t="str">
        <f t="shared" ca="1" si="7"/>
        <v/>
      </c>
      <c r="K7" s="80">
        <f t="shared" ref="K7:K19" ca="1" si="8">SUM(I7,J7)</f>
        <v>0</v>
      </c>
      <c r="L7" s="83"/>
      <c r="O7" s="84" t="s">
        <v>12</v>
      </c>
    </row>
    <row r="8" spans="2:34" ht="39.950000000000003" customHeight="1">
      <c r="B8" s="78">
        <f t="shared" si="0"/>
        <v>4</v>
      </c>
      <c r="C8" s="115" t="str">
        <f t="shared" ca="1" si="1"/>
        <v/>
      </c>
      <c r="D8" s="86" t="str">
        <f t="shared" ca="1" si="2"/>
        <v/>
      </c>
      <c r="E8" s="115" t="str">
        <f t="shared" ca="1" si="3"/>
        <v/>
      </c>
      <c r="F8" s="86" t="str">
        <f t="shared" ca="1" si="4"/>
        <v/>
      </c>
      <c r="G8" s="115" t="str">
        <f t="shared" ca="1" si="5"/>
        <v/>
      </c>
      <c r="H8" s="130" t="str">
        <f ca="1">IF(K8&gt;0,変更承認申請書!$X$14,"")</f>
        <v/>
      </c>
      <c r="I8" s="80" t="str">
        <f t="shared" ca="1" si="6"/>
        <v/>
      </c>
      <c r="J8" s="80" t="str">
        <f t="shared" ca="1" si="7"/>
        <v/>
      </c>
      <c r="K8" s="80">
        <f t="shared" ca="1" si="8"/>
        <v>0</v>
      </c>
      <c r="L8" s="83"/>
    </row>
    <row r="9" spans="2:34" ht="39.950000000000003" customHeight="1">
      <c r="B9" s="78">
        <f t="shared" si="0"/>
        <v>5</v>
      </c>
      <c r="C9" s="115" t="str">
        <f t="shared" ca="1" si="1"/>
        <v/>
      </c>
      <c r="D9" s="86" t="str">
        <f t="shared" ca="1" si="2"/>
        <v/>
      </c>
      <c r="E9" s="115" t="str">
        <f t="shared" ca="1" si="3"/>
        <v/>
      </c>
      <c r="F9" s="86" t="str">
        <f t="shared" ca="1" si="4"/>
        <v/>
      </c>
      <c r="G9" s="115" t="str">
        <f t="shared" ca="1" si="5"/>
        <v/>
      </c>
      <c r="H9" s="130" t="str">
        <f ca="1">IF(K9&gt;0,変更承認申請書!$X$14,"")</f>
        <v/>
      </c>
      <c r="I9" s="80" t="str">
        <f t="shared" ca="1" si="6"/>
        <v/>
      </c>
      <c r="J9" s="80" t="str">
        <f t="shared" ca="1" si="7"/>
        <v/>
      </c>
      <c r="K9" s="80">
        <f t="shared" ca="1" si="8"/>
        <v>0</v>
      </c>
      <c r="L9" s="83"/>
    </row>
    <row r="10" spans="2:34" ht="39.950000000000003" customHeight="1">
      <c r="B10" s="78">
        <f t="shared" si="0"/>
        <v>6</v>
      </c>
      <c r="C10" s="115" t="str">
        <f t="shared" ca="1" si="1"/>
        <v/>
      </c>
      <c r="D10" s="86" t="str">
        <f t="shared" ca="1" si="2"/>
        <v/>
      </c>
      <c r="E10" s="115" t="str">
        <f t="shared" ca="1" si="3"/>
        <v/>
      </c>
      <c r="F10" s="86" t="str">
        <f t="shared" ca="1" si="4"/>
        <v/>
      </c>
      <c r="G10" s="115" t="str">
        <f t="shared" ca="1" si="5"/>
        <v/>
      </c>
      <c r="H10" s="130" t="str">
        <f ca="1">IF(K10&gt;0,変更承認申請書!$X$14,"")</f>
        <v/>
      </c>
      <c r="I10" s="80" t="str">
        <f t="shared" ca="1" si="6"/>
        <v/>
      </c>
      <c r="J10" s="80" t="str">
        <f t="shared" ca="1" si="7"/>
        <v/>
      </c>
      <c r="K10" s="80">
        <f t="shared" ca="1" si="8"/>
        <v>0</v>
      </c>
      <c r="L10" s="83"/>
    </row>
    <row r="11" spans="2:34" ht="39.950000000000003" customHeight="1">
      <c r="B11" s="78">
        <f t="shared" si="0"/>
        <v>7</v>
      </c>
      <c r="C11" s="115" t="str">
        <f t="shared" ca="1" si="1"/>
        <v/>
      </c>
      <c r="D11" s="86" t="str">
        <f t="shared" ca="1" si="2"/>
        <v/>
      </c>
      <c r="E11" s="115" t="str">
        <f t="shared" ca="1" si="3"/>
        <v/>
      </c>
      <c r="F11" s="86" t="str">
        <f t="shared" ca="1" si="4"/>
        <v/>
      </c>
      <c r="G11" s="115" t="str">
        <f t="shared" ca="1" si="5"/>
        <v/>
      </c>
      <c r="H11" s="130" t="str">
        <f ca="1">IF(K11&gt;0,変更承認申請書!$X$14,"")</f>
        <v/>
      </c>
      <c r="I11" s="80" t="str">
        <f t="shared" ca="1" si="6"/>
        <v/>
      </c>
      <c r="J11" s="80" t="str">
        <f t="shared" ca="1" si="7"/>
        <v/>
      </c>
      <c r="K11" s="80">
        <f t="shared" ca="1" si="8"/>
        <v>0</v>
      </c>
      <c r="L11" s="83"/>
    </row>
    <row r="12" spans="2:34" ht="39.950000000000003" customHeight="1">
      <c r="B12" s="78">
        <f t="shared" si="0"/>
        <v>8</v>
      </c>
      <c r="C12" s="115" t="str">
        <f t="shared" ca="1" si="1"/>
        <v/>
      </c>
      <c r="D12" s="86" t="str">
        <f t="shared" ca="1" si="2"/>
        <v/>
      </c>
      <c r="E12" s="115" t="str">
        <f t="shared" ca="1" si="3"/>
        <v/>
      </c>
      <c r="F12" s="86" t="str">
        <f t="shared" ca="1" si="4"/>
        <v/>
      </c>
      <c r="G12" s="115" t="str">
        <f t="shared" ca="1" si="5"/>
        <v/>
      </c>
      <c r="H12" s="130" t="str">
        <f ca="1">IF(K12&gt;0,変更承認申請書!$X$14,"")</f>
        <v/>
      </c>
      <c r="I12" s="80" t="str">
        <f t="shared" ca="1" si="6"/>
        <v/>
      </c>
      <c r="J12" s="80" t="str">
        <f t="shared" ca="1" si="7"/>
        <v/>
      </c>
      <c r="K12" s="80">
        <f t="shared" ca="1" si="8"/>
        <v>0</v>
      </c>
      <c r="L12" s="83"/>
    </row>
    <row r="13" spans="2:34" ht="39.950000000000003" customHeight="1">
      <c r="B13" s="78">
        <f t="shared" si="0"/>
        <v>9</v>
      </c>
      <c r="C13" s="115" t="str">
        <f t="shared" ca="1" si="1"/>
        <v/>
      </c>
      <c r="D13" s="86" t="str">
        <f t="shared" ca="1" si="2"/>
        <v/>
      </c>
      <c r="E13" s="115" t="str">
        <f t="shared" ca="1" si="3"/>
        <v/>
      </c>
      <c r="F13" s="86" t="str">
        <f t="shared" ca="1" si="4"/>
        <v/>
      </c>
      <c r="G13" s="115" t="str">
        <f t="shared" ca="1" si="5"/>
        <v/>
      </c>
      <c r="H13" s="130" t="str">
        <f ca="1">IF(K13&gt;0,変更承認申請書!$X$14,"")</f>
        <v/>
      </c>
      <c r="I13" s="80" t="str">
        <f t="shared" ca="1" si="6"/>
        <v/>
      </c>
      <c r="J13" s="80" t="str">
        <f t="shared" ca="1" si="7"/>
        <v/>
      </c>
      <c r="K13" s="80">
        <f t="shared" ca="1" si="8"/>
        <v>0</v>
      </c>
      <c r="L13" s="83"/>
    </row>
    <row r="14" spans="2:34" ht="39.950000000000003" customHeight="1">
      <c r="B14" s="78">
        <f t="shared" si="0"/>
        <v>10</v>
      </c>
      <c r="C14" s="115" t="str">
        <f t="shared" ca="1" si="1"/>
        <v/>
      </c>
      <c r="D14" s="86" t="str">
        <f t="shared" ca="1" si="2"/>
        <v/>
      </c>
      <c r="E14" s="115" t="str">
        <f t="shared" ca="1" si="3"/>
        <v/>
      </c>
      <c r="F14" s="86" t="str">
        <f t="shared" ca="1" si="4"/>
        <v/>
      </c>
      <c r="G14" s="115" t="str">
        <f t="shared" ca="1" si="5"/>
        <v/>
      </c>
      <c r="H14" s="130" t="str">
        <f ca="1">IF(K14&gt;0,変更承認申請書!$X$14,"")</f>
        <v/>
      </c>
      <c r="I14" s="80" t="str">
        <f t="shared" ca="1" si="6"/>
        <v/>
      </c>
      <c r="J14" s="80" t="str">
        <f t="shared" ca="1" si="7"/>
        <v/>
      </c>
      <c r="K14" s="80">
        <f t="shared" ca="1" si="8"/>
        <v>0</v>
      </c>
      <c r="L14" s="83"/>
    </row>
    <row r="15" spans="2:34" ht="39.950000000000003" customHeight="1">
      <c r="B15" s="78">
        <f t="shared" si="0"/>
        <v>11</v>
      </c>
      <c r="C15" s="115" t="str">
        <f t="shared" ca="1" si="1"/>
        <v/>
      </c>
      <c r="D15" s="86" t="str">
        <f t="shared" ca="1" si="2"/>
        <v/>
      </c>
      <c r="E15" s="115" t="str">
        <f t="shared" ca="1" si="3"/>
        <v/>
      </c>
      <c r="F15" s="86" t="str">
        <f t="shared" ca="1" si="4"/>
        <v/>
      </c>
      <c r="G15" s="115" t="str">
        <f t="shared" ca="1" si="5"/>
        <v/>
      </c>
      <c r="H15" s="130" t="str">
        <f ca="1">IF(K15&gt;0,変更承認申請書!$X$14,"")</f>
        <v/>
      </c>
      <c r="I15" s="80" t="str">
        <f t="shared" ca="1" si="6"/>
        <v/>
      </c>
      <c r="J15" s="80" t="str">
        <f t="shared" ca="1" si="7"/>
        <v/>
      </c>
      <c r="K15" s="80">
        <f t="shared" ca="1" si="8"/>
        <v>0</v>
      </c>
      <c r="L15" s="83"/>
    </row>
    <row r="16" spans="2:34" ht="39.950000000000003" customHeight="1">
      <c r="B16" s="78">
        <f t="shared" si="0"/>
        <v>12</v>
      </c>
      <c r="C16" s="115" t="str">
        <f t="shared" ca="1" si="1"/>
        <v/>
      </c>
      <c r="D16" s="86" t="str">
        <f t="shared" ca="1" si="2"/>
        <v/>
      </c>
      <c r="E16" s="115" t="str">
        <f t="shared" ca="1" si="3"/>
        <v/>
      </c>
      <c r="F16" s="86" t="str">
        <f t="shared" ca="1" si="4"/>
        <v/>
      </c>
      <c r="G16" s="115" t="str">
        <f t="shared" ca="1" si="5"/>
        <v/>
      </c>
      <c r="H16" s="130" t="str">
        <f ca="1">IF(K16&gt;0,変更承認申請書!$X$14,"")</f>
        <v/>
      </c>
      <c r="I16" s="80" t="str">
        <f t="shared" ca="1" si="6"/>
        <v/>
      </c>
      <c r="J16" s="80" t="str">
        <f t="shared" ca="1" si="7"/>
        <v/>
      </c>
      <c r="K16" s="80">
        <f t="shared" ca="1" si="8"/>
        <v>0</v>
      </c>
      <c r="L16" s="83"/>
    </row>
    <row r="17" spans="2:12" ht="39.950000000000003" customHeight="1">
      <c r="B17" s="78">
        <f t="shared" si="0"/>
        <v>13</v>
      </c>
      <c r="C17" s="115" t="str">
        <f t="shared" ca="1" si="1"/>
        <v/>
      </c>
      <c r="D17" s="86" t="str">
        <f t="shared" ca="1" si="2"/>
        <v/>
      </c>
      <c r="E17" s="115" t="str">
        <f t="shared" ca="1" si="3"/>
        <v/>
      </c>
      <c r="F17" s="86" t="str">
        <f t="shared" ca="1" si="4"/>
        <v/>
      </c>
      <c r="G17" s="115" t="str">
        <f t="shared" ca="1" si="5"/>
        <v/>
      </c>
      <c r="H17" s="130" t="str">
        <f ca="1">IF(K17&gt;0,変更承認申請書!$X$14,"")</f>
        <v/>
      </c>
      <c r="I17" s="80" t="str">
        <f t="shared" ca="1" si="6"/>
        <v/>
      </c>
      <c r="J17" s="80" t="str">
        <f t="shared" ca="1" si="7"/>
        <v/>
      </c>
      <c r="K17" s="80">
        <f t="shared" ca="1" si="8"/>
        <v>0</v>
      </c>
      <c r="L17" s="83"/>
    </row>
    <row r="18" spans="2:12" ht="39.950000000000003" customHeight="1">
      <c r="B18" s="78">
        <f t="shared" si="0"/>
        <v>14</v>
      </c>
      <c r="C18" s="115" t="str">
        <f t="shared" ca="1" si="1"/>
        <v/>
      </c>
      <c r="D18" s="86" t="str">
        <f t="shared" ca="1" si="2"/>
        <v/>
      </c>
      <c r="E18" s="115" t="str">
        <f t="shared" ca="1" si="3"/>
        <v/>
      </c>
      <c r="F18" s="86" t="str">
        <f t="shared" ca="1" si="4"/>
        <v/>
      </c>
      <c r="G18" s="115" t="str">
        <f t="shared" ca="1" si="5"/>
        <v/>
      </c>
      <c r="H18" s="130" t="str">
        <f ca="1">IF(K18&gt;0,変更承認申請書!$X$14,"")</f>
        <v/>
      </c>
      <c r="I18" s="80" t="str">
        <f t="shared" ca="1" si="6"/>
        <v/>
      </c>
      <c r="J18" s="80" t="str">
        <f t="shared" ca="1" si="7"/>
        <v/>
      </c>
      <c r="K18" s="80">
        <f t="shared" ca="1" si="8"/>
        <v>0</v>
      </c>
      <c r="L18" s="83"/>
    </row>
    <row r="19" spans="2:12" ht="39.950000000000003" customHeight="1">
      <c r="B19" s="78">
        <f t="shared" si="0"/>
        <v>15</v>
      </c>
      <c r="C19" s="115" t="str">
        <f t="shared" ca="1" si="1"/>
        <v/>
      </c>
      <c r="D19" s="86" t="str">
        <f t="shared" ca="1" si="2"/>
        <v/>
      </c>
      <c r="E19" s="115" t="str">
        <f t="shared" ca="1" si="3"/>
        <v/>
      </c>
      <c r="F19" s="86" t="str">
        <f t="shared" ca="1" si="4"/>
        <v/>
      </c>
      <c r="G19" s="115" t="str">
        <f t="shared" ca="1" si="5"/>
        <v/>
      </c>
      <c r="H19" s="130" t="str">
        <f ca="1">IF(K19&gt;0,変更承認申請書!$X$14,"")</f>
        <v/>
      </c>
      <c r="I19" s="80" t="str">
        <f t="shared" ca="1" si="6"/>
        <v/>
      </c>
      <c r="J19" s="80" t="str">
        <f t="shared" ca="1" si="7"/>
        <v/>
      </c>
      <c r="K19" s="80">
        <f t="shared" ca="1" si="8"/>
        <v>0</v>
      </c>
      <c r="L19" s="83"/>
    </row>
    <row r="20" spans="2:12" ht="39.950000000000003" customHeight="1">
      <c r="B20" s="78">
        <f t="shared" si="0"/>
        <v>16</v>
      </c>
      <c r="C20" s="115" t="str">
        <f t="shared" ca="1" si="1"/>
        <v/>
      </c>
      <c r="D20" s="86" t="str">
        <f t="shared" ca="1" si="2"/>
        <v/>
      </c>
      <c r="E20" s="115" t="str">
        <f t="shared" ca="1" si="3"/>
        <v/>
      </c>
      <c r="F20" s="86" t="str">
        <f t="shared" ca="1" si="4"/>
        <v/>
      </c>
      <c r="G20" s="115" t="str">
        <f t="shared" ca="1" si="5"/>
        <v/>
      </c>
      <c r="H20" s="130" t="str">
        <f ca="1">IF(K20&gt;0,変更承認申請書!$X$14,"")</f>
        <v/>
      </c>
      <c r="I20" s="80" t="str">
        <f t="shared" ca="1" si="6"/>
        <v/>
      </c>
      <c r="J20" s="80" t="str">
        <f t="shared" ca="1" si="7"/>
        <v/>
      </c>
      <c r="K20" s="80">
        <f t="shared" ref="K20:K47" ca="1" si="9">SUM(I20,J20)</f>
        <v>0</v>
      </c>
      <c r="L20" s="83"/>
    </row>
    <row r="21" spans="2:12" ht="39.950000000000003" customHeight="1">
      <c r="B21" s="78">
        <f t="shared" si="0"/>
        <v>17</v>
      </c>
      <c r="C21" s="115" t="str">
        <f t="shared" ca="1" si="1"/>
        <v/>
      </c>
      <c r="D21" s="86" t="str">
        <f t="shared" ca="1" si="2"/>
        <v/>
      </c>
      <c r="E21" s="115" t="str">
        <f t="shared" ca="1" si="3"/>
        <v/>
      </c>
      <c r="F21" s="86" t="str">
        <f t="shared" ca="1" si="4"/>
        <v/>
      </c>
      <c r="G21" s="115" t="str">
        <f t="shared" ca="1" si="5"/>
        <v/>
      </c>
      <c r="H21" s="130" t="str">
        <f ca="1">IF(K21&gt;0,変更承認申請書!$X$14,"")</f>
        <v/>
      </c>
      <c r="I21" s="80" t="str">
        <f t="shared" ca="1" si="6"/>
        <v/>
      </c>
      <c r="J21" s="80" t="str">
        <f t="shared" ca="1" si="7"/>
        <v/>
      </c>
      <c r="K21" s="80">
        <f t="shared" ca="1" si="9"/>
        <v>0</v>
      </c>
      <c r="L21" s="83"/>
    </row>
    <row r="22" spans="2:12" ht="39.950000000000003" customHeight="1">
      <c r="B22" s="78">
        <f t="shared" si="0"/>
        <v>18</v>
      </c>
      <c r="C22" s="115" t="str">
        <f t="shared" ca="1" si="1"/>
        <v/>
      </c>
      <c r="D22" s="86" t="str">
        <f t="shared" ca="1" si="2"/>
        <v/>
      </c>
      <c r="E22" s="115" t="str">
        <f t="shared" ca="1" si="3"/>
        <v/>
      </c>
      <c r="F22" s="86" t="str">
        <f t="shared" ca="1" si="4"/>
        <v/>
      </c>
      <c r="G22" s="115" t="str">
        <f t="shared" ca="1" si="5"/>
        <v/>
      </c>
      <c r="H22" s="130" t="str">
        <f ca="1">IF(K22&gt;0,変更承認申請書!$X$14,"")</f>
        <v/>
      </c>
      <c r="I22" s="80" t="str">
        <f t="shared" ca="1" si="6"/>
        <v/>
      </c>
      <c r="J22" s="80" t="str">
        <f t="shared" ca="1" si="7"/>
        <v/>
      </c>
      <c r="K22" s="80">
        <f t="shared" ca="1" si="9"/>
        <v>0</v>
      </c>
      <c r="L22" s="83"/>
    </row>
    <row r="23" spans="2:12" ht="39.950000000000003" customHeight="1">
      <c r="B23" s="78">
        <f t="shared" si="0"/>
        <v>19</v>
      </c>
      <c r="C23" s="115" t="str">
        <f t="shared" ca="1" si="1"/>
        <v/>
      </c>
      <c r="D23" s="86" t="str">
        <f t="shared" ca="1" si="2"/>
        <v/>
      </c>
      <c r="E23" s="115" t="str">
        <f t="shared" ca="1" si="3"/>
        <v/>
      </c>
      <c r="F23" s="86" t="str">
        <f t="shared" ca="1" si="4"/>
        <v/>
      </c>
      <c r="G23" s="115" t="str">
        <f t="shared" ca="1" si="5"/>
        <v/>
      </c>
      <c r="H23" s="130" t="str">
        <f ca="1">IF(K23&gt;0,変更承認申請書!$X$14,"")</f>
        <v/>
      </c>
      <c r="I23" s="80" t="str">
        <f t="shared" ca="1" si="6"/>
        <v/>
      </c>
      <c r="J23" s="80" t="str">
        <f t="shared" ca="1" si="7"/>
        <v/>
      </c>
      <c r="K23" s="80">
        <f t="shared" ca="1" si="9"/>
        <v>0</v>
      </c>
      <c r="L23" s="83"/>
    </row>
    <row r="24" spans="2:12" ht="39.950000000000003" customHeight="1">
      <c r="B24" s="78">
        <f t="shared" si="0"/>
        <v>20</v>
      </c>
      <c r="C24" s="115" t="str">
        <f t="shared" ca="1" si="1"/>
        <v/>
      </c>
      <c r="D24" s="86" t="str">
        <f t="shared" ca="1" si="2"/>
        <v/>
      </c>
      <c r="E24" s="115" t="str">
        <f t="shared" ca="1" si="3"/>
        <v/>
      </c>
      <c r="F24" s="86" t="str">
        <f t="shared" ca="1" si="4"/>
        <v/>
      </c>
      <c r="G24" s="115" t="str">
        <f t="shared" ca="1" si="5"/>
        <v/>
      </c>
      <c r="H24" s="130" t="str">
        <f ca="1">IF(K24&gt;0,変更承認申請書!$X$14,"")</f>
        <v/>
      </c>
      <c r="I24" s="80" t="str">
        <f t="shared" ca="1" si="6"/>
        <v/>
      </c>
      <c r="J24" s="80" t="str">
        <f t="shared" ca="1" si="7"/>
        <v/>
      </c>
      <c r="K24" s="80">
        <f t="shared" ca="1" si="9"/>
        <v>0</v>
      </c>
      <c r="L24" s="83"/>
    </row>
    <row r="25" spans="2:12" ht="39.950000000000003" customHeight="1">
      <c r="B25" s="78">
        <f t="shared" si="0"/>
        <v>21</v>
      </c>
      <c r="C25" s="115" t="str">
        <f t="shared" ca="1" si="1"/>
        <v/>
      </c>
      <c r="D25" s="86" t="str">
        <f t="shared" ca="1" si="2"/>
        <v/>
      </c>
      <c r="E25" s="115" t="str">
        <f t="shared" ca="1" si="3"/>
        <v/>
      </c>
      <c r="F25" s="86" t="str">
        <f t="shared" ca="1" si="4"/>
        <v/>
      </c>
      <c r="G25" s="115" t="str">
        <f t="shared" ca="1" si="5"/>
        <v/>
      </c>
      <c r="H25" s="130" t="str">
        <f ca="1">IF(K25&gt;0,変更承認申請書!$X$14,"")</f>
        <v/>
      </c>
      <c r="I25" s="80" t="str">
        <f t="shared" ca="1" si="6"/>
        <v/>
      </c>
      <c r="J25" s="80" t="str">
        <f t="shared" ca="1" si="7"/>
        <v/>
      </c>
      <c r="K25" s="80">
        <f t="shared" ca="1" si="9"/>
        <v>0</v>
      </c>
      <c r="L25" s="83"/>
    </row>
    <row r="26" spans="2:12" ht="39.950000000000003" customHeight="1">
      <c r="B26" s="78">
        <f t="shared" si="0"/>
        <v>22</v>
      </c>
      <c r="C26" s="115" t="str">
        <f t="shared" ca="1" si="1"/>
        <v/>
      </c>
      <c r="D26" s="86" t="str">
        <f t="shared" ca="1" si="2"/>
        <v/>
      </c>
      <c r="E26" s="115" t="str">
        <f t="shared" ca="1" si="3"/>
        <v/>
      </c>
      <c r="F26" s="86" t="str">
        <f t="shared" ca="1" si="4"/>
        <v/>
      </c>
      <c r="G26" s="115" t="str">
        <f t="shared" ca="1" si="5"/>
        <v/>
      </c>
      <c r="H26" s="130" t="str">
        <f ca="1">IF(K26&gt;0,変更承認申請書!$X$14,"")</f>
        <v/>
      </c>
      <c r="I26" s="80" t="str">
        <f t="shared" ca="1" si="6"/>
        <v/>
      </c>
      <c r="J26" s="80" t="str">
        <f t="shared" ca="1" si="7"/>
        <v/>
      </c>
      <c r="K26" s="80">
        <f t="shared" ca="1" si="9"/>
        <v>0</v>
      </c>
      <c r="L26" s="83"/>
    </row>
    <row r="27" spans="2:12" ht="39.950000000000003" customHeight="1">
      <c r="B27" s="78">
        <f t="shared" si="0"/>
        <v>23</v>
      </c>
      <c r="C27" s="115" t="str">
        <f t="shared" ca="1" si="1"/>
        <v/>
      </c>
      <c r="D27" s="86" t="str">
        <f t="shared" ca="1" si="2"/>
        <v/>
      </c>
      <c r="E27" s="115" t="str">
        <f t="shared" ca="1" si="3"/>
        <v/>
      </c>
      <c r="F27" s="86" t="str">
        <f t="shared" ca="1" si="4"/>
        <v/>
      </c>
      <c r="G27" s="115" t="str">
        <f t="shared" ca="1" si="5"/>
        <v/>
      </c>
      <c r="H27" s="130" t="str">
        <f ca="1">IF(K27&gt;0,変更承認申請書!$X$14,"")</f>
        <v/>
      </c>
      <c r="I27" s="80" t="str">
        <f t="shared" ca="1" si="6"/>
        <v/>
      </c>
      <c r="J27" s="80" t="str">
        <f t="shared" ca="1" si="7"/>
        <v/>
      </c>
      <c r="K27" s="80">
        <f t="shared" ca="1" si="9"/>
        <v>0</v>
      </c>
      <c r="L27" s="83"/>
    </row>
    <row r="28" spans="2:12" ht="39.950000000000003" customHeight="1">
      <c r="B28" s="78">
        <f t="shared" si="0"/>
        <v>24</v>
      </c>
      <c r="C28" s="115" t="str">
        <f t="shared" ca="1" si="1"/>
        <v/>
      </c>
      <c r="D28" s="86" t="str">
        <f t="shared" ca="1" si="2"/>
        <v/>
      </c>
      <c r="E28" s="115" t="str">
        <f t="shared" ca="1" si="3"/>
        <v/>
      </c>
      <c r="F28" s="86" t="str">
        <f t="shared" ca="1" si="4"/>
        <v/>
      </c>
      <c r="G28" s="115" t="str">
        <f t="shared" ca="1" si="5"/>
        <v/>
      </c>
      <c r="H28" s="130" t="str">
        <f ca="1">IF(K28&gt;0,変更承認申請書!$X$14,"")</f>
        <v/>
      </c>
      <c r="I28" s="80" t="str">
        <f t="shared" ca="1" si="6"/>
        <v/>
      </c>
      <c r="J28" s="80" t="str">
        <f t="shared" ca="1" si="7"/>
        <v/>
      </c>
      <c r="K28" s="80">
        <f t="shared" ca="1" si="9"/>
        <v>0</v>
      </c>
      <c r="L28" s="83"/>
    </row>
    <row r="29" spans="2:12" ht="39.950000000000003" customHeight="1">
      <c r="B29" s="78">
        <f t="shared" si="0"/>
        <v>25</v>
      </c>
      <c r="C29" s="115" t="str">
        <f t="shared" ca="1" si="1"/>
        <v/>
      </c>
      <c r="D29" s="86" t="str">
        <f t="shared" ca="1" si="2"/>
        <v/>
      </c>
      <c r="E29" s="115" t="str">
        <f t="shared" ca="1" si="3"/>
        <v/>
      </c>
      <c r="F29" s="86" t="str">
        <f t="shared" ca="1" si="4"/>
        <v/>
      </c>
      <c r="G29" s="115" t="str">
        <f t="shared" ca="1" si="5"/>
        <v/>
      </c>
      <c r="H29" s="130" t="str">
        <f ca="1">IF(K29&gt;0,変更承認申請書!$X$14,"")</f>
        <v/>
      </c>
      <c r="I29" s="80" t="str">
        <f t="shared" ca="1" si="6"/>
        <v/>
      </c>
      <c r="J29" s="80" t="str">
        <f t="shared" ca="1" si="7"/>
        <v/>
      </c>
      <c r="K29" s="80">
        <f t="shared" ca="1" si="9"/>
        <v>0</v>
      </c>
      <c r="L29" s="83"/>
    </row>
    <row r="30" spans="2:12" ht="39.950000000000003" customHeight="1">
      <c r="B30" s="78">
        <f t="shared" si="0"/>
        <v>26</v>
      </c>
      <c r="C30" s="115" t="str">
        <f t="shared" ca="1" si="1"/>
        <v/>
      </c>
      <c r="D30" s="86" t="str">
        <f t="shared" ca="1" si="2"/>
        <v/>
      </c>
      <c r="E30" s="115" t="str">
        <f t="shared" ca="1" si="3"/>
        <v/>
      </c>
      <c r="F30" s="86" t="str">
        <f t="shared" ca="1" si="4"/>
        <v/>
      </c>
      <c r="G30" s="115" t="str">
        <f t="shared" ca="1" si="5"/>
        <v/>
      </c>
      <c r="H30" s="130" t="str">
        <f ca="1">IF(K30&gt;0,変更承認申請書!$X$14,"")</f>
        <v/>
      </c>
      <c r="I30" s="80" t="str">
        <f t="shared" ca="1" si="6"/>
        <v/>
      </c>
      <c r="J30" s="80" t="str">
        <f t="shared" ca="1" si="7"/>
        <v/>
      </c>
      <c r="K30" s="80">
        <f t="shared" ca="1" si="9"/>
        <v>0</v>
      </c>
      <c r="L30" s="83"/>
    </row>
    <row r="31" spans="2:12" ht="39.950000000000003" customHeight="1">
      <c r="B31" s="78">
        <f t="shared" si="0"/>
        <v>27</v>
      </c>
      <c r="C31" s="115" t="str">
        <f t="shared" ca="1" si="1"/>
        <v/>
      </c>
      <c r="D31" s="86" t="str">
        <f t="shared" ca="1" si="2"/>
        <v/>
      </c>
      <c r="E31" s="115" t="str">
        <f t="shared" ca="1" si="3"/>
        <v/>
      </c>
      <c r="F31" s="86" t="str">
        <f t="shared" ca="1" si="4"/>
        <v/>
      </c>
      <c r="G31" s="115" t="str">
        <f t="shared" ca="1" si="5"/>
        <v/>
      </c>
      <c r="H31" s="130" t="str">
        <f ca="1">IF(K31&gt;0,変更承認申請書!$X$14,"")</f>
        <v/>
      </c>
      <c r="I31" s="80" t="str">
        <f t="shared" ca="1" si="6"/>
        <v/>
      </c>
      <c r="J31" s="80" t="str">
        <f t="shared" ca="1" si="7"/>
        <v/>
      </c>
      <c r="K31" s="80">
        <f t="shared" ca="1" si="9"/>
        <v>0</v>
      </c>
      <c r="L31" s="83"/>
    </row>
    <row r="32" spans="2:12" ht="39.950000000000003" customHeight="1">
      <c r="B32" s="78">
        <f t="shared" si="0"/>
        <v>28</v>
      </c>
      <c r="C32" s="115" t="str">
        <f t="shared" ca="1" si="1"/>
        <v/>
      </c>
      <c r="D32" s="86" t="str">
        <f t="shared" ca="1" si="2"/>
        <v/>
      </c>
      <c r="E32" s="115" t="str">
        <f t="shared" ca="1" si="3"/>
        <v/>
      </c>
      <c r="F32" s="86" t="str">
        <f t="shared" ca="1" si="4"/>
        <v/>
      </c>
      <c r="G32" s="115" t="str">
        <f t="shared" ca="1" si="5"/>
        <v/>
      </c>
      <c r="H32" s="130" t="str">
        <f ca="1">IF(K32&gt;0,変更承認申請書!$X$14,"")</f>
        <v/>
      </c>
      <c r="I32" s="80" t="str">
        <f t="shared" ca="1" si="6"/>
        <v/>
      </c>
      <c r="J32" s="80" t="str">
        <f t="shared" ca="1" si="7"/>
        <v/>
      </c>
      <c r="K32" s="80">
        <f t="shared" ca="1" si="9"/>
        <v>0</v>
      </c>
      <c r="L32" s="83"/>
    </row>
    <row r="33" spans="2:12" ht="39.950000000000003" customHeight="1">
      <c r="B33" s="78">
        <f t="shared" si="0"/>
        <v>29</v>
      </c>
      <c r="C33" s="115" t="str">
        <f t="shared" ca="1" si="1"/>
        <v/>
      </c>
      <c r="D33" s="86" t="str">
        <f t="shared" ca="1" si="2"/>
        <v/>
      </c>
      <c r="E33" s="115" t="str">
        <f t="shared" ca="1" si="3"/>
        <v/>
      </c>
      <c r="F33" s="86" t="str">
        <f t="shared" ca="1" si="4"/>
        <v/>
      </c>
      <c r="G33" s="115" t="str">
        <f t="shared" ca="1" si="5"/>
        <v/>
      </c>
      <c r="H33" s="130" t="str">
        <f ca="1">IF(K33&gt;0,変更承認申請書!$X$14,"")</f>
        <v/>
      </c>
      <c r="I33" s="80" t="str">
        <f t="shared" ca="1" si="6"/>
        <v/>
      </c>
      <c r="J33" s="80" t="str">
        <f t="shared" ca="1" si="7"/>
        <v/>
      </c>
      <c r="K33" s="80">
        <f t="shared" ca="1" si="9"/>
        <v>0</v>
      </c>
      <c r="L33" s="83"/>
    </row>
    <row r="34" spans="2:12" ht="39.950000000000003" customHeight="1">
      <c r="B34" s="78">
        <f t="shared" si="0"/>
        <v>30</v>
      </c>
      <c r="C34" s="115" t="str">
        <f t="shared" ca="1" si="1"/>
        <v/>
      </c>
      <c r="D34" s="86" t="str">
        <f t="shared" ca="1" si="2"/>
        <v/>
      </c>
      <c r="E34" s="115" t="str">
        <f t="shared" ca="1" si="3"/>
        <v/>
      </c>
      <c r="F34" s="86" t="str">
        <f t="shared" ca="1" si="4"/>
        <v/>
      </c>
      <c r="G34" s="115" t="str">
        <f t="shared" ca="1" si="5"/>
        <v/>
      </c>
      <c r="H34" s="130" t="str">
        <f ca="1">IF(K34&gt;0,変更承認申請書!$X$14,"")</f>
        <v/>
      </c>
      <c r="I34" s="80" t="str">
        <f t="shared" ca="1" si="6"/>
        <v/>
      </c>
      <c r="J34" s="80" t="str">
        <f t="shared" ca="1" si="7"/>
        <v/>
      </c>
      <c r="K34" s="80">
        <f t="shared" ca="1" si="9"/>
        <v>0</v>
      </c>
      <c r="L34" s="83"/>
    </row>
    <row r="35" spans="2:12" ht="39.950000000000003" customHeight="1">
      <c r="B35" s="78">
        <f t="shared" si="0"/>
        <v>31</v>
      </c>
      <c r="C35" s="115" t="str">
        <f t="shared" ca="1" si="1"/>
        <v/>
      </c>
      <c r="D35" s="86" t="str">
        <f t="shared" ca="1" si="2"/>
        <v/>
      </c>
      <c r="E35" s="115" t="str">
        <f t="shared" ca="1" si="3"/>
        <v/>
      </c>
      <c r="F35" s="86" t="str">
        <f t="shared" ca="1" si="4"/>
        <v/>
      </c>
      <c r="G35" s="115" t="str">
        <f t="shared" ca="1" si="5"/>
        <v/>
      </c>
      <c r="H35" s="130" t="str">
        <f ca="1">IF(K35&gt;0,変更承認申請書!$X$14,"")</f>
        <v/>
      </c>
      <c r="I35" s="80" t="str">
        <f t="shared" ca="1" si="6"/>
        <v/>
      </c>
      <c r="J35" s="80" t="str">
        <f t="shared" ca="1" si="7"/>
        <v/>
      </c>
      <c r="K35" s="80">
        <f t="shared" ca="1" si="9"/>
        <v>0</v>
      </c>
      <c r="L35" s="83"/>
    </row>
    <row r="36" spans="2:12" ht="39.950000000000003" customHeight="1">
      <c r="B36" s="78">
        <f t="shared" si="0"/>
        <v>32</v>
      </c>
      <c r="C36" s="115" t="str">
        <f t="shared" ca="1" si="1"/>
        <v/>
      </c>
      <c r="D36" s="86" t="str">
        <f t="shared" ca="1" si="2"/>
        <v/>
      </c>
      <c r="E36" s="115" t="str">
        <f t="shared" ca="1" si="3"/>
        <v/>
      </c>
      <c r="F36" s="86" t="str">
        <f t="shared" ca="1" si="4"/>
        <v/>
      </c>
      <c r="G36" s="115" t="str">
        <f t="shared" ca="1" si="5"/>
        <v/>
      </c>
      <c r="H36" s="130" t="str">
        <f ca="1">IF(K36&gt;0,変更承認申請書!$X$14,"")</f>
        <v/>
      </c>
      <c r="I36" s="80" t="str">
        <f t="shared" ca="1" si="6"/>
        <v/>
      </c>
      <c r="J36" s="80" t="str">
        <f t="shared" ca="1" si="7"/>
        <v/>
      </c>
      <c r="K36" s="80">
        <f t="shared" ca="1" si="9"/>
        <v>0</v>
      </c>
      <c r="L36" s="83"/>
    </row>
    <row r="37" spans="2:12" ht="39.950000000000003" customHeight="1">
      <c r="B37" s="78">
        <f t="shared" si="0"/>
        <v>33</v>
      </c>
      <c r="C37" s="115" t="str">
        <f t="shared" ca="1" si="1"/>
        <v/>
      </c>
      <c r="D37" s="86" t="str">
        <f t="shared" ca="1" si="2"/>
        <v/>
      </c>
      <c r="E37" s="115" t="str">
        <f t="shared" ca="1" si="3"/>
        <v/>
      </c>
      <c r="F37" s="86" t="str">
        <f t="shared" ca="1" si="4"/>
        <v/>
      </c>
      <c r="G37" s="115" t="str">
        <f t="shared" ca="1" si="5"/>
        <v/>
      </c>
      <c r="H37" s="130" t="str">
        <f ca="1">IF(K37&gt;0,変更承認申請書!$X$14,"")</f>
        <v/>
      </c>
      <c r="I37" s="80" t="str">
        <f t="shared" ca="1" si="6"/>
        <v/>
      </c>
      <c r="J37" s="80" t="str">
        <f t="shared" ca="1" si="7"/>
        <v/>
      </c>
      <c r="K37" s="80">
        <f t="shared" ca="1" si="9"/>
        <v>0</v>
      </c>
      <c r="L37" s="83"/>
    </row>
    <row r="38" spans="2:12" ht="39.950000000000003" customHeight="1">
      <c r="B38" s="78">
        <f t="shared" si="0"/>
        <v>34</v>
      </c>
      <c r="C38" s="115" t="str">
        <f t="shared" ca="1" si="1"/>
        <v/>
      </c>
      <c r="D38" s="86" t="str">
        <f t="shared" ca="1" si="2"/>
        <v/>
      </c>
      <c r="E38" s="115" t="str">
        <f t="shared" ca="1" si="3"/>
        <v/>
      </c>
      <c r="F38" s="86" t="str">
        <f t="shared" ca="1" si="4"/>
        <v/>
      </c>
      <c r="G38" s="115" t="str">
        <f t="shared" ca="1" si="5"/>
        <v/>
      </c>
      <c r="H38" s="130" t="str">
        <f ca="1">IF(K38&gt;0,変更承認申請書!$X$14,"")</f>
        <v/>
      </c>
      <c r="I38" s="80" t="str">
        <f t="shared" ca="1" si="6"/>
        <v/>
      </c>
      <c r="J38" s="80" t="str">
        <f t="shared" ca="1" si="7"/>
        <v/>
      </c>
      <c r="K38" s="80">
        <f t="shared" ca="1" si="9"/>
        <v>0</v>
      </c>
      <c r="L38" s="83"/>
    </row>
    <row r="39" spans="2:12" ht="39.950000000000003" customHeight="1">
      <c r="B39" s="78">
        <f t="shared" si="0"/>
        <v>35</v>
      </c>
      <c r="C39" s="115" t="str">
        <f t="shared" ca="1" si="1"/>
        <v/>
      </c>
      <c r="D39" s="86" t="str">
        <f t="shared" ca="1" si="2"/>
        <v/>
      </c>
      <c r="E39" s="115" t="str">
        <f t="shared" ca="1" si="3"/>
        <v/>
      </c>
      <c r="F39" s="86" t="str">
        <f t="shared" ca="1" si="4"/>
        <v/>
      </c>
      <c r="G39" s="115" t="str">
        <f t="shared" ca="1" si="5"/>
        <v/>
      </c>
      <c r="H39" s="130" t="str">
        <f ca="1">IF(K39&gt;0,変更承認申請書!$X$14,"")</f>
        <v/>
      </c>
      <c r="I39" s="80" t="str">
        <f t="shared" ca="1" si="6"/>
        <v/>
      </c>
      <c r="J39" s="80" t="str">
        <f t="shared" ca="1" si="7"/>
        <v/>
      </c>
      <c r="K39" s="80">
        <f t="shared" ca="1" si="9"/>
        <v>0</v>
      </c>
      <c r="L39" s="83"/>
    </row>
    <row r="40" spans="2:12" ht="39.950000000000003" customHeight="1">
      <c r="B40" s="78">
        <f t="shared" si="0"/>
        <v>36</v>
      </c>
      <c r="C40" s="115" t="str">
        <f t="shared" ca="1" si="1"/>
        <v/>
      </c>
      <c r="D40" s="86" t="str">
        <f t="shared" ca="1" si="2"/>
        <v/>
      </c>
      <c r="E40" s="115" t="str">
        <f t="shared" ca="1" si="3"/>
        <v/>
      </c>
      <c r="F40" s="86" t="str">
        <f t="shared" ca="1" si="4"/>
        <v/>
      </c>
      <c r="G40" s="115" t="str">
        <f t="shared" ca="1" si="5"/>
        <v/>
      </c>
      <c r="H40" s="130" t="str">
        <f ca="1">IF(K40&gt;0,変更承認申請書!$X$14,"")</f>
        <v/>
      </c>
      <c r="I40" s="80" t="str">
        <f t="shared" ca="1" si="6"/>
        <v/>
      </c>
      <c r="J40" s="80" t="str">
        <f t="shared" ca="1" si="7"/>
        <v/>
      </c>
      <c r="K40" s="80">
        <f t="shared" ca="1" si="9"/>
        <v>0</v>
      </c>
      <c r="L40" s="83"/>
    </row>
    <row r="41" spans="2:12" ht="39.950000000000003" customHeight="1">
      <c r="B41" s="78">
        <f t="shared" si="0"/>
        <v>37</v>
      </c>
      <c r="C41" s="115" t="str">
        <f t="shared" ca="1" si="1"/>
        <v/>
      </c>
      <c r="D41" s="86" t="str">
        <f t="shared" ca="1" si="2"/>
        <v/>
      </c>
      <c r="E41" s="115" t="str">
        <f t="shared" ca="1" si="3"/>
        <v/>
      </c>
      <c r="F41" s="86" t="str">
        <f t="shared" ca="1" si="4"/>
        <v/>
      </c>
      <c r="G41" s="115" t="str">
        <f t="shared" ca="1" si="5"/>
        <v/>
      </c>
      <c r="H41" s="130" t="str">
        <f ca="1">IF(K41&gt;0,変更承認申請書!$X$14,"")</f>
        <v/>
      </c>
      <c r="I41" s="80" t="str">
        <f t="shared" ca="1" si="6"/>
        <v/>
      </c>
      <c r="J41" s="80" t="str">
        <f t="shared" ca="1" si="7"/>
        <v/>
      </c>
      <c r="K41" s="80">
        <f t="shared" ca="1" si="9"/>
        <v>0</v>
      </c>
      <c r="L41" s="83"/>
    </row>
    <row r="42" spans="2:12" ht="39.950000000000003" customHeight="1">
      <c r="B42" s="78">
        <f t="shared" si="0"/>
        <v>38</v>
      </c>
      <c r="C42" s="115" t="str">
        <f t="shared" ca="1" si="1"/>
        <v/>
      </c>
      <c r="D42" s="86" t="str">
        <f t="shared" ca="1" si="2"/>
        <v/>
      </c>
      <c r="E42" s="115" t="str">
        <f t="shared" ca="1" si="3"/>
        <v/>
      </c>
      <c r="F42" s="86" t="str">
        <f t="shared" ca="1" si="4"/>
        <v/>
      </c>
      <c r="G42" s="115" t="str">
        <f t="shared" ca="1" si="5"/>
        <v/>
      </c>
      <c r="H42" s="130" t="str">
        <f ca="1">IF(K42&gt;0,変更承認申請書!$X$14,"")</f>
        <v/>
      </c>
      <c r="I42" s="80" t="str">
        <f t="shared" ca="1" si="6"/>
        <v/>
      </c>
      <c r="J42" s="80" t="str">
        <f t="shared" ca="1" si="7"/>
        <v/>
      </c>
      <c r="K42" s="80">
        <f t="shared" ca="1" si="9"/>
        <v>0</v>
      </c>
      <c r="L42" s="83"/>
    </row>
    <row r="43" spans="2:12" ht="39.950000000000003" customHeight="1">
      <c r="B43" s="78">
        <f t="shared" si="0"/>
        <v>39</v>
      </c>
      <c r="C43" s="115" t="str">
        <f t="shared" ca="1" si="1"/>
        <v/>
      </c>
      <c r="D43" s="86" t="str">
        <f t="shared" ca="1" si="2"/>
        <v/>
      </c>
      <c r="E43" s="115" t="str">
        <f t="shared" ca="1" si="3"/>
        <v/>
      </c>
      <c r="F43" s="86" t="str">
        <f t="shared" ca="1" si="4"/>
        <v/>
      </c>
      <c r="G43" s="115" t="str">
        <f t="shared" ca="1" si="5"/>
        <v/>
      </c>
      <c r="H43" s="130" t="str">
        <f ca="1">IF(K43&gt;0,変更承認申請書!$X$14,"")</f>
        <v/>
      </c>
      <c r="I43" s="80" t="str">
        <f t="shared" ca="1" si="6"/>
        <v/>
      </c>
      <c r="J43" s="80" t="str">
        <f t="shared" ca="1" si="7"/>
        <v/>
      </c>
      <c r="K43" s="80">
        <f t="shared" ca="1" si="9"/>
        <v>0</v>
      </c>
      <c r="L43" s="83"/>
    </row>
    <row r="44" spans="2:12" ht="39.950000000000003" customHeight="1">
      <c r="B44" s="78">
        <f t="shared" si="0"/>
        <v>40</v>
      </c>
      <c r="C44" s="115" t="str">
        <f t="shared" ca="1" si="1"/>
        <v/>
      </c>
      <c r="D44" s="86" t="str">
        <f t="shared" ca="1" si="2"/>
        <v/>
      </c>
      <c r="E44" s="115" t="str">
        <f t="shared" ca="1" si="3"/>
        <v/>
      </c>
      <c r="F44" s="86" t="str">
        <f t="shared" ca="1" si="4"/>
        <v/>
      </c>
      <c r="G44" s="115" t="str">
        <f t="shared" ca="1" si="5"/>
        <v/>
      </c>
      <c r="H44" s="130" t="str">
        <f ca="1">IF(K44&gt;0,変更承認申請書!$X$14,"")</f>
        <v/>
      </c>
      <c r="I44" s="80" t="str">
        <f t="shared" ca="1" si="6"/>
        <v/>
      </c>
      <c r="J44" s="80" t="str">
        <f t="shared" ca="1" si="7"/>
        <v/>
      </c>
      <c r="K44" s="80">
        <f t="shared" ca="1" si="9"/>
        <v>0</v>
      </c>
      <c r="L44" s="83"/>
    </row>
    <row r="45" spans="2:12" ht="39.950000000000003" customHeight="1">
      <c r="B45" s="78">
        <f t="shared" si="0"/>
        <v>41</v>
      </c>
      <c r="C45" s="115" t="str">
        <f t="shared" ca="1" si="1"/>
        <v/>
      </c>
      <c r="D45" s="86" t="str">
        <f t="shared" ca="1" si="2"/>
        <v/>
      </c>
      <c r="E45" s="115" t="str">
        <f t="shared" ca="1" si="3"/>
        <v/>
      </c>
      <c r="F45" s="86" t="str">
        <f t="shared" ca="1" si="4"/>
        <v/>
      </c>
      <c r="G45" s="115" t="str">
        <f t="shared" ca="1" si="5"/>
        <v/>
      </c>
      <c r="H45" s="130" t="str">
        <f ca="1">IF(K45&gt;0,変更承認申請書!$X$14,"")</f>
        <v/>
      </c>
      <c r="I45" s="80" t="str">
        <f t="shared" ca="1" si="6"/>
        <v/>
      </c>
      <c r="J45" s="80" t="str">
        <f t="shared" ca="1" si="7"/>
        <v/>
      </c>
      <c r="K45" s="80">
        <f t="shared" ca="1" si="9"/>
        <v>0</v>
      </c>
      <c r="L45" s="83"/>
    </row>
    <row r="46" spans="2:12" ht="39.950000000000003" customHeight="1">
      <c r="B46" s="78">
        <f t="shared" si="0"/>
        <v>42</v>
      </c>
      <c r="C46" s="115" t="str">
        <f t="shared" ca="1" si="1"/>
        <v/>
      </c>
      <c r="D46" s="86" t="str">
        <f t="shared" ca="1" si="2"/>
        <v/>
      </c>
      <c r="E46" s="115" t="str">
        <f t="shared" ca="1" si="3"/>
        <v/>
      </c>
      <c r="F46" s="86" t="str">
        <f t="shared" ca="1" si="4"/>
        <v/>
      </c>
      <c r="G46" s="115" t="str">
        <f t="shared" ca="1" si="5"/>
        <v/>
      </c>
      <c r="H46" s="130" t="str">
        <f ca="1">IF(K46&gt;0,変更承認申請書!$X$14,"")</f>
        <v/>
      </c>
      <c r="I46" s="80" t="str">
        <f t="shared" ca="1" si="6"/>
        <v/>
      </c>
      <c r="J46" s="80" t="str">
        <f t="shared" ca="1" si="7"/>
        <v/>
      </c>
      <c r="K46" s="80">
        <f t="shared" ca="1" si="9"/>
        <v>0</v>
      </c>
      <c r="L46" s="83"/>
    </row>
    <row r="47" spans="2:12" ht="39.950000000000003" customHeight="1">
      <c r="B47" s="78">
        <f t="shared" si="0"/>
        <v>43</v>
      </c>
      <c r="C47" s="115" t="str">
        <f t="shared" ca="1" si="1"/>
        <v/>
      </c>
      <c r="D47" s="86" t="str">
        <f t="shared" ca="1" si="2"/>
        <v/>
      </c>
      <c r="E47" s="115" t="str">
        <f t="shared" ca="1" si="3"/>
        <v/>
      </c>
      <c r="F47" s="86" t="str">
        <f t="shared" ca="1" si="4"/>
        <v/>
      </c>
      <c r="G47" s="115" t="str">
        <f t="shared" ca="1" si="5"/>
        <v/>
      </c>
      <c r="H47" s="130" t="str">
        <f ca="1">IF(K47&gt;0,変更承認申請書!$X$14,"")</f>
        <v/>
      </c>
      <c r="I47" s="80" t="str">
        <f t="shared" ca="1" si="6"/>
        <v/>
      </c>
      <c r="J47" s="80" t="str">
        <f t="shared" ca="1" si="7"/>
        <v/>
      </c>
      <c r="K47" s="80">
        <f t="shared" ca="1" si="9"/>
        <v>0</v>
      </c>
      <c r="L47" s="83"/>
    </row>
    <row r="48" spans="2:12" ht="39.950000000000003" customHeight="1">
      <c r="B48" s="78">
        <f t="shared" si="0"/>
        <v>44</v>
      </c>
      <c r="C48" s="115" t="str">
        <f t="shared" ca="1" si="1"/>
        <v/>
      </c>
      <c r="D48" s="86" t="str">
        <f t="shared" ca="1" si="2"/>
        <v/>
      </c>
      <c r="E48" s="115" t="str">
        <f t="shared" ca="1" si="3"/>
        <v/>
      </c>
      <c r="F48" s="86" t="str">
        <f t="shared" ca="1" si="4"/>
        <v/>
      </c>
      <c r="G48" s="115" t="str">
        <f t="shared" ca="1" si="5"/>
        <v/>
      </c>
      <c r="H48" s="130" t="str">
        <f ca="1">IF(K48&gt;0,変更承認申請書!$X$14,"")</f>
        <v/>
      </c>
      <c r="I48" s="80" t="str">
        <f t="shared" ca="1" si="6"/>
        <v/>
      </c>
      <c r="J48" s="80" t="str">
        <f t="shared" ca="1" si="7"/>
        <v/>
      </c>
      <c r="K48" s="80">
        <f t="shared" ref="K48:K54" ca="1" si="10">SUM(I48,J48)</f>
        <v>0</v>
      </c>
      <c r="L48" s="83"/>
    </row>
    <row r="49" spans="2:12" ht="39.950000000000003" customHeight="1">
      <c r="B49" s="78">
        <f t="shared" si="0"/>
        <v>45</v>
      </c>
      <c r="C49" s="115" t="str">
        <f t="shared" ca="1" si="1"/>
        <v/>
      </c>
      <c r="D49" s="86" t="str">
        <f t="shared" ca="1" si="2"/>
        <v/>
      </c>
      <c r="E49" s="115" t="str">
        <f t="shared" ca="1" si="3"/>
        <v/>
      </c>
      <c r="F49" s="86" t="str">
        <f t="shared" ca="1" si="4"/>
        <v/>
      </c>
      <c r="G49" s="115" t="str">
        <f t="shared" ca="1" si="5"/>
        <v/>
      </c>
      <c r="H49" s="130" t="str">
        <f ca="1">IF(K49&gt;0,変更承認申請書!$X$14,"")</f>
        <v/>
      </c>
      <c r="I49" s="80" t="str">
        <f t="shared" ca="1" si="6"/>
        <v/>
      </c>
      <c r="J49" s="80" t="str">
        <f t="shared" ca="1" si="7"/>
        <v/>
      </c>
      <c r="K49" s="80">
        <f t="shared" ca="1" si="10"/>
        <v>0</v>
      </c>
      <c r="L49" s="83"/>
    </row>
    <row r="50" spans="2:12" ht="39.950000000000003" customHeight="1">
      <c r="B50" s="78">
        <f t="shared" si="0"/>
        <v>46</v>
      </c>
      <c r="C50" s="115" t="str">
        <f t="shared" ca="1" si="1"/>
        <v/>
      </c>
      <c r="D50" s="86" t="str">
        <f t="shared" ca="1" si="2"/>
        <v/>
      </c>
      <c r="E50" s="115" t="str">
        <f t="shared" ca="1" si="3"/>
        <v/>
      </c>
      <c r="F50" s="86" t="str">
        <f t="shared" ca="1" si="4"/>
        <v/>
      </c>
      <c r="G50" s="115" t="str">
        <f t="shared" ca="1" si="5"/>
        <v/>
      </c>
      <c r="H50" s="130" t="str">
        <f ca="1">IF(K50&gt;0,変更承認申請書!$X$14,"")</f>
        <v/>
      </c>
      <c r="I50" s="80" t="str">
        <f t="shared" ca="1" si="6"/>
        <v/>
      </c>
      <c r="J50" s="80" t="str">
        <f t="shared" ca="1" si="7"/>
        <v/>
      </c>
      <c r="K50" s="80">
        <f t="shared" ca="1" si="10"/>
        <v>0</v>
      </c>
      <c r="L50" s="83"/>
    </row>
    <row r="51" spans="2:12" ht="39.950000000000003" customHeight="1">
      <c r="B51" s="78">
        <f t="shared" si="0"/>
        <v>47</v>
      </c>
      <c r="C51" s="115" t="str">
        <f t="shared" ca="1" si="1"/>
        <v/>
      </c>
      <c r="D51" s="86" t="str">
        <f t="shared" ca="1" si="2"/>
        <v/>
      </c>
      <c r="E51" s="115" t="str">
        <f t="shared" ca="1" si="3"/>
        <v/>
      </c>
      <c r="F51" s="86" t="str">
        <f t="shared" ca="1" si="4"/>
        <v/>
      </c>
      <c r="G51" s="115" t="str">
        <f t="shared" ca="1" si="5"/>
        <v/>
      </c>
      <c r="H51" s="130" t="str">
        <f ca="1">IF(K51&gt;0,変更承認申請書!$X$14,"")</f>
        <v/>
      </c>
      <c r="I51" s="80" t="str">
        <f t="shared" ca="1" si="6"/>
        <v/>
      </c>
      <c r="J51" s="80" t="str">
        <f t="shared" ca="1" si="7"/>
        <v/>
      </c>
      <c r="K51" s="80">
        <f t="shared" ca="1" si="10"/>
        <v>0</v>
      </c>
      <c r="L51" s="83"/>
    </row>
    <row r="52" spans="2:12" ht="39.950000000000003" customHeight="1">
      <c r="B52" s="78">
        <f t="shared" si="0"/>
        <v>48</v>
      </c>
      <c r="C52" s="115" t="str">
        <f t="shared" ca="1" si="1"/>
        <v/>
      </c>
      <c r="D52" s="86" t="str">
        <f t="shared" ca="1" si="2"/>
        <v/>
      </c>
      <c r="E52" s="115" t="str">
        <f t="shared" ca="1" si="3"/>
        <v/>
      </c>
      <c r="F52" s="86" t="str">
        <f t="shared" ca="1" si="4"/>
        <v/>
      </c>
      <c r="G52" s="115" t="str">
        <f t="shared" ca="1" si="5"/>
        <v/>
      </c>
      <c r="H52" s="130" t="str">
        <f ca="1">IF(K52&gt;0,変更承認申請書!$X$14,"")</f>
        <v/>
      </c>
      <c r="I52" s="80" t="str">
        <f t="shared" ca="1" si="6"/>
        <v/>
      </c>
      <c r="J52" s="80" t="str">
        <f t="shared" ca="1" si="7"/>
        <v/>
      </c>
      <c r="K52" s="80">
        <f t="shared" ca="1" si="10"/>
        <v>0</v>
      </c>
      <c r="L52" s="83"/>
    </row>
    <row r="53" spans="2:12" ht="39.950000000000003" customHeight="1">
      <c r="B53" s="78">
        <f t="shared" si="0"/>
        <v>49</v>
      </c>
      <c r="C53" s="115" t="str">
        <f t="shared" ca="1" si="1"/>
        <v/>
      </c>
      <c r="D53" s="86" t="str">
        <f t="shared" ca="1" si="2"/>
        <v/>
      </c>
      <c r="E53" s="115" t="str">
        <f t="shared" ca="1" si="3"/>
        <v/>
      </c>
      <c r="F53" s="86" t="str">
        <f t="shared" ca="1" si="4"/>
        <v/>
      </c>
      <c r="G53" s="115" t="str">
        <f t="shared" ca="1" si="5"/>
        <v/>
      </c>
      <c r="H53" s="130" t="str">
        <f ca="1">IF(K53&gt;0,変更承認申請書!$X$14,"")</f>
        <v/>
      </c>
      <c r="I53" s="80" t="str">
        <f t="shared" ca="1" si="6"/>
        <v/>
      </c>
      <c r="J53" s="80" t="str">
        <f t="shared" ca="1" si="7"/>
        <v/>
      </c>
      <c r="K53" s="80">
        <f t="shared" ca="1" si="10"/>
        <v>0</v>
      </c>
      <c r="L53" s="83"/>
    </row>
    <row r="54" spans="2:12" ht="39.950000000000003" customHeight="1">
      <c r="B54" s="78">
        <f t="shared" si="0"/>
        <v>50</v>
      </c>
      <c r="C54" s="115" t="str">
        <f t="shared" ca="1" si="1"/>
        <v/>
      </c>
      <c r="D54" s="86" t="str">
        <f t="shared" ca="1" si="2"/>
        <v/>
      </c>
      <c r="E54" s="115" t="str">
        <f t="shared" ca="1" si="3"/>
        <v/>
      </c>
      <c r="F54" s="86" t="str">
        <f t="shared" ca="1" si="4"/>
        <v/>
      </c>
      <c r="G54" s="115" t="str">
        <f t="shared" ca="1" si="5"/>
        <v/>
      </c>
      <c r="H54" s="130" t="str">
        <f ca="1">IF(K54&gt;0,変更承認申請書!$X$14,"")</f>
        <v/>
      </c>
      <c r="I54" s="80" t="str">
        <f t="shared" ca="1" si="6"/>
        <v/>
      </c>
      <c r="J54" s="80" t="str">
        <f t="shared" ca="1" si="7"/>
        <v/>
      </c>
      <c r="K54" s="80">
        <f t="shared" ca="1" si="10"/>
        <v>0</v>
      </c>
      <c r="L54" s="83"/>
    </row>
  </sheetData>
  <sheetProtection algorithmName="SHA-512" hashValue="T9yGRuB3Q3Lp5/ms8fZA+Q2xjABeWNYk9OjcVx58o1K9hLCMQOS5BNy3B1wC7cLVjgAuZcYOk9g4zd0Nsd3bNQ==" saltValue="mLeRpqPFRyuF26Q5K/DkdA==" spinCount="100000" sheet="1" objects="1" scenarios="1"/>
  <mergeCells count="9">
    <mergeCell ref="L3:L4"/>
    <mergeCell ref="F3:F4"/>
    <mergeCell ref="I3:K3"/>
    <mergeCell ref="B3:B4"/>
    <mergeCell ref="D3:D4"/>
    <mergeCell ref="C3:C4"/>
    <mergeCell ref="E3:E4"/>
    <mergeCell ref="H3:H4"/>
    <mergeCell ref="G3:G4"/>
  </mergeCells>
  <phoneticPr fontId="4"/>
  <dataValidations count="2">
    <dataValidation type="list" allowBlank="1" showInputMessage="1" showErrorMessage="1" sqref="L5:L54" xr:uid="{00000000-0002-0000-0200-000000000000}">
      <formula1>"可"</formula1>
    </dataValidation>
    <dataValidation type="list" allowBlank="1" showInputMessage="1" showErrorMessage="1" sqref="E5:E54" xr:uid="{A63EC9A9-FD06-4CE8-8FB0-AD097B5F69AF}">
      <formula1>#REF!</formula1>
    </dataValidation>
  </dataValidations>
  <printOptions horizontalCentered="1"/>
  <pageMargins left="0.19685039370078741" right="0.19685039370078741" top="0.98425196850393704" bottom="0" header="0" footer="0"/>
  <pageSetup paperSize="9" scale="74" orientation="landscape" r:id="rId1"/>
  <rowBreaks count="3" manualBreakCount="3">
    <brk id="19" min="1" max="10" man="1"/>
    <brk id="34" max="16383" man="1"/>
    <brk id="49" min="1" max="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FE0A-A59B-4321-B128-CAF3FB12A08F}">
  <sheetPr>
    <tabColor rgb="FF0070C0"/>
    <pageSetUpPr fitToPage="1"/>
  </sheetPr>
  <dimension ref="A1:AV56"/>
  <sheetViews>
    <sheetView showGridLines="0" showZeros="0" view="pageBreakPreview" zoomScale="130" zoomScaleNormal="130" zoomScaleSheetLayoutView="130" workbookViewId="0"/>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216</v>
      </c>
    </row>
    <row r="2" spans="1:48" ht="7.5" customHeight="1"/>
    <row r="3" spans="1:48">
      <c r="A3" s="164" t="s">
        <v>247</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6"/>
    </row>
    <row r="4" spans="1:48" ht="9"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row>
    <row r="5" spans="1:48">
      <c r="A5" s="164" t="s">
        <v>248</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6"/>
    </row>
    <row r="6" spans="1:48" ht="4.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row>
    <row r="7" spans="1:48" ht="17.25" customHeight="1">
      <c r="A7" s="167" t="s">
        <v>13</v>
      </c>
      <c r="B7" s="168"/>
      <c r="C7" s="168"/>
      <c r="D7" s="168"/>
      <c r="E7" s="168"/>
      <c r="F7" s="168"/>
      <c r="G7" s="169"/>
      <c r="H7" s="170"/>
      <c r="I7" s="171"/>
      <c r="J7" s="171"/>
      <c r="K7" s="171"/>
      <c r="L7" s="171"/>
      <c r="M7" s="171"/>
      <c r="N7" s="172"/>
      <c r="O7" s="167" t="s">
        <v>249</v>
      </c>
      <c r="P7" s="168"/>
      <c r="Q7" s="168"/>
      <c r="R7" s="168"/>
      <c r="S7" s="169"/>
      <c r="T7" s="173"/>
      <c r="U7" s="174"/>
      <c r="V7" s="174"/>
      <c r="W7" s="174"/>
      <c r="X7" s="174"/>
      <c r="Y7" s="174"/>
      <c r="Z7" s="174"/>
      <c r="AA7" s="174"/>
      <c r="AB7" s="174"/>
      <c r="AC7" s="174"/>
      <c r="AD7" s="174"/>
      <c r="AE7" s="174"/>
      <c r="AF7" s="174"/>
      <c r="AG7" s="174"/>
      <c r="AH7" s="174"/>
      <c r="AI7" s="174"/>
      <c r="AJ7" s="174"/>
      <c r="AK7" s="174"/>
      <c r="AL7" s="174"/>
      <c r="AM7" s="175"/>
    </row>
    <row r="8" spans="1:48">
      <c r="A8" s="177" t="s">
        <v>14</v>
      </c>
      <c r="B8" s="178"/>
      <c r="C8" s="179"/>
      <c r="D8" s="167" t="s">
        <v>15</v>
      </c>
      <c r="E8" s="168"/>
      <c r="F8" s="168"/>
      <c r="G8" s="169"/>
      <c r="H8" s="167" t="s">
        <v>8</v>
      </c>
      <c r="I8" s="168"/>
      <c r="J8" s="168"/>
      <c r="K8" s="168"/>
      <c r="L8" s="168"/>
      <c r="M8" s="168"/>
      <c r="N8" s="168"/>
      <c r="O8" s="168"/>
      <c r="P8" s="168"/>
      <c r="Q8" s="168"/>
      <c r="R8" s="168"/>
      <c r="S8" s="169"/>
      <c r="T8" s="177" t="s">
        <v>16</v>
      </c>
      <c r="U8" s="178"/>
      <c r="V8" s="179"/>
      <c r="W8" s="167" t="s">
        <v>3</v>
      </c>
      <c r="X8" s="168"/>
      <c r="Y8" s="168"/>
      <c r="Z8" s="168"/>
      <c r="AA8" s="168"/>
      <c r="AB8" s="168"/>
      <c r="AC8" s="168"/>
      <c r="AD8" s="168"/>
      <c r="AE8" s="168"/>
      <c r="AF8" s="169"/>
      <c r="AG8" s="182" t="s">
        <v>17</v>
      </c>
      <c r="AH8" s="183"/>
      <c r="AI8" s="183"/>
      <c r="AJ8" s="183"/>
      <c r="AK8" s="183"/>
      <c r="AL8" s="183"/>
      <c r="AM8" s="184"/>
    </row>
    <row r="9" spans="1:48" ht="17.25" customHeight="1">
      <c r="A9" s="180"/>
      <c r="B9" s="181"/>
      <c r="C9" s="154"/>
      <c r="D9" s="185"/>
      <c r="E9" s="186"/>
      <c r="F9" s="186"/>
      <c r="G9" s="187"/>
      <c r="H9" s="188"/>
      <c r="I9" s="189"/>
      <c r="J9" s="189"/>
      <c r="K9" s="189"/>
      <c r="L9" s="189"/>
      <c r="M9" s="189"/>
      <c r="N9" s="189"/>
      <c r="O9" s="189"/>
      <c r="P9" s="189"/>
      <c r="Q9" s="189"/>
      <c r="R9" s="189"/>
      <c r="S9" s="190"/>
      <c r="T9" s="180"/>
      <c r="U9" s="181"/>
      <c r="V9" s="154"/>
      <c r="W9" s="191"/>
      <c r="X9" s="192"/>
      <c r="Y9" s="192"/>
      <c r="Z9" s="192"/>
      <c r="AA9" s="192"/>
      <c r="AB9" s="192"/>
      <c r="AC9" s="192"/>
      <c r="AD9" s="192"/>
      <c r="AE9" s="192"/>
      <c r="AF9" s="193"/>
      <c r="AG9" s="194"/>
      <c r="AH9" s="195"/>
      <c r="AI9" s="195"/>
      <c r="AJ9" s="195"/>
      <c r="AK9" s="195"/>
      <c r="AL9" s="195"/>
      <c r="AM9" s="196"/>
      <c r="AV9" s="3"/>
    </row>
    <row r="10" spans="1:48" s="3" customFormat="1" ht="20.25" customHeight="1">
      <c r="A10" s="167" t="s">
        <v>19</v>
      </c>
      <c r="B10" s="168"/>
      <c r="C10" s="168"/>
      <c r="D10" s="168"/>
      <c r="E10" s="168"/>
      <c r="F10" s="168"/>
      <c r="G10" s="168"/>
      <c r="H10" s="168"/>
      <c r="I10" s="168"/>
      <c r="J10" s="168"/>
      <c r="K10" s="169"/>
      <c r="L10" s="210"/>
      <c r="M10" s="211"/>
      <c r="N10" s="211"/>
      <c r="O10" s="211"/>
      <c r="P10" s="211"/>
      <c r="Q10" s="211"/>
      <c r="R10" s="211"/>
      <c r="S10" s="211"/>
      <c r="T10" s="211"/>
      <c r="U10" s="211"/>
      <c r="V10" s="211"/>
      <c r="W10" s="211"/>
      <c r="X10" s="211"/>
      <c r="Y10" s="211"/>
      <c r="Z10" s="211"/>
      <c r="AA10" s="211"/>
      <c r="AB10" s="211"/>
      <c r="AC10" s="211"/>
      <c r="AD10" s="211"/>
      <c r="AE10" s="211"/>
      <c r="AF10" s="212"/>
      <c r="AG10" s="213" t="s">
        <v>20</v>
      </c>
      <c r="AH10" s="183"/>
      <c r="AI10" s="184"/>
      <c r="AJ10" s="174"/>
      <c r="AK10" s="174"/>
      <c r="AL10" s="214" t="s">
        <v>21</v>
      </c>
      <c r="AM10" s="215"/>
      <c r="AP10" s="176"/>
      <c r="AQ10" s="176"/>
      <c r="AR10" s="176"/>
      <c r="AS10" s="176"/>
      <c r="AT10" s="176"/>
      <c r="AU10" s="176"/>
    </row>
    <row r="11" spans="1:48" s="3" customFormat="1" ht="18" customHeight="1">
      <c r="A11" s="197" t="s">
        <v>22</v>
      </c>
      <c r="B11" s="198"/>
      <c r="C11" s="198"/>
      <c r="D11" s="198"/>
      <c r="E11" s="198"/>
      <c r="F11" s="198"/>
      <c r="G11" s="198"/>
      <c r="H11" s="199"/>
      <c r="I11" s="5"/>
      <c r="J11" s="90" t="s">
        <v>178</v>
      </c>
      <c r="K11" s="65"/>
      <c r="L11" s="66"/>
      <c r="M11" s="66"/>
      <c r="N11" s="66"/>
      <c r="O11" s="66"/>
      <c r="P11" s="66"/>
      <c r="Q11" s="66"/>
      <c r="R11" s="66"/>
      <c r="S11" s="66"/>
      <c r="T11" s="66"/>
      <c r="U11" s="66"/>
      <c r="V11" s="66"/>
      <c r="W11" s="66"/>
      <c r="X11" s="66"/>
      <c r="Y11" s="5"/>
      <c r="Z11" s="90" t="s">
        <v>177</v>
      </c>
      <c r="AA11" s="65"/>
      <c r="AB11" s="66"/>
      <c r="AC11" s="66"/>
      <c r="AD11" s="66"/>
      <c r="AE11" s="66"/>
      <c r="AF11" s="66"/>
      <c r="AG11" s="66"/>
      <c r="AH11" s="66"/>
      <c r="AI11" s="66"/>
      <c r="AJ11" s="66"/>
      <c r="AK11" s="66"/>
      <c r="AL11" s="66"/>
      <c r="AM11" s="67"/>
    </row>
    <row r="12" spans="1:48" s="3" customFormat="1" ht="6" customHeight="1">
      <c r="A12" s="93"/>
      <c r="B12" s="93"/>
      <c r="C12" s="93"/>
      <c r="D12" s="93"/>
      <c r="E12" s="93"/>
      <c r="F12" s="93"/>
      <c r="G12" s="93"/>
      <c r="H12" s="93"/>
      <c r="I12" s="94"/>
      <c r="J12" s="95"/>
      <c r="K12" s="94"/>
      <c r="L12" s="92"/>
      <c r="M12" s="92"/>
      <c r="N12" s="92"/>
      <c r="O12" s="92"/>
      <c r="P12" s="92"/>
      <c r="Q12" s="92"/>
      <c r="R12" s="92"/>
      <c r="S12" s="92"/>
      <c r="T12" s="92"/>
      <c r="U12" s="94"/>
      <c r="V12" s="92"/>
      <c r="W12" s="92"/>
      <c r="X12" s="92"/>
      <c r="Y12" s="95"/>
      <c r="Z12" s="96"/>
      <c r="AA12" s="94"/>
      <c r="AB12" s="92"/>
      <c r="AC12" s="92"/>
      <c r="AD12" s="92"/>
      <c r="AE12" s="92"/>
      <c r="AF12" s="92"/>
      <c r="AG12" s="92"/>
      <c r="AH12" s="92"/>
      <c r="AI12" s="92"/>
      <c r="AJ12" s="92"/>
      <c r="AK12" s="92"/>
      <c r="AL12" s="92"/>
      <c r="AM12" s="92"/>
    </row>
    <row r="13" spans="1:48" s="3" customFormat="1" ht="6" customHeight="1">
      <c r="I13" s="79"/>
      <c r="J13" s="97"/>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48" s="3" customFormat="1" ht="12">
      <c r="A14" s="164" t="s">
        <v>218</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6"/>
    </row>
    <row r="15" spans="1:48" s="3" customFormat="1" ht="3" customHeight="1">
      <c r="I15" s="79"/>
      <c r="J15" s="97"/>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48" s="3" customFormat="1" ht="20.25" customHeight="1">
      <c r="A16" s="200" t="s">
        <v>235</v>
      </c>
      <c r="B16" s="201"/>
      <c r="C16" s="201"/>
      <c r="D16" s="201"/>
      <c r="E16" s="201"/>
      <c r="F16" s="201"/>
      <c r="G16" s="201"/>
      <c r="H16" s="201"/>
      <c r="I16" s="201"/>
      <c r="J16" s="201"/>
      <c r="K16" s="201"/>
      <c r="L16" s="201"/>
      <c r="M16" s="201"/>
      <c r="N16" s="201"/>
      <c r="O16" s="201"/>
      <c r="P16" s="201"/>
      <c r="Q16" s="201"/>
      <c r="R16" s="201"/>
      <c r="S16" s="201"/>
      <c r="T16" s="201"/>
      <c r="U16" s="201"/>
      <c r="V16" s="201"/>
      <c r="W16" s="202"/>
      <c r="X16" s="203"/>
      <c r="Y16" s="204"/>
      <c r="Z16" s="205"/>
      <c r="AA16" s="206" t="s">
        <v>250</v>
      </c>
      <c r="AB16" s="207"/>
      <c r="AC16" s="207"/>
      <c r="AD16" s="207"/>
      <c r="AE16" s="207"/>
      <c r="AF16" s="207"/>
      <c r="AG16" s="207"/>
      <c r="AH16" s="207"/>
      <c r="AI16" s="207"/>
      <c r="AJ16" s="207"/>
      <c r="AK16" s="207"/>
      <c r="AL16" s="207"/>
      <c r="AM16" s="207"/>
    </row>
    <row r="17" spans="1:48" s="3" customFormat="1" ht="20.25" customHeight="1">
      <c r="A17" s="200" t="s">
        <v>251</v>
      </c>
      <c r="B17" s="216"/>
      <c r="C17" s="216"/>
      <c r="D17" s="216"/>
      <c r="E17" s="216"/>
      <c r="F17" s="216"/>
      <c r="G17" s="216"/>
      <c r="H17" s="216"/>
      <c r="I17" s="216"/>
      <c r="J17" s="216"/>
      <c r="K17" s="216"/>
      <c r="L17" s="216"/>
      <c r="M17" s="216"/>
      <c r="N17" s="216"/>
      <c r="O17" s="216"/>
      <c r="P17" s="216"/>
      <c r="Q17" s="216"/>
      <c r="R17" s="216"/>
      <c r="S17" s="216"/>
      <c r="T17" s="216"/>
      <c r="U17" s="216"/>
      <c r="V17" s="216"/>
      <c r="W17" s="216"/>
      <c r="X17" s="203"/>
      <c r="Y17" s="204"/>
      <c r="Z17" s="205"/>
      <c r="AA17" s="137"/>
      <c r="AB17" s="137"/>
      <c r="AC17" s="137"/>
      <c r="AD17" s="137"/>
      <c r="AE17" s="137"/>
      <c r="AF17" s="137"/>
      <c r="AG17" s="137"/>
      <c r="AH17" s="137"/>
      <c r="AI17" s="137"/>
      <c r="AJ17" s="137"/>
      <c r="AK17" s="137"/>
      <c r="AL17" s="137"/>
      <c r="AM17" s="137"/>
    </row>
    <row r="18" spans="1:48" s="3" customFormat="1" ht="20.25" customHeight="1">
      <c r="A18" s="208" t="s">
        <v>252</v>
      </c>
      <c r="B18" s="209"/>
      <c r="C18" s="209"/>
      <c r="D18" s="209"/>
      <c r="E18" s="209"/>
      <c r="F18" s="209"/>
      <c r="G18" s="209"/>
      <c r="H18" s="209"/>
      <c r="I18" s="209"/>
      <c r="J18" s="209"/>
      <c r="K18" s="209"/>
      <c r="L18" s="209"/>
      <c r="M18" s="209"/>
      <c r="N18" s="209"/>
      <c r="O18" s="209"/>
      <c r="P18" s="209"/>
      <c r="Q18" s="209"/>
      <c r="R18" s="209"/>
      <c r="S18" s="209"/>
      <c r="T18" s="209"/>
      <c r="U18" s="209"/>
      <c r="V18" s="209"/>
      <c r="W18" s="209"/>
      <c r="X18" s="203"/>
      <c r="Y18" s="204"/>
      <c r="Z18" s="205"/>
      <c r="AA18" s="110"/>
      <c r="AB18" s="110"/>
      <c r="AC18" s="110"/>
      <c r="AD18" s="110"/>
      <c r="AE18" s="110"/>
      <c r="AF18" s="110"/>
      <c r="AG18" s="110"/>
    </row>
    <row r="19" spans="1:48" s="3" customFormat="1" ht="20.25" customHeight="1">
      <c r="A19" s="208" t="s">
        <v>234</v>
      </c>
      <c r="B19" s="209"/>
      <c r="C19" s="209"/>
      <c r="D19" s="209"/>
      <c r="E19" s="209"/>
      <c r="F19" s="209"/>
      <c r="G19" s="209"/>
      <c r="H19" s="209"/>
      <c r="I19" s="209"/>
      <c r="J19" s="209"/>
      <c r="K19" s="209"/>
      <c r="L19" s="209"/>
      <c r="M19" s="209"/>
      <c r="N19" s="209"/>
      <c r="O19" s="209"/>
      <c r="P19" s="209"/>
      <c r="Q19" s="209"/>
      <c r="R19" s="209"/>
      <c r="S19" s="209"/>
      <c r="T19" s="209"/>
      <c r="U19" s="209"/>
      <c r="V19" s="209"/>
      <c r="W19" s="209"/>
      <c r="X19" s="203"/>
      <c r="Y19" s="204"/>
      <c r="Z19" s="205"/>
      <c r="AA19" s="110"/>
      <c r="AB19" s="110"/>
      <c r="AC19" s="110"/>
      <c r="AD19" s="110"/>
      <c r="AE19" s="110"/>
      <c r="AF19" s="110"/>
      <c r="AG19" s="110"/>
    </row>
    <row r="20" spans="1:48" s="3" customFormat="1" ht="6" customHeight="1">
      <c r="I20" s="79"/>
      <c r="J20" s="97"/>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2">
      <c r="A21" s="164" t="s">
        <v>23</v>
      </c>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6"/>
    </row>
    <row r="22" spans="1:48" s="3" customFormat="1" ht="3" customHeight="1" thickBot="1">
      <c r="I22" s="79"/>
      <c r="J22" s="97"/>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9.5" customHeight="1">
      <c r="A23" s="98" t="s">
        <v>175</v>
      </c>
      <c r="B23" s="3"/>
      <c r="C23" s="87"/>
      <c r="D23" s="3"/>
      <c r="E23" s="99"/>
      <c r="F23" s="3"/>
      <c r="G23" s="3"/>
      <c r="H23" s="3"/>
      <c r="I23" s="3"/>
      <c r="J23" s="100"/>
      <c r="K23" s="100"/>
      <c r="L23" s="100"/>
      <c r="M23" s="100"/>
      <c r="N23" s="100"/>
      <c r="O23" s="101"/>
      <c r="P23" s="87"/>
      <c r="S23" s="100"/>
      <c r="T23" s="97"/>
      <c r="U23" s="100"/>
      <c r="V23" s="100"/>
      <c r="W23" s="87"/>
      <c r="AC23" s="217"/>
      <c r="AD23" s="218" t="s">
        <v>24</v>
      </c>
      <c r="AE23" s="219"/>
      <c r="AF23" s="219"/>
      <c r="AG23" s="219"/>
      <c r="AH23" s="219"/>
      <c r="AI23" s="220" t="s">
        <v>253</v>
      </c>
      <c r="AJ23" s="221"/>
      <c r="AK23" s="221"/>
      <c r="AL23" s="221"/>
      <c r="AM23" s="222"/>
      <c r="AV23" s="3"/>
    </row>
    <row r="24" spans="1:48">
      <c r="A24" s="98"/>
      <c r="B24" s="3"/>
      <c r="C24" s="87"/>
      <c r="D24" s="3"/>
      <c r="E24" s="99"/>
      <c r="F24" s="3"/>
      <c r="G24" s="3"/>
      <c r="H24" s="3"/>
      <c r="I24" s="3"/>
      <c r="J24" s="100"/>
      <c r="K24" s="100"/>
      <c r="L24" s="100"/>
      <c r="M24" s="100"/>
      <c r="N24" s="100"/>
      <c r="O24" s="101"/>
      <c r="P24" s="87"/>
      <c r="S24" s="100"/>
      <c r="T24" s="97"/>
      <c r="U24" s="100"/>
      <c r="V24" s="100"/>
      <c r="W24" s="89"/>
      <c r="AC24" s="217"/>
      <c r="AD24" s="223" t="str">
        <f>IFERROR(VLOOKUP(L10,リスト!B2:D23,2,FALSE),IFERROR(VLOOKUP(L10,リスト!B24:D30,2,FALSE)*AJ10,""))</f>
        <v/>
      </c>
      <c r="AE24" s="224"/>
      <c r="AF24" s="224"/>
      <c r="AG24" s="225" t="s">
        <v>1</v>
      </c>
      <c r="AH24" s="225"/>
      <c r="AI24" s="226">
        <f>MIN(AD24,ROUNDDOWN((H32+H41)/1000,0))</f>
        <v>0</v>
      </c>
      <c r="AJ24" s="227"/>
      <c r="AK24" s="227"/>
      <c r="AL24" s="230" t="s">
        <v>1</v>
      </c>
      <c r="AM24" s="231"/>
    </row>
    <row r="25" spans="1:48" ht="14.25" thickBot="1">
      <c r="A25" s="87" t="s">
        <v>179</v>
      </c>
      <c r="B25" s="3"/>
      <c r="C25" s="87"/>
      <c r="D25" s="3"/>
      <c r="E25" s="99"/>
      <c r="F25" s="3"/>
      <c r="G25" s="3"/>
      <c r="H25" s="3"/>
      <c r="I25" s="3"/>
      <c r="J25" s="100"/>
      <c r="K25" s="100"/>
      <c r="L25" s="100"/>
      <c r="M25" s="100"/>
      <c r="N25" s="100"/>
      <c r="O25" s="101"/>
      <c r="P25" s="87"/>
      <c r="S25" s="100"/>
      <c r="T25" s="97"/>
      <c r="U25" s="100"/>
      <c r="V25" s="100"/>
      <c r="W25" s="89"/>
      <c r="AC25" s="217"/>
      <c r="AD25" s="223"/>
      <c r="AE25" s="224"/>
      <c r="AF25" s="224"/>
      <c r="AG25" s="225"/>
      <c r="AH25" s="225"/>
      <c r="AI25" s="228"/>
      <c r="AJ25" s="229"/>
      <c r="AK25" s="229"/>
      <c r="AL25" s="232"/>
      <c r="AM25" s="233"/>
    </row>
    <row r="26" spans="1:48" ht="15" customHeight="1">
      <c r="A26" s="167" t="s">
        <v>25</v>
      </c>
      <c r="B26" s="168"/>
      <c r="C26" s="168"/>
      <c r="D26" s="168"/>
      <c r="E26" s="168"/>
      <c r="F26" s="168"/>
      <c r="G26" s="169"/>
      <c r="H26" s="168" t="s">
        <v>26</v>
      </c>
      <c r="I26" s="168"/>
      <c r="J26" s="168"/>
      <c r="K26" s="168"/>
      <c r="L26" s="168"/>
      <c r="M26" s="167" t="s">
        <v>27</v>
      </c>
      <c r="N26" s="168"/>
      <c r="O26" s="168"/>
      <c r="P26" s="168"/>
      <c r="Q26" s="168"/>
      <c r="R26" s="168"/>
      <c r="S26" s="168"/>
      <c r="T26" s="168"/>
      <c r="U26" s="168"/>
      <c r="V26" s="168"/>
      <c r="W26" s="168"/>
      <c r="X26" s="168"/>
      <c r="Y26" s="168"/>
      <c r="Z26" s="168"/>
      <c r="AA26" s="168"/>
      <c r="AB26" s="168"/>
      <c r="AC26" s="168"/>
      <c r="AD26" s="168"/>
      <c r="AE26" s="168"/>
      <c r="AF26" s="168"/>
      <c r="AG26" s="168"/>
      <c r="AH26" s="168"/>
      <c r="AI26" s="181"/>
      <c r="AJ26" s="181"/>
      <c r="AK26" s="181"/>
      <c r="AL26" s="181"/>
      <c r="AM26" s="154"/>
    </row>
    <row r="27" spans="1:48" ht="15" customHeight="1">
      <c r="A27" s="239" t="s">
        <v>28</v>
      </c>
      <c r="B27" s="240"/>
      <c r="C27" s="240"/>
      <c r="D27" s="240"/>
      <c r="E27" s="240"/>
      <c r="F27" s="240"/>
      <c r="G27" s="241"/>
      <c r="H27" s="234"/>
      <c r="I27" s="234"/>
      <c r="J27" s="234"/>
      <c r="K27" s="234"/>
      <c r="L27" s="234"/>
      <c r="M27" s="235"/>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7"/>
    </row>
    <row r="28" spans="1:48" ht="15" customHeight="1">
      <c r="A28" s="242"/>
      <c r="B28" s="243"/>
      <c r="C28" s="243"/>
      <c r="D28" s="243"/>
      <c r="E28" s="243"/>
      <c r="F28" s="243"/>
      <c r="G28" s="244"/>
      <c r="H28" s="238"/>
      <c r="I28" s="238"/>
      <c r="J28" s="238"/>
      <c r="K28" s="238"/>
      <c r="L28" s="238"/>
      <c r="M28" s="235"/>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7"/>
    </row>
    <row r="29" spans="1:48" ht="15" customHeight="1">
      <c r="A29" s="242"/>
      <c r="B29" s="243"/>
      <c r="C29" s="243"/>
      <c r="D29" s="243"/>
      <c r="E29" s="243"/>
      <c r="F29" s="243"/>
      <c r="G29" s="244"/>
      <c r="H29" s="238"/>
      <c r="I29" s="238"/>
      <c r="J29" s="238"/>
      <c r="K29" s="238"/>
      <c r="L29" s="238"/>
      <c r="M29" s="235"/>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7"/>
    </row>
    <row r="30" spans="1:48" ht="15" customHeight="1">
      <c r="A30" s="242"/>
      <c r="B30" s="243"/>
      <c r="C30" s="243"/>
      <c r="D30" s="243"/>
      <c r="E30" s="243"/>
      <c r="F30" s="243"/>
      <c r="G30" s="244"/>
      <c r="H30" s="238"/>
      <c r="I30" s="238"/>
      <c r="J30" s="238"/>
      <c r="K30" s="238"/>
      <c r="L30" s="238"/>
      <c r="M30" s="235"/>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7"/>
      <c r="AV30" s="3"/>
    </row>
    <row r="31" spans="1:48" ht="15" customHeight="1">
      <c r="A31" s="265"/>
      <c r="B31" s="266"/>
      <c r="C31" s="266"/>
      <c r="D31" s="266"/>
      <c r="E31" s="266"/>
      <c r="F31" s="266"/>
      <c r="G31" s="267"/>
      <c r="H31" s="238"/>
      <c r="I31" s="238"/>
      <c r="J31" s="238"/>
      <c r="K31" s="238"/>
      <c r="L31" s="238"/>
      <c r="M31" s="235"/>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7"/>
    </row>
    <row r="32" spans="1:48" ht="15" customHeight="1">
      <c r="A32" s="72" t="s">
        <v>10</v>
      </c>
      <c r="B32" s="73"/>
      <c r="C32" s="73"/>
      <c r="D32" s="73"/>
      <c r="E32" s="73"/>
      <c r="F32" s="73"/>
      <c r="G32" s="74"/>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48">
      <c r="A33" s="98"/>
      <c r="B33" s="3"/>
      <c r="C33" s="87"/>
      <c r="D33" s="3"/>
      <c r="E33" s="99"/>
      <c r="F33" s="3"/>
      <c r="G33" s="3"/>
      <c r="H33" s="3"/>
      <c r="I33" s="3"/>
      <c r="J33" s="100"/>
      <c r="K33" s="100"/>
      <c r="L33" s="100"/>
      <c r="M33" s="100"/>
      <c r="N33" s="100"/>
      <c r="O33" s="101"/>
      <c r="P33" s="87"/>
      <c r="S33" s="100"/>
      <c r="T33" s="97"/>
      <c r="U33" s="100"/>
      <c r="V33" s="100"/>
      <c r="W33" s="89"/>
      <c r="AD33" s="87"/>
      <c r="AE33" s="88"/>
      <c r="AF33" s="88"/>
      <c r="AG33" s="88"/>
      <c r="AH33" s="89"/>
      <c r="AI33" s="250"/>
      <c r="AJ33" s="250"/>
      <c r="AK33" s="250"/>
      <c r="AL33" s="251"/>
      <c r="AM33" s="251"/>
    </row>
    <row r="34" spans="1:48">
      <c r="A34" s="87" t="s">
        <v>180</v>
      </c>
      <c r="B34" s="3"/>
      <c r="C34" s="87"/>
      <c r="D34" s="3"/>
      <c r="E34" s="99"/>
      <c r="F34" s="3"/>
      <c r="G34" s="3"/>
      <c r="H34" s="3"/>
      <c r="I34" s="3"/>
      <c r="J34" s="100"/>
      <c r="K34" s="100"/>
      <c r="L34" s="100"/>
      <c r="M34" s="100"/>
      <c r="N34" s="100"/>
      <c r="O34" s="101"/>
      <c r="P34" s="87"/>
      <c r="S34" s="100"/>
      <c r="T34" s="97"/>
      <c r="U34" s="100"/>
      <c r="V34" s="100"/>
      <c r="W34" s="89"/>
      <c r="AD34" s="87"/>
      <c r="AE34" s="88"/>
      <c r="AF34" s="88"/>
      <c r="AG34" s="88"/>
      <c r="AH34" s="89"/>
      <c r="AI34" s="250"/>
      <c r="AJ34" s="250"/>
      <c r="AK34" s="250"/>
      <c r="AL34" s="251"/>
      <c r="AM34" s="251"/>
    </row>
    <row r="35" spans="1:48" ht="15" customHeight="1">
      <c r="A35" s="167" t="s">
        <v>25</v>
      </c>
      <c r="B35" s="168"/>
      <c r="C35" s="168"/>
      <c r="D35" s="168"/>
      <c r="E35" s="168"/>
      <c r="F35" s="168"/>
      <c r="G35" s="169"/>
      <c r="H35" s="168" t="s">
        <v>26</v>
      </c>
      <c r="I35" s="168"/>
      <c r="J35" s="168"/>
      <c r="K35" s="168"/>
      <c r="L35" s="168"/>
      <c r="M35" s="167" t="s">
        <v>27</v>
      </c>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9"/>
    </row>
    <row r="36" spans="1:48" ht="15" customHeight="1">
      <c r="A36" s="239" t="s">
        <v>28</v>
      </c>
      <c r="B36" s="240"/>
      <c r="C36" s="240"/>
      <c r="D36" s="240"/>
      <c r="E36" s="240"/>
      <c r="F36" s="240"/>
      <c r="G36" s="241"/>
      <c r="H36" s="234"/>
      <c r="I36" s="234"/>
      <c r="J36" s="234"/>
      <c r="K36" s="234"/>
      <c r="L36" s="234"/>
      <c r="M36" s="252"/>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4"/>
    </row>
    <row r="37" spans="1:48" ht="15" customHeight="1">
      <c r="A37" s="242"/>
      <c r="B37" s="243"/>
      <c r="C37" s="243"/>
      <c r="D37" s="243"/>
      <c r="E37" s="243"/>
      <c r="F37" s="243"/>
      <c r="G37" s="244"/>
      <c r="H37" s="238"/>
      <c r="I37" s="238"/>
      <c r="J37" s="238"/>
      <c r="K37" s="238"/>
      <c r="L37" s="238"/>
      <c r="M37" s="235"/>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7"/>
    </row>
    <row r="38" spans="1:48" ht="15" customHeight="1">
      <c r="A38" s="242"/>
      <c r="B38" s="243"/>
      <c r="C38" s="243"/>
      <c r="D38" s="243"/>
      <c r="E38" s="243"/>
      <c r="F38" s="243"/>
      <c r="G38" s="244"/>
      <c r="H38" s="135"/>
      <c r="I38" s="135"/>
      <c r="J38" s="135"/>
      <c r="K38" s="135"/>
      <c r="L38" s="135"/>
      <c r="M38" s="132"/>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4"/>
    </row>
    <row r="39" spans="1:48" ht="15" customHeight="1">
      <c r="A39" s="242"/>
      <c r="B39" s="243"/>
      <c r="C39" s="243"/>
      <c r="D39" s="243"/>
      <c r="E39" s="243"/>
      <c r="F39" s="243"/>
      <c r="G39" s="244"/>
      <c r="H39" s="238"/>
      <c r="I39" s="238"/>
      <c r="J39" s="238"/>
      <c r="K39" s="238"/>
      <c r="L39" s="238"/>
      <c r="M39" s="235"/>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7"/>
      <c r="AV39" s="3"/>
    </row>
    <row r="40" spans="1:48" ht="15" customHeight="1">
      <c r="A40" s="265"/>
      <c r="B40" s="266"/>
      <c r="C40" s="266"/>
      <c r="D40" s="266"/>
      <c r="E40" s="266"/>
      <c r="F40" s="266"/>
      <c r="G40" s="267"/>
      <c r="H40" s="238"/>
      <c r="I40" s="238"/>
      <c r="J40" s="238"/>
      <c r="K40" s="238"/>
      <c r="L40" s="238"/>
      <c r="M40" s="235"/>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7"/>
    </row>
    <row r="41" spans="1:48" ht="15" customHeight="1">
      <c r="A41" s="72" t="s">
        <v>10</v>
      </c>
      <c r="B41" s="73"/>
      <c r="C41" s="73"/>
      <c r="D41" s="73"/>
      <c r="E41" s="73"/>
      <c r="F41" s="73"/>
      <c r="G41" s="74"/>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48" ht="6" customHeight="1" thickBot="1">
      <c r="A42" s="102"/>
      <c r="B42" s="102"/>
      <c r="C42" s="102"/>
      <c r="D42" s="102"/>
      <c r="E42" s="103"/>
      <c r="F42" s="103"/>
      <c r="G42" s="103"/>
      <c r="H42" s="103"/>
      <c r="I42" s="103"/>
      <c r="J42" s="104"/>
      <c r="K42" s="104"/>
      <c r="L42" s="104"/>
      <c r="M42" s="104"/>
      <c r="N42" s="104"/>
      <c r="AH42" s="108"/>
    </row>
    <row r="43" spans="1:48" s="3" customFormat="1" ht="19.5" customHeight="1">
      <c r="A43" s="109" t="s">
        <v>176</v>
      </c>
      <c r="B43" s="68"/>
      <c r="C43" s="68"/>
      <c r="D43" s="68"/>
      <c r="E43" s="68"/>
      <c r="F43" s="68"/>
      <c r="G43" s="68"/>
      <c r="H43" s="68"/>
      <c r="I43" s="69"/>
      <c r="J43" s="71"/>
      <c r="K43" s="68"/>
      <c r="L43" s="70"/>
      <c r="M43" s="70"/>
      <c r="N43" s="70"/>
      <c r="O43" s="68"/>
      <c r="P43" s="68"/>
      <c r="Q43" s="68"/>
      <c r="R43" s="68"/>
      <c r="S43" s="68"/>
      <c r="T43" s="75"/>
      <c r="U43" s="75"/>
      <c r="V43" s="75"/>
      <c r="W43" s="75"/>
      <c r="AC43" s="217"/>
      <c r="AD43" s="218" t="s">
        <v>24</v>
      </c>
      <c r="AE43" s="219"/>
      <c r="AF43" s="219"/>
      <c r="AG43" s="219"/>
      <c r="AH43" s="219"/>
      <c r="AI43" s="220" t="s">
        <v>253</v>
      </c>
      <c r="AJ43" s="221"/>
      <c r="AK43" s="221"/>
      <c r="AL43" s="221"/>
      <c r="AM43" s="222"/>
    </row>
    <row r="44" spans="1:48" s="3" customFormat="1" ht="13.5" customHeight="1">
      <c r="A44" s="68"/>
      <c r="B44" s="68"/>
      <c r="C44" s="68"/>
      <c r="D44" s="68"/>
      <c r="E44" s="68"/>
      <c r="F44" s="68"/>
      <c r="G44" s="68"/>
      <c r="H44" s="68"/>
      <c r="I44" s="68"/>
      <c r="J44" s="68"/>
      <c r="K44" s="68"/>
      <c r="L44" s="68"/>
      <c r="M44" s="68"/>
      <c r="N44" s="68"/>
      <c r="O44" s="68"/>
      <c r="P44" s="68"/>
      <c r="Q44" s="68"/>
      <c r="R44" s="68"/>
      <c r="S44" s="68"/>
      <c r="T44" s="68"/>
      <c r="U44" s="68"/>
      <c r="V44" s="68"/>
      <c r="W44" s="68"/>
      <c r="AC44" s="217"/>
      <c r="AD44" s="255" t="str">
        <f>IFERROR(VLOOKUP(L10,リスト!B24:E30,4,FALSE)*AJ10,"")</f>
        <v/>
      </c>
      <c r="AE44" s="256"/>
      <c r="AF44" s="256"/>
      <c r="AG44" s="259" t="s">
        <v>1</v>
      </c>
      <c r="AH44" s="259"/>
      <c r="AI44" s="260" t="str">
        <f>IF(AD44="","",MIN(AD44,ROUNDDOWN(H52/1000,0)))</f>
        <v/>
      </c>
      <c r="AJ44" s="261"/>
      <c r="AK44" s="261"/>
      <c r="AL44" s="259" t="s">
        <v>1</v>
      </c>
      <c r="AM44" s="264"/>
    </row>
    <row r="45" spans="1:48" s="3" customFormat="1" ht="12">
      <c r="A45" s="64"/>
      <c r="B45" s="68"/>
      <c r="C45" s="68"/>
      <c r="D45" s="68"/>
      <c r="E45" s="68"/>
      <c r="F45" s="68"/>
      <c r="G45" s="68"/>
      <c r="H45" s="68"/>
      <c r="I45" s="68"/>
      <c r="J45" s="68"/>
      <c r="K45" s="68"/>
      <c r="L45" s="68"/>
      <c r="M45" s="68"/>
      <c r="N45" s="68"/>
      <c r="O45" s="68"/>
      <c r="P45" s="68"/>
      <c r="Q45" s="68"/>
      <c r="R45" s="68"/>
      <c r="S45" s="68"/>
      <c r="T45" s="68"/>
      <c r="U45" s="68"/>
      <c r="V45" s="68"/>
      <c r="W45" s="68"/>
      <c r="AC45" s="217"/>
      <c r="AD45" s="257"/>
      <c r="AE45" s="258"/>
      <c r="AF45" s="258"/>
      <c r="AG45" s="259"/>
      <c r="AH45" s="259"/>
      <c r="AI45" s="262"/>
      <c r="AJ45" s="263"/>
      <c r="AK45" s="263"/>
      <c r="AL45" s="259"/>
      <c r="AM45" s="264"/>
      <c r="AT45" s="4"/>
    </row>
    <row r="46" spans="1:48" ht="15" customHeight="1">
      <c r="A46" s="167" t="s">
        <v>25</v>
      </c>
      <c r="B46" s="168"/>
      <c r="C46" s="168"/>
      <c r="D46" s="168"/>
      <c r="E46" s="168"/>
      <c r="F46" s="168"/>
      <c r="G46" s="169"/>
      <c r="H46" s="168" t="s">
        <v>26</v>
      </c>
      <c r="I46" s="168"/>
      <c r="J46" s="168"/>
      <c r="K46" s="168"/>
      <c r="L46" s="168"/>
      <c r="M46" s="167" t="s">
        <v>27</v>
      </c>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9"/>
    </row>
    <row r="47" spans="1:48" ht="15" customHeight="1">
      <c r="A47" s="239" t="s">
        <v>28</v>
      </c>
      <c r="B47" s="240"/>
      <c r="C47" s="240"/>
      <c r="D47" s="240"/>
      <c r="E47" s="240"/>
      <c r="F47" s="240"/>
      <c r="G47" s="241"/>
      <c r="H47" s="234"/>
      <c r="I47" s="234"/>
      <c r="J47" s="234"/>
      <c r="K47" s="234"/>
      <c r="L47" s="234"/>
      <c r="M47" s="252"/>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4"/>
    </row>
    <row r="48" spans="1:48" ht="15" customHeight="1">
      <c r="A48" s="268"/>
      <c r="B48" s="269"/>
      <c r="C48" s="269"/>
      <c r="D48" s="269"/>
      <c r="E48" s="269"/>
      <c r="F48" s="269"/>
      <c r="G48" s="270"/>
      <c r="H48" s="238"/>
      <c r="I48" s="238"/>
      <c r="J48" s="238"/>
      <c r="K48" s="238"/>
      <c r="L48" s="238"/>
      <c r="M48" s="235"/>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7"/>
    </row>
    <row r="49" spans="1:39" ht="15" customHeight="1">
      <c r="A49" s="268"/>
      <c r="B49" s="269"/>
      <c r="C49" s="269"/>
      <c r="D49" s="269"/>
      <c r="E49" s="269"/>
      <c r="F49" s="269"/>
      <c r="G49" s="270"/>
      <c r="H49" s="238"/>
      <c r="I49" s="238"/>
      <c r="J49" s="238"/>
      <c r="K49" s="238"/>
      <c r="L49" s="238"/>
      <c r="M49" s="235"/>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7"/>
    </row>
    <row r="50" spans="1:39" ht="15" customHeight="1">
      <c r="A50" s="242"/>
      <c r="B50" s="243"/>
      <c r="C50" s="243"/>
      <c r="D50" s="243"/>
      <c r="E50" s="243"/>
      <c r="F50" s="243"/>
      <c r="G50" s="244"/>
      <c r="H50" s="238"/>
      <c r="I50" s="238"/>
      <c r="J50" s="238"/>
      <c r="K50" s="238"/>
      <c r="L50" s="238"/>
      <c r="M50" s="235"/>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7"/>
    </row>
    <row r="51" spans="1:39" ht="15" customHeight="1">
      <c r="A51" s="271"/>
      <c r="B51" s="272"/>
      <c r="C51" s="272"/>
      <c r="D51" s="272"/>
      <c r="E51" s="272"/>
      <c r="F51" s="272"/>
      <c r="G51" s="273"/>
      <c r="H51" s="238"/>
      <c r="I51" s="238"/>
      <c r="J51" s="238"/>
      <c r="K51" s="238"/>
      <c r="L51" s="238"/>
      <c r="M51" s="235"/>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7"/>
    </row>
    <row r="52" spans="1:39" ht="15" customHeight="1">
      <c r="A52" s="72" t="s">
        <v>10</v>
      </c>
      <c r="B52" s="76"/>
      <c r="C52" s="76"/>
      <c r="D52" s="76"/>
      <c r="E52" s="73"/>
      <c r="F52" s="73"/>
      <c r="G52" s="74"/>
      <c r="H52" s="245">
        <f>SUM(H47:L51)</f>
        <v>0</v>
      </c>
      <c r="I52" s="245"/>
      <c r="J52" s="245"/>
      <c r="K52" s="245"/>
      <c r="L52" s="246"/>
      <c r="M52" s="247"/>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9"/>
    </row>
    <row r="53" spans="1:39" ht="4.5" customHeight="1">
      <c r="A53" s="102"/>
      <c r="B53" s="102"/>
      <c r="C53" s="102"/>
      <c r="D53" s="102"/>
      <c r="E53" s="105"/>
      <c r="F53" s="105"/>
      <c r="G53" s="105"/>
      <c r="H53" s="105"/>
      <c r="I53" s="105"/>
      <c r="J53" s="106"/>
      <c r="K53" s="106"/>
      <c r="L53" s="106"/>
      <c r="M53" s="106"/>
      <c r="N53" s="106"/>
      <c r="O53" s="105"/>
      <c r="P53" s="105"/>
      <c r="Q53" s="105"/>
      <c r="R53" s="105"/>
      <c r="S53" s="105"/>
      <c r="T53" s="105"/>
      <c r="U53" s="105"/>
      <c r="V53" s="105"/>
      <c r="W53" s="105"/>
      <c r="X53" s="105"/>
      <c r="Y53" s="107"/>
      <c r="Z53" s="107"/>
      <c r="AA53" s="107"/>
      <c r="AB53" s="107"/>
      <c r="AC53" s="107"/>
      <c r="AD53" s="107"/>
      <c r="AE53" s="105"/>
      <c r="AF53" s="105"/>
      <c r="AG53" s="105"/>
      <c r="AH53" s="105"/>
      <c r="AI53" s="105"/>
      <c r="AJ53" s="105"/>
      <c r="AK53" s="105"/>
      <c r="AL53" s="105"/>
      <c r="AM53" s="105"/>
    </row>
    <row r="54" spans="1:39">
      <c r="A54" s="87" t="s">
        <v>254</v>
      </c>
    </row>
    <row r="56" spans="1:39">
      <c r="AI56" s="251"/>
      <c r="AJ56" s="251"/>
      <c r="AK56" s="251"/>
      <c r="AL56" s="251"/>
      <c r="AM56" s="251"/>
    </row>
  </sheetData>
  <sheetProtection algorithmName="SHA-512" hashValue="PvUDnIqMY5gztLHsdWwost7ZsG5cza5Ju2W9Pe3ldh1QSYXOyupEL1o0nwIT7YzQV7VU493SUUYOCvAZdBaLVg==" saltValue="Ph7z4+ZRY5h1Y4Z/kgc1ew==" spinCount="100000" sheet="1" formatCells="0" formatRows="0" autoFilter="0"/>
  <mergeCells count="111">
    <mergeCell ref="A29:G29"/>
    <mergeCell ref="A30:G30"/>
    <mergeCell ref="A31:G31"/>
    <mergeCell ref="A47:G47"/>
    <mergeCell ref="A48:G48"/>
    <mergeCell ref="A49:G49"/>
    <mergeCell ref="H52:L52"/>
    <mergeCell ref="M52:AM52"/>
    <mergeCell ref="AI56:AM56"/>
    <mergeCell ref="A36:G36"/>
    <mergeCell ref="A37:G37"/>
    <mergeCell ref="A38:G38"/>
    <mergeCell ref="A39:G39"/>
    <mergeCell ref="A40:G40"/>
    <mergeCell ref="A50:G50"/>
    <mergeCell ref="A51:G51"/>
    <mergeCell ref="H49:L49"/>
    <mergeCell ref="M49:AM49"/>
    <mergeCell ref="H50:L50"/>
    <mergeCell ref="M50:AM50"/>
    <mergeCell ref="H51:L51"/>
    <mergeCell ref="M51:AM51"/>
    <mergeCell ref="A46:G46"/>
    <mergeCell ref="H46:L46"/>
    <mergeCell ref="M46:AM46"/>
    <mergeCell ref="H47:L47"/>
    <mergeCell ref="M47:AM47"/>
    <mergeCell ref="H48:L48"/>
    <mergeCell ref="M48:AM48"/>
    <mergeCell ref="H41:L41"/>
    <mergeCell ref="M41:AM41"/>
    <mergeCell ref="AC43:AC45"/>
    <mergeCell ref="AD43:AH43"/>
    <mergeCell ref="AI43:AM43"/>
    <mergeCell ref="AD44:AF45"/>
    <mergeCell ref="AG44:AH45"/>
    <mergeCell ref="AI44:AK45"/>
    <mergeCell ref="AL44:AM45"/>
    <mergeCell ref="H37:L37"/>
    <mergeCell ref="M37:AM37"/>
    <mergeCell ref="H39:L39"/>
    <mergeCell ref="M39:AM39"/>
    <mergeCell ref="H40:L40"/>
    <mergeCell ref="M40:AM40"/>
    <mergeCell ref="A35:G35"/>
    <mergeCell ref="H35:L35"/>
    <mergeCell ref="M35:AM35"/>
    <mergeCell ref="H36:L36"/>
    <mergeCell ref="M36:AM36"/>
    <mergeCell ref="H32:L32"/>
    <mergeCell ref="M32:AM32"/>
    <mergeCell ref="AI33:AK33"/>
    <mergeCell ref="AL33:AM33"/>
    <mergeCell ref="AI34:AK34"/>
    <mergeCell ref="AL34:AM34"/>
    <mergeCell ref="H29:L29"/>
    <mergeCell ref="M29:AM29"/>
    <mergeCell ref="H30:L30"/>
    <mergeCell ref="M30:AM30"/>
    <mergeCell ref="H31:L31"/>
    <mergeCell ref="M31:AM31"/>
    <mergeCell ref="A26:G26"/>
    <mergeCell ref="H26:L26"/>
    <mergeCell ref="M26:AM26"/>
    <mergeCell ref="H27:L27"/>
    <mergeCell ref="M27:AM27"/>
    <mergeCell ref="H28:L28"/>
    <mergeCell ref="M28:AM28"/>
    <mergeCell ref="A27:G27"/>
    <mergeCell ref="A28:G28"/>
    <mergeCell ref="A19:W19"/>
    <mergeCell ref="X19:Z19"/>
    <mergeCell ref="A21:AM21"/>
    <mergeCell ref="AC23:AC25"/>
    <mergeCell ref="AD23:AH23"/>
    <mergeCell ref="AI23:AM23"/>
    <mergeCell ref="AD24:AF25"/>
    <mergeCell ref="AG24:AH25"/>
    <mergeCell ref="AI24:AK25"/>
    <mergeCell ref="AL24:AM25"/>
    <mergeCell ref="A11:H11"/>
    <mergeCell ref="A14:AM14"/>
    <mergeCell ref="A16:W16"/>
    <mergeCell ref="X16:Z16"/>
    <mergeCell ref="AA16:AM16"/>
    <mergeCell ref="A18:W18"/>
    <mergeCell ref="X18:Z18"/>
    <mergeCell ref="A10:K10"/>
    <mergeCell ref="L10:AF10"/>
    <mergeCell ref="AG10:AI10"/>
    <mergeCell ref="AJ10:AK10"/>
    <mergeCell ref="AL10:AM10"/>
    <mergeCell ref="A17:W17"/>
    <mergeCell ref="X17:Z17"/>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2">
    <dataValidation imeMode="halfAlpha" allowBlank="1" showInputMessage="1" showErrorMessage="1" sqref="S23:V25 J23:N25 S34:V34 J34:N34" xr:uid="{676F22E0-7223-4500-B01F-53A562AEB88D}"/>
    <dataValidation type="list" allowBlank="1" showInputMessage="1" showErrorMessage="1" sqref="X16:Z19" xr:uid="{3C8087F9-20A5-432E-A96D-443B8F606B91}">
      <formula1>"✔"</formula1>
    </dataValidation>
  </dataValidations>
  <printOptions horizontalCentered="1"/>
  <pageMargins left="1.1417322834645669" right="0.55118110236220474" top="0.82677165354330717" bottom="0.23622047244094491" header="0.51181102362204722" footer="0.35433070866141736"/>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E3F22FE-37E6-48DE-BE44-524DE26EA58F}">
          <x14:formula1>
            <xm:f>リスト!$B$2:$B$30</xm:f>
          </x14:formula1>
          <xm:sqref>L10:AF10</xm:sqref>
        </x14:dataValidation>
        <x14:dataValidation type="list" allowBlank="1" showInputMessage="1" showErrorMessage="1" xr:uid="{0CBAC7C7-2057-44C9-A5FF-0F9A49C4E24E}">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29</v>
      </c>
      <c r="B1" s="8"/>
      <c r="C1" s="7" t="s">
        <v>30</v>
      </c>
      <c r="I1" s="7"/>
      <c r="J1" s="7"/>
    </row>
    <row r="2" spans="1:15" ht="27" customHeight="1">
      <c r="A2" s="10" t="s">
        <v>31</v>
      </c>
      <c r="B2" s="11"/>
      <c r="C2" s="12"/>
      <c r="D2" s="12"/>
      <c r="E2" s="12"/>
      <c r="F2" s="12"/>
      <c r="G2" s="12"/>
      <c r="H2" s="13"/>
      <c r="I2" s="274" t="s">
        <v>32</v>
      </c>
      <c r="J2" s="275"/>
    </row>
    <row r="3" spans="1:15" ht="30" customHeight="1">
      <c r="A3" s="14"/>
      <c r="B3" s="15"/>
      <c r="C3" s="16"/>
      <c r="D3" s="16"/>
      <c r="E3" s="16"/>
      <c r="F3" s="16"/>
      <c r="G3" s="17" t="s">
        <v>33</v>
      </c>
      <c r="H3" s="18"/>
    </row>
    <row r="4" spans="1:15" ht="71.25" customHeight="1">
      <c r="A4" s="19"/>
      <c r="B4" s="20"/>
      <c r="C4" s="276" t="s">
        <v>34</v>
      </c>
      <c r="D4" s="277"/>
      <c r="E4" s="277"/>
      <c r="F4" s="278"/>
      <c r="G4" s="279" t="s">
        <v>35</v>
      </c>
      <c r="H4" s="280"/>
    </row>
    <row r="5" spans="1:15" ht="18.95" customHeight="1">
      <c r="A5" s="21"/>
      <c r="B5" s="22"/>
      <c r="C5" s="281" t="s">
        <v>36</v>
      </c>
      <c r="D5" s="23">
        <v>1</v>
      </c>
      <c r="E5" s="282" t="s">
        <v>37</v>
      </c>
      <c r="F5" s="23" t="s">
        <v>38</v>
      </c>
      <c r="G5" s="24">
        <v>653</v>
      </c>
      <c r="H5" s="25" t="s">
        <v>39</v>
      </c>
      <c r="K5" s="26"/>
      <c r="L5" s="27"/>
      <c r="M5" s="26"/>
      <c r="N5" s="27"/>
      <c r="O5" s="28"/>
    </row>
    <row r="6" spans="1:15" ht="18.95" customHeight="1">
      <c r="A6" s="21"/>
      <c r="B6" s="22"/>
      <c r="C6" s="281"/>
      <c r="D6" s="23">
        <v>2</v>
      </c>
      <c r="E6" s="282"/>
      <c r="F6" s="23" t="s">
        <v>40</v>
      </c>
      <c r="G6" s="24">
        <v>831</v>
      </c>
      <c r="H6" s="25" t="s">
        <v>39</v>
      </c>
      <c r="K6" s="26"/>
      <c r="L6" s="27"/>
      <c r="M6" s="26"/>
      <c r="N6" s="27"/>
      <c r="O6" s="28"/>
    </row>
    <row r="7" spans="1:15" ht="18.95" customHeight="1">
      <c r="A7" s="21"/>
      <c r="B7" s="22"/>
      <c r="C7" s="281"/>
      <c r="D7" s="23">
        <v>3</v>
      </c>
      <c r="E7" s="282"/>
      <c r="F7" s="23" t="s">
        <v>41</v>
      </c>
      <c r="G7" s="24">
        <v>1075</v>
      </c>
      <c r="H7" s="25" t="s">
        <v>39</v>
      </c>
      <c r="K7" s="26"/>
      <c r="L7" s="27"/>
      <c r="M7" s="26"/>
      <c r="N7" s="27"/>
      <c r="O7" s="28"/>
    </row>
    <row r="8" spans="1:15" ht="18.95" customHeight="1">
      <c r="A8" s="21"/>
      <c r="B8" s="22"/>
      <c r="C8" s="281"/>
      <c r="D8" s="23">
        <v>4</v>
      </c>
      <c r="E8" s="283" t="s">
        <v>42</v>
      </c>
      <c r="F8" s="283"/>
      <c r="G8" s="24">
        <v>305</v>
      </c>
      <c r="H8" s="25" t="s">
        <v>39</v>
      </c>
      <c r="K8" s="26"/>
      <c r="L8" s="27"/>
      <c r="M8" s="26"/>
      <c r="N8" s="27"/>
      <c r="O8" s="28"/>
    </row>
    <row r="9" spans="1:15" ht="18.95" customHeight="1">
      <c r="A9" s="21"/>
      <c r="B9" s="22"/>
      <c r="C9" s="281"/>
      <c r="D9" s="23">
        <v>5</v>
      </c>
      <c r="E9" s="282" t="s">
        <v>43</v>
      </c>
      <c r="F9" s="282"/>
      <c r="G9" s="24">
        <v>340</v>
      </c>
      <c r="H9" s="25" t="s">
        <v>39</v>
      </c>
      <c r="K9" s="26"/>
      <c r="L9" s="27"/>
      <c r="M9" s="26"/>
      <c r="N9" s="27"/>
      <c r="O9" s="28"/>
    </row>
    <row r="10" spans="1:15" ht="18.95" customHeight="1">
      <c r="A10" s="21"/>
      <c r="B10" s="22"/>
      <c r="C10" s="281"/>
      <c r="D10" s="23">
        <v>6</v>
      </c>
      <c r="E10" s="282" t="s">
        <v>44</v>
      </c>
      <c r="F10" s="23" t="s">
        <v>38</v>
      </c>
      <c r="G10" s="24">
        <v>642</v>
      </c>
      <c r="H10" s="25" t="s">
        <v>39</v>
      </c>
      <c r="K10" s="26"/>
      <c r="L10" s="27"/>
      <c r="M10" s="26"/>
      <c r="N10" s="27"/>
      <c r="O10" s="28"/>
    </row>
    <row r="11" spans="1:15" ht="18.95" customHeight="1">
      <c r="A11" s="21"/>
      <c r="B11" s="22"/>
      <c r="C11" s="281"/>
      <c r="D11" s="23">
        <v>7</v>
      </c>
      <c r="E11" s="282"/>
      <c r="F11" s="23" t="s">
        <v>40</v>
      </c>
      <c r="G11" s="24">
        <v>776</v>
      </c>
      <c r="H11" s="25" t="s">
        <v>39</v>
      </c>
      <c r="K11" s="26"/>
      <c r="L11" s="27"/>
      <c r="M11" s="26"/>
      <c r="N11" s="27"/>
      <c r="O11" s="28"/>
    </row>
    <row r="12" spans="1:15" ht="18.95" customHeight="1">
      <c r="A12" s="21"/>
      <c r="B12" s="22"/>
      <c r="C12" s="281"/>
      <c r="D12" s="23">
        <v>8</v>
      </c>
      <c r="E12" s="282"/>
      <c r="F12" s="23" t="s">
        <v>41</v>
      </c>
      <c r="G12" s="24">
        <v>1272</v>
      </c>
      <c r="H12" s="25" t="s">
        <v>39</v>
      </c>
      <c r="K12" s="26"/>
      <c r="L12" s="27"/>
      <c r="M12" s="26"/>
      <c r="N12" s="27"/>
      <c r="O12" s="28"/>
    </row>
    <row r="13" spans="1:15" ht="18.95" customHeight="1">
      <c r="A13" s="21"/>
      <c r="B13" s="22"/>
      <c r="C13" s="29" t="s">
        <v>45</v>
      </c>
      <c r="D13" s="23">
        <v>9</v>
      </c>
      <c r="E13" s="282" t="s">
        <v>46</v>
      </c>
      <c r="F13" s="282"/>
      <c r="G13" s="24">
        <v>44</v>
      </c>
      <c r="H13" s="25" t="s">
        <v>47</v>
      </c>
      <c r="K13" s="26"/>
      <c r="L13" s="28"/>
      <c r="M13" s="28"/>
      <c r="N13" s="27"/>
      <c r="O13" s="26"/>
    </row>
    <row r="14" spans="1:15" ht="18.95" customHeight="1">
      <c r="A14" s="21"/>
      <c r="B14" s="22"/>
      <c r="C14" s="281" t="s">
        <v>48</v>
      </c>
      <c r="D14" s="23">
        <v>10</v>
      </c>
      <c r="E14" s="282" t="s">
        <v>49</v>
      </c>
      <c r="F14" s="282"/>
      <c r="G14" s="24">
        <v>500</v>
      </c>
      <c r="H14" s="25" t="s">
        <v>39</v>
      </c>
      <c r="K14" s="26"/>
      <c r="L14" s="27"/>
      <c r="M14" s="26"/>
      <c r="N14" s="27"/>
      <c r="O14" s="28"/>
    </row>
    <row r="15" spans="1:15" ht="18.95" customHeight="1">
      <c r="A15" s="21"/>
      <c r="B15" s="22"/>
      <c r="C15" s="281"/>
      <c r="D15" s="23">
        <v>11</v>
      </c>
      <c r="E15" s="282" t="s">
        <v>50</v>
      </c>
      <c r="F15" s="282"/>
      <c r="G15" s="24">
        <v>431</v>
      </c>
      <c r="H15" s="25" t="s">
        <v>39</v>
      </c>
      <c r="K15" s="26"/>
      <c r="L15" s="27"/>
      <c r="M15" s="26"/>
      <c r="N15" s="27"/>
      <c r="O15" s="28"/>
    </row>
    <row r="16" spans="1:15" ht="18.95" customHeight="1">
      <c r="A16" s="21"/>
      <c r="B16" s="22"/>
      <c r="C16" s="281"/>
      <c r="D16" s="23">
        <v>12</v>
      </c>
      <c r="E16" s="282" t="s">
        <v>51</v>
      </c>
      <c r="F16" s="282"/>
      <c r="G16" s="24">
        <v>464</v>
      </c>
      <c r="H16" s="25" t="s">
        <v>39</v>
      </c>
      <c r="K16" s="26"/>
      <c r="L16" s="27"/>
      <c r="M16" s="26"/>
      <c r="N16" s="27"/>
      <c r="O16" s="28"/>
    </row>
    <row r="17" spans="1:28" ht="18.95" customHeight="1">
      <c r="A17" s="21"/>
      <c r="B17" s="22"/>
      <c r="C17" s="281"/>
      <c r="D17" s="23">
        <v>13</v>
      </c>
      <c r="E17" s="282" t="s">
        <v>52</v>
      </c>
      <c r="F17" s="282"/>
      <c r="G17" s="24">
        <v>153</v>
      </c>
      <c r="H17" s="25" t="s">
        <v>39</v>
      </c>
      <c r="K17" s="26"/>
      <c r="L17" s="27"/>
      <c r="M17" s="26"/>
      <c r="N17" s="27"/>
      <c r="O17" s="28"/>
    </row>
    <row r="18" spans="1:28" ht="18.95" customHeight="1">
      <c r="A18" s="21"/>
      <c r="B18" s="22"/>
      <c r="C18" s="281"/>
      <c r="D18" s="23">
        <v>14</v>
      </c>
      <c r="E18" s="282" t="s">
        <v>53</v>
      </c>
      <c r="F18" s="282"/>
      <c r="G18" s="24">
        <v>1002</v>
      </c>
      <c r="H18" s="25" t="s">
        <v>39</v>
      </c>
      <c r="K18" s="26"/>
      <c r="L18" s="27"/>
      <c r="M18" s="26"/>
      <c r="N18" s="27"/>
      <c r="O18" s="28"/>
    </row>
    <row r="19" spans="1:28" ht="18.95" customHeight="1">
      <c r="A19" s="21"/>
      <c r="B19" s="22"/>
      <c r="C19" s="281"/>
      <c r="D19" s="23">
        <v>15</v>
      </c>
      <c r="E19" s="282" t="s">
        <v>54</v>
      </c>
      <c r="F19" s="282"/>
      <c r="G19" s="24">
        <v>573</v>
      </c>
      <c r="H19" s="25" t="s">
        <v>39</v>
      </c>
      <c r="K19" s="26"/>
      <c r="L19" s="27"/>
      <c r="M19" s="26"/>
      <c r="N19" s="27"/>
      <c r="O19" s="28"/>
    </row>
    <row r="20" spans="1:28" ht="18.95" customHeight="1">
      <c r="A20" s="21"/>
      <c r="B20" s="22"/>
      <c r="C20" s="281"/>
      <c r="D20" s="23">
        <v>16</v>
      </c>
      <c r="E20" s="282" t="s">
        <v>55</v>
      </c>
      <c r="F20" s="282"/>
      <c r="G20" s="24">
        <v>227</v>
      </c>
      <c r="H20" s="25" t="s">
        <v>39</v>
      </c>
      <c r="K20" s="26"/>
      <c r="L20" s="27"/>
      <c r="M20" s="26"/>
      <c r="N20" s="27"/>
      <c r="O20" s="28"/>
    </row>
    <row r="21" spans="1:28" s="30" customFormat="1" ht="18.95" customHeight="1">
      <c r="A21" s="21"/>
      <c r="B21" s="22"/>
      <c r="C21" s="281"/>
      <c r="D21" s="23">
        <v>17</v>
      </c>
      <c r="E21" s="282" t="s">
        <v>56</v>
      </c>
      <c r="F21" s="282"/>
      <c r="G21" s="24">
        <v>252</v>
      </c>
      <c r="H21" s="25" t="s">
        <v>39</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81"/>
      <c r="D22" s="23">
        <v>18</v>
      </c>
      <c r="E22" s="285" t="s">
        <v>57</v>
      </c>
      <c r="F22" s="285"/>
      <c r="G22" s="24">
        <v>82</v>
      </c>
      <c r="H22" s="25" t="s">
        <v>39</v>
      </c>
      <c r="K22" s="26"/>
      <c r="L22" s="27"/>
      <c r="M22" s="26"/>
      <c r="N22" s="27"/>
      <c r="O22" s="28"/>
    </row>
    <row r="23" spans="1:28" ht="18.95" customHeight="1">
      <c r="A23" s="21"/>
      <c r="B23" s="22"/>
      <c r="C23" s="286" t="s">
        <v>58</v>
      </c>
      <c r="D23" s="23">
        <v>19</v>
      </c>
      <c r="E23" s="282" t="s">
        <v>59</v>
      </c>
      <c r="F23" s="282"/>
      <c r="G23" s="24">
        <v>637</v>
      </c>
      <c r="H23" s="25" t="s">
        <v>39</v>
      </c>
      <c r="K23" s="26"/>
      <c r="L23" s="27"/>
      <c r="M23" s="26"/>
      <c r="N23" s="27"/>
      <c r="O23" s="28"/>
    </row>
    <row r="24" spans="1:28" ht="18.95" customHeight="1">
      <c r="A24" s="21"/>
      <c r="B24" s="22"/>
      <c r="C24" s="286"/>
      <c r="D24" s="23">
        <v>20</v>
      </c>
      <c r="E24" s="282" t="s">
        <v>60</v>
      </c>
      <c r="F24" s="282"/>
      <c r="G24" s="24">
        <v>873</v>
      </c>
      <c r="H24" s="25" t="s">
        <v>39</v>
      </c>
      <c r="K24" s="26"/>
      <c r="L24" s="27"/>
      <c r="M24" s="26"/>
      <c r="N24" s="27"/>
      <c r="O24" s="28"/>
    </row>
    <row r="25" spans="1:28" ht="18.95" customHeight="1">
      <c r="A25" s="21"/>
      <c r="B25" s="22"/>
      <c r="C25" s="286" t="s">
        <v>61</v>
      </c>
      <c r="D25" s="23">
        <v>21</v>
      </c>
      <c r="E25" s="282" t="s">
        <v>62</v>
      </c>
      <c r="F25" s="282"/>
      <c r="G25" s="24">
        <v>40</v>
      </c>
      <c r="H25" s="25" t="s">
        <v>47</v>
      </c>
      <c r="K25" s="26"/>
      <c r="L25" s="28"/>
      <c r="M25" s="28"/>
      <c r="N25" s="27"/>
      <c r="O25" s="26"/>
    </row>
    <row r="26" spans="1:28" ht="18.95" customHeight="1">
      <c r="A26" s="21"/>
      <c r="B26" s="22"/>
      <c r="C26" s="286"/>
      <c r="D26" s="23">
        <v>22</v>
      </c>
      <c r="E26" s="282" t="s">
        <v>63</v>
      </c>
      <c r="F26" s="282"/>
      <c r="G26" s="24">
        <v>48</v>
      </c>
      <c r="H26" s="25" t="s">
        <v>47</v>
      </c>
      <c r="K26" s="26"/>
      <c r="L26" s="28"/>
      <c r="M26" s="28"/>
      <c r="N26" s="27"/>
      <c r="O26" s="26"/>
    </row>
    <row r="27" spans="1:28" ht="18.95" customHeight="1">
      <c r="A27" s="21"/>
      <c r="B27" s="22"/>
      <c r="C27" s="286"/>
      <c r="D27" s="23">
        <v>23</v>
      </c>
      <c r="E27" s="282" t="s">
        <v>64</v>
      </c>
      <c r="F27" s="282"/>
      <c r="G27" s="24">
        <v>39</v>
      </c>
      <c r="H27" s="25" t="s">
        <v>47</v>
      </c>
      <c r="K27" s="26"/>
      <c r="L27" s="28"/>
      <c r="M27" s="28"/>
      <c r="N27" s="27"/>
      <c r="O27" s="26"/>
    </row>
    <row r="28" spans="1:28" ht="18.95" customHeight="1">
      <c r="A28" s="21"/>
      <c r="B28" s="22"/>
      <c r="C28" s="286"/>
      <c r="D28" s="23">
        <v>24</v>
      </c>
      <c r="E28" s="282" t="s">
        <v>65</v>
      </c>
      <c r="F28" s="282"/>
      <c r="G28" s="24">
        <v>48</v>
      </c>
      <c r="H28" s="25" t="s">
        <v>47</v>
      </c>
      <c r="K28" s="26"/>
      <c r="L28" s="28"/>
      <c r="M28" s="28"/>
      <c r="N28" s="27"/>
      <c r="O28" s="26"/>
    </row>
    <row r="29" spans="1:28" ht="18.95" customHeight="1">
      <c r="A29" s="21"/>
      <c r="B29" s="22"/>
      <c r="C29" s="286"/>
      <c r="D29" s="23">
        <v>25</v>
      </c>
      <c r="E29" s="282" t="s">
        <v>66</v>
      </c>
      <c r="F29" s="282"/>
      <c r="G29" s="24">
        <v>43</v>
      </c>
      <c r="H29" s="25" t="s">
        <v>47</v>
      </c>
      <c r="K29" s="26"/>
      <c r="L29" s="28"/>
      <c r="M29" s="28"/>
      <c r="N29" s="27"/>
      <c r="O29" s="26"/>
    </row>
    <row r="30" spans="1:28" ht="18.95" customHeight="1">
      <c r="A30" s="21"/>
      <c r="B30" s="22"/>
      <c r="C30" s="286"/>
      <c r="D30" s="23">
        <v>26</v>
      </c>
      <c r="E30" s="282" t="s">
        <v>67</v>
      </c>
      <c r="F30" s="282"/>
      <c r="G30" s="24">
        <v>48</v>
      </c>
      <c r="H30" s="25" t="s">
        <v>47</v>
      </c>
      <c r="K30" s="26"/>
      <c r="L30" s="28"/>
      <c r="M30" s="28"/>
      <c r="N30" s="27"/>
      <c r="O30" s="26"/>
    </row>
    <row r="31" spans="1:28" ht="18.95" customHeight="1">
      <c r="A31" s="21"/>
      <c r="B31" s="22"/>
      <c r="C31" s="286"/>
      <c r="D31" s="23">
        <v>27</v>
      </c>
      <c r="E31" s="283" t="s">
        <v>68</v>
      </c>
      <c r="F31" s="283"/>
      <c r="G31" s="24">
        <v>37</v>
      </c>
      <c r="H31" s="25" t="s">
        <v>47</v>
      </c>
      <c r="K31" s="26"/>
      <c r="L31" s="28"/>
      <c r="M31" s="28"/>
      <c r="N31" s="27"/>
      <c r="O31" s="26"/>
    </row>
    <row r="32" spans="1:28" ht="18.95" customHeight="1">
      <c r="A32" s="31"/>
      <c r="B32" s="32"/>
      <c r="C32" s="286"/>
      <c r="D32" s="23">
        <v>28</v>
      </c>
      <c r="E32" s="283" t="s">
        <v>69</v>
      </c>
      <c r="F32" s="283"/>
      <c r="G32" s="24">
        <v>37</v>
      </c>
      <c r="H32" s="25" t="s">
        <v>47</v>
      </c>
      <c r="K32" s="26"/>
      <c r="L32" s="28"/>
      <c r="M32" s="28"/>
      <c r="N32" s="27"/>
      <c r="O32" s="26"/>
    </row>
    <row r="33" spans="1:10" ht="246.75" customHeight="1">
      <c r="A33" s="33" t="s">
        <v>70</v>
      </c>
      <c r="B33" s="34"/>
      <c r="C33" s="35"/>
      <c r="D33" s="36"/>
      <c r="E33" s="37"/>
      <c r="F33" s="38"/>
      <c r="G33" s="287" t="s">
        <v>71</v>
      </c>
      <c r="H33" s="288"/>
    </row>
    <row r="34" spans="1:10" ht="70.5" customHeight="1">
      <c r="A34" s="39" t="s">
        <v>72</v>
      </c>
      <c r="B34" s="40"/>
      <c r="C34" s="41"/>
      <c r="D34" s="42"/>
      <c r="E34" s="43"/>
      <c r="F34" s="44"/>
      <c r="G34" s="289" t="s">
        <v>73</v>
      </c>
      <c r="H34" s="290"/>
    </row>
    <row r="35" spans="1:10" ht="21" customHeight="1">
      <c r="A35" s="45" t="s">
        <v>74</v>
      </c>
      <c r="B35" s="45"/>
      <c r="C35" s="28"/>
      <c r="D35" s="28"/>
      <c r="E35" s="45"/>
      <c r="F35" s="28"/>
      <c r="G35" s="46"/>
      <c r="H35" s="46"/>
    </row>
    <row r="36" spans="1:10" ht="21" customHeight="1">
      <c r="A36" s="9" t="s">
        <v>75</v>
      </c>
    </row>
    <row r="37" spans="1:10" ht="21" customHeight="1">
      <c r="A37" s="9" t="s">
        <v>76</v>
      </c>
    </row>
    <row r="38" spans="1:10" ht="21" customHeight="1">
      <c r="B38" s="9" t="s">
        <v>77</v>
      </c>
    </row>
    <row r="39" spans="1:10" ht="21" customHeight="1">
      <c r="A39" s="9" t="s">
        <v>78</v>
      </c>
    </row>
    <row r="40" spans="1:10">
      <c r="A40" s="9" t="s">
        <v>79</v>
      </c>
    </row>
    <row r="41" spans="1:10">
      <c r="A41" s="9" t="s">
        <v>80</v>
      </c>
    </row>
    <row r="42" spans="1:10">
      <c r="A42" s="9" t="s">
        <v>81</v>
      </c>
    </row>
    <row r="44" spans="1:10" ht="18.75">
      <c r="I44" s="284" t="s">
        <v>82</v>
      </c>
      <c r="J44" s="284"/>
    </row>
    <row r="45" spans="1:10" ht="21">
      <c r="I45" s="47"/>
      <c r="J45" s="47"/>
    </row>
    <row r="48" spans="1:10" ht="18.75">
      <c r="A48" s="10" t="s">
        <v>83</v>
      </c>
      <c r="B48" s="11"/>
      <c r="C48" s="12"/>
      <c r="D48" s="12"/>
      <c r="E48" s="12"/>
      <c r="F48" s="12"/>
      <c r="G48" s="12"/>
      <c r="H48" s="48"/>
      <c r="I48" s="48"/>
      <c r="J48" s="13"/>
    </row>
    <row r="49" spans="1:10" ht="17.25">
      <c r="A49" s="14"/>
      <c r="B49" s="15"/>
      <c r="C49" s="16"/>
      <c r="D49" s="16"/>
      <c r="E49" s="16"/>
      <c r="F49" s="16"/>
      <c r="G49" s="291" t="s">
        <v>84</v>
      </c>
      <c r="H49" s="292"/>
      <c r="I49" s="291" t="s">
        <v>85</v>
      </c>
      <c r="J49" s="292"/>
    </row>
    <row r="50" spans="1:10" ht="14.25" customHeight="1">
      <c r="A50" s="19"/>
      <c r="B50" s="20"/>
      <c r="C50" s="276" t="s">
        <v>86</v>
      </c>
      <c r="D50" s="277"/>
      <c r="E50" s="277"/>
      <c r="F50" s="278"/>
      <c r="G50" s="296" t="s">
        <v>87</v>
      </c>
      <c r="H50" s="297"/>
      <c r="I50" s="300" t="s">
        <v>88</v>
      </c>
      <c r="J50" s="301"/>
    </row>
    <row r="51" spans="1:10" ht="29.25" customHeight="1">
      <c r="A51" s="49"/>
      <c r="B51" s="50"/>
      <c r="C51" s="293"/>
      <c r="D51" s="294"/>
      <c r="E51" s="294"/>
      <c r="F51" s="295"/>
      <c r="G51" s="298"/>
      <c r="H51" s="299"/>
      <c r="I51" s="302"/>
      <c r="J51" s="303"/>
    </row>
    <row r="52" spans="1:10" ht="21">
      <c r="A52" s="21"/>
      <c r="B52" s="22"/>
      <c r="C52" s="281" t="s">
        <v>36</v>
      </c>
      <c r="D52" s="23">
        <v>1</v>
      </c>
      <c r="E52" s="282" t="s">
        <v>37</v>
      </c>
      <c r="F52" s="23" t="s">
        <v>38</v>
      </c>
      <c r="G52" s="51">
        <v>20</v>
      </c>
      <c r="H52" s="52" t="s">
        <v>89</v>
      </c>
      <c r="I52" s="24">
        <v>200</v>
      </c>
      <c r="J52" s="52" t="s">
        <v>39</v>
      </c>
    </row>
    <row r="53" spans="1:10" ht="21">
      <c r="A53" s="21"/>
      <c r="B53" s="22"/>
      <c r="C53" s="281"/>
      <c r="D53" s="23">
        <v>2</v>
      </c>
      <c r="E53" s="282"/>
      <c r="F53" s="23" t="s">
        <v>40</v>
      </c>
      <c r="G53" s="51">
        <v>20</v>
      </c>
      <c r="H53" s="52" t="s">
        <v>89</v>
      </c>
      <c r="I53" s="24">
        <v>200</v>
      </c>
      <c r="J53" s="52" t="s">
        <v>39</v>
      </c>
    </row>
    <row r="54" spans="1:10" ht="21">
      <c r="A54" s="21"/>
      <c r="B54" s="22"/>
      <c r="C54" s="281"/>
      <c r="D54" s="23">
        <v>3</v>
      </c>
      <c r="E54" s="282"/>
      <c r="F54" s="23" t="s">
        <v>41</v>
      </c>
      <c r="G54" s="51">
        <v>20</v>
      </c>
      <c r="H54" s="52" t="s">
        <v>89</v>
      </c>
      <c r="I54" s="24">
        <v>200</v>
      </c>
      <c r="J54" s="52" t="s">
        <v>39</v>
      </c>
    </row>
    <row r="55" spans="1:10" ht="21">
      <c r="A55" s="21"/>
      <c r="B55" s="22"/>
      <c r="C55" s="281"/>
      <c r="D55" s="23">
        <v>4</v>
      </c>
      <c r="E55" s="283" t="s">
        <v>42</v>
      </c>
      <c r="F55" s="283"/>
      <c r="G55" s="51">
        <v>20</v>
      </c>
      <c r="H55" s="52" t="s">
        <v>89</v>
      </c>
      <c r="I55" s="24">
        <v>200</v>
      </c>
      <c r="J55" s="52" t="s">
        <v>39</v>
      </c>
    </row>
    <row r="56" spans="1:10" ht="21">
      <c r="A56" s="21"/>
      <c r="B56" s="22"/>
      <c r="C56" s="281"/>
      <c r="D56" s="23">
        <v>5</v>
      </c>
      <c r="E56" s="282" t="s">
        <v>43</v>
      </c>
      <c r="F56" s="282"/>
      <c r="G56" s="51">
        <v>20</v>
      </c>
      <c r="H56" s="52" t="s">
        <v>89</v>
      </c>
      <c r="I56" s="24">
        <v>200</v>
      </c>
      <c r="J56" s="52" t="s">
        <v>39</v>
      </c>
    </row>
    <row r="57" spans="1:10" ht="21">
      <c r="A57" s="21"/>
      <c r="B57" s="22"/>
      <c r="C57" s="281"/>
      <c r="D57" s="23">
        <v>6</v>
      </c>
      <c r="E57" s="282" t="s">
        <v>44</v>
      </c>
      <c r="F57" s="23" t="s">
        <v>38</v>
      </c>
      <c r="G57" s="51">
        <v>20</v>
      </c>
      <c r="H57" s="52" t="s">
        <v>89</v>
      </c>
      <c r="I57" s="24">
        <v>200</v>
      </c>
      <c r="J57" s="52" t="s">
        <v>39</v>
      </c>
    </row>
    <row r="58" spans="1:10" ht="21">
      <c r="A58" s="21"/>
      <c r="B58" s="22"/>
      <c r="C58" s="281"/>
      <c r="D58" s="23">
        <v>7</v>
      </c>
      <c r="E58" s="282"/>
      <c r="F58" s="23" t="s">
        <v>40</v>
      </c>
      <c r="G58" s="51">
        <v>20</v>
      </c>
      <c r="H58" s="52" t="s">
        <v>89</v>
      </c>
      <c r="I58" s="24">
        <v>200</v>
      </c>
      <c r="J58" s="52" t="s">
        <v>39</v>
      </c>
    </row>
    <row r="59" spans="1:10" ht="21">
      <c r="A59" s="21"/>
      <c r="B59" s="22"/>
      <c r="C59" s="281"/>
      <c r="D59" s="23">
        <v>8</v>
      </c>
      <c r="E59" s="282"/>
      <c r="F59" s="23" t="s">
        <v>41</v>
      </c>
      <c r="G59" s="51">
        <v>20</v>
      </c>
      <c r="H59" s="52" t="s">
        <v>89</v>
      </c>
      <c r="I59" s="24">
        <v>200</v>
      </c>
      <c r="J59" s="52" t="s">
        <v>39</v>
      </c>
    </row>
    <row r="60" spans="1:10" ht="21">
      <c r="A60" s="21"/>
      <c r="B60" s="22"/>
      <c r="C60" s="29" t="s">
        <v>45</v>
      </c>
      <c r="D60" s="23">
        <v>9</v>
      </c>
      <c r="E60" s="282" t="s">
        <v>46</v>
      </c>
      <c r="F60" s="282"/>
      <c r="G60" s="51">
        <v>20</v>
      </c>
      <c r="H60" s="52" t="s">
        <v>89</v>
      </c>
      <c r="I60" s="24">
        <v>200</v>
      </c>
      <c r="J60" s="52" t="s">
        <v>39</v>
      </c>
    </row>
    <row r="61" spans="1:10" ht="21">
      <c r="A61" s="21"/>
      <c r="B61" s="22"/>
      <c r="C61" s="281" t="s">
        <v>48</v>
      </c>
      <c r="D61" s="23">
        <v>10</v>
      </c>
      <c r="E61" s="282" t="s">
        <v>49</v>
      </c>
      <c r="F61" s="282"/>
      <c r="G61" s="51">
        <v>20</v>
      </c>
      <c r="H61" s="52" t="s">
        <v>89</v>
      </c>
      <c r="I61" s="24">
        <v>200</v>
      </c>
      <c r="J61" s="52" t="s">
        <v>39</v>
      </c>
    </row>
    <row r="62" spans="1:10" ht="21">
      <c r="A62" s="21"/>
      <c r="B62" s="22"/>
      <c r="C62" s="281"/>
      <c r="D62" s="23">
        <v>11</v>
      </c>
      <c r="E62" s="282" t="s">
        <v>50</v>
      </c>
      <c r="F62" s="282"/>
      <c r="G62" s="51">
        <v>20</v>
      </c>
      <c r="H62" s="52" t="s">
        <v>89</v>
      </c>
      <c r="I62" s="24">
        <v>200</v>
      </c>
      <c r="J62" s="52" t="s">
        <v>39</v>
      </c>
    </row>
    <row r="63" spans="1:10" ht="21">
      <c r="A63" s="21"/>
      <c r="B63" s="22"/>
      <c r="C63" s="281"/>
      <c r="D63" s="23">
        <v>12</v>
      </c>
      <c r="E63" s="282" t="s">
        <v>51</v>
      </c>
      <c r="F63" s="282"/>
      <c r="G63" s="51">
        <v>20</v>
      </c>
      <c r="H63" s="52" t="s">
        <v>89</v>
      </c>
      <c r="I63" s="24">
        <v>200</v>
      </c>
      <c r="J63" s="52" t="s">
        <v>39</v>
      </c>
    </row>
    <row r="64" spans="1:10" ht="21">
      <c r="A64" s="21"/>
      <c r="B64" s="22"/>
      <c r="C64" s="281"/>
      <c r="D64" s="23">
        <v>13</v>
      </c>
      <c r="E64" s="282" t="s">
        <v>52</v>
      </c>
      <c r="F64" s="282"/>
      <c r="G64" s="51">
        <v>20</v>
      </c>
      <c r="H64" s="52" t="s">
        <v>89</v>
      </c>
      <c r="I64" s="24">
        <v>200</v>
      </c>
      <c r="J64" s="52" t="s">
        <v>39</v>
      </c>
    </row>
    <row r="65" spans="1:10" ht="21">
      <c r="A65" s="21"/>
      <c r="B65" s="22"/>
      <c r="C65" s="281"/>
      <c r="D65" s="23">
        <v>14</v>
      </c>
      <c r="E65" s="282" t="s">
        <v>53</v>
      </c>
      <c r="F65" s="282"/>
      <c r="G65" s="51">
        <v>20</v>
      </c>
      <c r="H65" s="52" t="s">
        <v>89</v>
      </c>
      <c r="I65" s="24">
        <v>200</v>
      </c>
      <c r="J65" s="52" t="s">
        <v>39</v>
      </c>
    </row>
    <row r="66" spans="1:10" ht="21">
      <c r="A66" s="21"/>
      <c r="B66" s="22"/>
      <c r="C66" s="281"/>
      <c r="D66" s="23">
        <v>15</v>
      </c>
      <c r="E66" s="282" t="s">
        <v>54</v>
      </c>
      <c r="F66" s="282"/>
      <c r="G66" s="51">
        <v>20</v>
      </c>
      <c r="H66" s="52" t="s">
        <v>89</v>
      </c>
      <c r="I66" s="24">
        <v>200</v>
      </c>
      <c r="J66" s="52" t="s">
        <v>39</v>
      </c>
    </row>
    <row r="67" spans="1:10" ht="21">
      <c r="A67" s="21"/>
      <c r="B67" s="22"/>
      <c r="C67" s="281"/>
      <c r="D67" s="53">
        <v>16</v>
      </c>
      <c r="E67" s="304" t="s">
        <v>55</v>
      </c>
      <c r="F67" s="54" t="s">
        <v>90</v>
      </c>
      <c r="G67" s="55" t="s">
        <v>91</v>
      </c>
      <c r="H67" s="52" t="s">
        <v>89</v>
      </c>
      <c r="I67" s="306">
        <v>200</v>
      </c>
      <c r="J67" s="306" t="s">
        <v>39</v>
      </c>
    </row>
    <row r="68" spans="1:10" ht="21">
      <c r="A68" s="21"/>
      <c r="B68" s="22"/>
      <c r="C68" s="281"/>
      <c r="D68" s="53">
        <v>17</v>
      </c>
      <c r="E68" s="305"/>
      <c r="F68" s="54" t="s">
        <v>92</v>
      </c>
      <c r="G68" s="55" t="s">
        <v>93</v>
      </c>
      <c r="H68" s="52" t="s">
        <v>89</v>
      </c>
      <c r="I68" s="307"/>
      <c r="J68" s="307"/>
    </row>
    <row r="69" spans="1:10" ht="21">
      <c r="A69" s="21"/>
      <c r="B69" s="22"/>
      <c r="C69" s="281"/>
      <c r="D69" s="53">
        <v>18</v>
      </c>
      <c r="E69" s="282" t="s">
        <v>56</v>
      </c>
      <c r="F69" s="282"/>
      <c r="G69" s="51">
        <v>20</v>
      </c>
      <c r="H69" s="52" t="s">
        <v>89</v>
      </c>
      <c r="I69" s="24">
        <v>200</v>
      </c>
      <c r="J69" s="52" t="s">
        <v>39</v>
      </c>
    </row>
    <row r="70" spans="1:10" ht="21">
      <c r="A70" s="21"/>
      <c r="B70" s="22"/>
      <c r="C70" s="281"/>
      <c r="D70" s="53">
        <v>19</v>
      </c>
      <c r="E70" s="285" t="s">
        <v>57</v>
      </c>
      <c r="F70" s="285"/>
      <c r="G70" s="51">
        <v>20</v>
      </c>
      <c r="H70" s="52" t="s">
        <v>89</v>
      </c>
      <c r="I70" s="24">
        <v>200</v>
      </c>
      <c r="J70" s="52" t="s">
        <v>39</v>
      </c>
    </row>
    <row r="71" spans="1:10" ht="21">
      <c r="A71" s="21"/>
      <c r="B71" s="22"/>
      <c r="C71" s="286" t="s">
        <v>58</v>
      </c>
      <c r="D71" s="53">
        <v>20</v>
      </c>
      <c r="E71" s="282" t="s">
        <v>59</v>
      </c>
      <c r="F71" s="282"/>
      <c r="G71" s="51">
        <v>20</v>
      </c>
      <c r="H71" s="52" t="s">
        <v>89</v>
      </c>
      <c r="I71" s="24">
        <v>200</v>
      </c>
      <c r="J71" s="52" t="s">
        <v>39</v>
      </c>
    </row>
    <row r="72" spans="1:10" ht="21">
      <c r="A72" s="21"/>
      <c r="B72" s="22"/>
      <c r="C72" s="286"/>
      <c r="D72" s="53">
        <v>21</v>
      </c>
      <c r="E72" s="282" t="s">
        <v>60</v>
      </c>
      <c r="F72" s="282"/>
      <c r="G72" s="51">
        <v>20</v>
      </c>
      <c r="H72" s="52" t="s">
        <v>89</v>
      </c>
      <c r="I72" s="24">
        <v>200</v>
      </c>
      <c r="J72" s="52" t="s">
        <v>39</v>
      </c>
    </row>
    <row r="73" spans="1:10" ht="21">
      <c r="A73" s="21"/>
      <c r="B73" s="22"/>
      <c r="C73" s="286" t="s">
        <v>61</v>
      </c>
      <c r="D73" s="53">
        <v>22</v>
      </c>
      <c r="E73" s="282" t="s">
        <v>62</v>
      </c>
      <c r="F73" s="282"/>
      <c r="G73" s="51" t="s">
        <v>94</v>
      </c>
      <c r="H73" s="52" t="s">
        <v>94</v>
      </c>
      <c r="I73" s="52" t="s">
        <v>94</v>
      </c>
      <c r="J73" s="52" t="s">
        <v>94</v>
      </c>
    </row>
    <row r="74" spans="1:10" ht="21">
      <c r="A74" s="21"/>
      <c r="B74" s="22"/>
      <c r="C74" s="286"/>
      <c r="D74" s="53">
        <v>23</v>
      </c>
      <c r="E74" s="282" t="s">
        <v>63</v>
      </c>
      <c r="F74" s="282"/>
      <c r="G74" s="51" t="s">
        <v>94</v>
      </c>
      <c r="H74" s="52" t="s">
        <v>94</v>
      </c>
      <c r="I74" s="52" t="s">
        <v>94</v>
      </c>
      <c r="J74" s="52" t="s">
        <v>94</v>
      </c>
    </row>
    <row r="75" spans="1:10" ht="21">
      <c r="A75" s="21"/>
      <c r="B75" s="22"/>
      <c r="C75" s="286"/>
      <c r="D75" s="53">
        <v>24</v>
      </c>
      <c r="E75" s="282" t="s">
        <v>64</v>
      </c>
      <c r="F75" s="282"/>
      <c r="G75" s="51" t="s">
        <v>94</v>
      </c>
      <c r="H75" s="52" t="s">
        <v>94</v>
      </c>
      <c r="I75" s="52" t="s">
        <v>94</v>
      </c>
      <c r="J75" s="52" t="s">
        <v>94</v>
      </c>
    </row>
    <row r="76" spans="1:10" ht="21">
      <c r="A76" s="21"/>
      <c r="B76" s="22"/>
      <c r="C76" s="286"/>
      <c r="D76" s="53">
        <v>25</v>
      </c>
      <c r="E76" s="282" t="s">
        <v>65</v>
      </c>
      <c r="F76" s="282"/>
      <c r="G76" s="51" t="s">
        <v>94</v>
      </c>
      <c r="H76" s="52" t="s">
        <v>94</v>
      </c>
      <c r="I76" s="52" t="s">
        <v>94</v>
      </c>
      <c r="J76" s="52" t="s">
        <v>94</v>
      </c>
    </row>
    <row r="77" spans="1:10" ht="21">
      <c r="A77" s="21"/>
      <c r="B77" s="22"/>
      <c r="C77" s="286"/>
      <c r="D77" s="53">
        <v>26</v>
      </c>
      <c r="E77" s="282" t="s">
        <v>66</v>
      </c>
      <c r="F77" s="282"/>
      <c r="G77" s="51" t="s">
        <v>94</v>
      </c>
      <c r="H77" s="52" t="s">
        <v>94</v>
      </c>
      <c r="I77" s="52" t="s">
        <v>94</v>
      </c>
      <c r="J77" s="52" t="s">
        <v>94</v>
      </c>
    </row>
    <row r="78" spans="1:10" ht="21">
      <c r="A78" s="21"/>
      <c r="B78" s="22"/>
      <c r="C78" s="286"/>
      <c r="D78" s="53">
        <v>27</v>
      </c>
      <c r="E78" s="282" t="s">
        <v>67</v>
      </c>
      <c r="F78" s="282"/>
      <c r="G78" s="51" t="s">
        <v>94</v>
      </c>
      <c r="H78" s="52" t="s">
        <v>94</v>
      </c>
      <c r="I78" s="52" t="s">
        <v>94</v>
      </c>
      <c r="J78" s="52" t="s">
        <v>94</v>
      </c>
    </row>
    <row r="79" spans="1:10" ht="21">
      <c r="A79" s="21"/>
      <c r="B79" s="22"/>
      <c r="C79" s="286"/>
      <c r="D79" s="53">
        <v>28</v>
      </c>
      <c r="E79" s="283" t="s">
        <v>68</v>
      </c>
      <c r="F79" s="283"/>
      <c r="G79" s="51" t="s">
        <v>94</v>
      </c>
      <c r="H79" s="52" t="s">
        <v>94</v>
      </c>
      <c r="I79" s="52" t="s">
        <v>94</v>
      </c>
      <c r="J79" s="52" t="s">
        <v>94</v>
      </c>
    </row>
    <row r="80" spans="1:10" ht="21">
      <c r="A80" s="31"/>
      <c r="B80" s="32"/>
      <c r="C80" s="286"/>
      <c r="D80" s="53">
        <v>29</v>
      </c>
      <c r="E80" s="283" t="s">
        <v>69</v>
      </c>
      <c r="F80" s="283"/>
      <c r="G80" s="51" t="s">
        <v>94</v>
      </c>
      <c r="H80" s="52" t="s">
        <v>94</v>
      </c>
      <c r="I80" s="52" t="s">
        <v>94</v>
      </c>
      <c r="J80" s="52" t="s">
        <v>94</v>
      </c>
    </row>
    <row r="81" spans="1:10" ht="123" customHeight="1">
      <c r="A81" s="33" t="s">
        <v>95</v>
      </c>
      <c r="B81" s="34"/>
      <c r="C81" s="35"/>
      <c r="D81" s="36"/>
      <c r="E81" s="37"/>
      <c r="F81" s="38"/>
      <c r="G81" s="311"/>
      <c r="H81" s="312"/>
      <c r="I81" s="56" t="s">
        <v>96</v>
      </c>
      <c r="J81" s="57"/>
    </row>
    <row r="82" spans="1:10" ht="81" customHeight="1">
      <c r="A82" s="39" t="s">
        <v>72</v>
      </c>
      <c r="B82" s="40"/>
      <c r="C82" s="41"/>
      <c r="D82" s="42"/>
      <c r="E82" s="43"/>
      <c r="F82" s="44"/>
      <c r="G82" s="289" t="s">
        <v>97</v>
      </c>
      <c r="H82" s="290"/>
      <c r="I82" s="289" t="s">
        <v>98</v>
      </c>
      <c r="J82" s="290"/>
    </row>
    <row r="83" spans="1:10">
      <c r="A83" s="45" t="s">
        <v>74</v>
      </c>
      <c r="B83" s="45"/>
    </row>
    <row r="84" spans="1:10">
      <c r="A84" s="9" t="s">
        <v>75</v>
      </c>
    </row>
    <row r="85" spans="1:10">
      <c r="A85" s="9" t="s">
        <v>99</v>
      </c>
    </row>
    <row r="86" spans="1:10">
      <c r="B86" s="9" t="s">
        <v>100</v>
      </c>
    </row>
    <row r="87" spans="1:10">
      <c r="A87" s="9" t="s">
        <v>78</v>
      </c>
      <c r="C87" s="58"/>
      <c r="D87" s="58"/>
      <c r="E87" s="58"/>
      <c r="F87" s="58"/>
      <c r="G87" s="58"/>
      <c r="H87" s="58"/>
    </row>
    <row r="88" spans="1:10">
      <c r="A88" s="9" t="s">
        <v>101</v>
      </c>
      <c r="B88" s="45"/>
      <c r="C88" s="58"/>
      <c r="D88" s="58"/>
      <c r="E88" s="58"/>
      <c r="F88" s="58"/>
      <c r="G88" s="58"/>
      <c r="H88" s="58"/>
    </row>
    <row r="89" spans="1:10">
      <c r="A89" s="9" t="s">
        <v>102</v>
      </c>
      <c r="C89" s="58"/>
      <c r="D89" s="58"/>
      <c r="E89" s="58"/>
      <c r="F89" s="58"/>
      <c r="G89" s="58"/>
      <c r="H89" s="58"/>
    </row>
    <row r="90" spans="1:10">
      <c r="A90" s="9" t="s">
        <v>103</v>
      </c>
      <c r="C90" s="58"/>
      <c r="D90" s="58"/>
      <c r="E90" s="58"/>
      <c r="F90" s="58"/>
      <c r="G90" s="58"/>
      <c r="H90" s="58"/>
    </row>
    <row r="91" spans="1:10">
      <c r="A91" s="9" t="s">
        <v>104</v>
      </c>
      <c r="C91" s="58"/>
      <c r="D91" s="58"/>
      <c r="E91" s="58"/>
      <c r="F91" s="58"/>
      <c r="G91" s="58"/>
      <c r="H91" s="58"/>
    </row>
    <row r="92" spans="1:10">
      <c r="A92" s="45" t="s">
        <v>105</v>
      </c>
      <c r="C92" s="58"/>
      <c r="D92" s="58"/>
      <c r="E92" s="58"/>
      <c r="F92" s="58"/>
      <c r="H92" s="58"/>
    </row>
    <row r="93" spans="1:10">
      <c r="A93" s="9" t="s">
        <v>106</v>
      </c>
    </row>
    <row r="94" spans="1:10">
      <c r="A94" s="9" t="s">
        <v>107</v>
      </c>
      <c r="B94" s="45"/>
      <c r="E94" s="59"/>
      <c r="F94" s="59"/>
      <c r="G94" s="59"/>
      <c r="H94" s="59"/>
    </row>
    <row r="95" spans="1:10">
      <c r="A95" s="9" t="s">
        <v>108</v>
      </c>
      <c r="B95" s="45"/>
      <c r="E95" s="59"/>
      <c r="F95" s="59"/>
      <c r="G95" s="59"/>
      <c r="H95" s="59"/>
    </row>
    <row r="96" spans="1:10">
      <c r="A96" s="9" t="s">
        <v>109</v>
      </c>
      <c r="E96" s="59"/>
      <c r="F96" s="59"/>
      <c r="G96" s="59"/>
      <c r="H96" s="59"/>
    </row>
    <row r="97" spans="1:10">
      <c r="A97" s="9" t="s">
        <v>110</v>
      </c>
      <c r="E97" s="59"/>
      <c r="F97" s="59"/>
      <c r="G97" s="59"/>
      <c r="H97" s="59"/>
    </row>
    <row r="99" spans="1:10" ht="18.75">
      <c r="A99" s="10" t="s">
        <v>111</v>
      </c>
      <c r="B99" s="11"/>
      <c r="C99" s="12"/>
      <c r="D99" s="12"/>
      <c r="E99" s="12"/>
      <c r="F99" s="12"/>
      <c r="G99" s="60"/>
      <c r="H99" s="60"/>
      <c r="I99" s="60"/>
      <c r="J99" s="61"/>
    </row>
    <row r="100" spans="1:10" ht="18.75">
      <c r="A100" s="14"/>
      <c r="B100" s="62"/>
      <c r="C100" s="62"/>
      <c r="D100" s="62"/>
      <c r="E100" s="62"/>
      <c r="F100" s="62"/>
      <c r="G100" s="313" t="s">
        <v>112</v>
      </c>
      <c r="H100" s="314"/>
      <c r="I100" s="314"/>
      <c r="J100" s="315"/>
    </row>
    <row r="101" spans="1:10" ht="17.25">
      <c r="A101" s="14"/>
      <c r="B101" s="62"/>
      <c r="C101" s="62"/>
      <c r="D101" s="62"/>
      <c r="E101" s="62"/>
      <c r="F101" s="62"/>
      <c r="G101" s="316" t="s">
        <v>113</v>
      </c>
      <c r="H101" s="317"/>
      <c r="I101" s="317"/>
      <c r="J101" s="318"/>
    </row>
    <row r="102" spans="1:10" ht="44.25" customHeight="1">
      <c r="A102" s="33" t="s">
        <v>114</v>
      </c>
      <c r="B102" s="34"/>
      <c r="C102" s="36"/>
      <c r="D102" s="36"/>
      <c r="E102" s="37"/>
      <c r="F102" s="38"/>
      <c r="G102" s="289" t="s">
        <v>115</v>
      </c>
      <c r="H102" s="319"/>
      <c r="I102" s="319"/>
      <c r="J102" s="290"/>
    </row>
    <row r="103" spans="1:10" ht="52.5" customHeight="1">
      <c r="A103" s="39" t="s">
        <v>72</v>
      </c>
      <c r="B103" s="40"/>
      <c r="C103" s="42"/>
      <c r="D103" s="42"/>
      <c r="E103" s="43"/>
      <c r="F103" s="44"/>
      <c r="G103" s="308" t="s">
        <v>116</v>
      </c>
      <c r="H103" s="309"/>
      <c r="I103" s="309"/>
      <c r="J103" s="310"/>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11" workbookViewId="0">
      <selection activeCell="E24" sqref="E24"/>
    </sheetView>
  </sheetViews>
  <sheetFormatPr defaultRowHeight="13.5"/>
  <cols>
    <col min="2" max="2" width="39.125" bestFit="1" customWidth="1"/>
  </cols>
  <sheetData>
    <row r="1" spans="1:4">
      <c r="B1" t="s">
        <v>160</v>
      </c>
    </row>
    <row r="2" spans="1:4">
      <c r="A2">
        <v>1</v>
      </c>
      <c r="B2" t="s">
        <v>161</v>
      </c>
      <c r="C2">
        <v>200</v>
      </c>
      <c r="D2" t="s">
        <v>117</v>
      </c>
    </row>
    <row r="3" spans="1:4">
      <c r="A3">
        <v>2</v>
      </c>
      <c r="B3" t="s">
        <v>162</v>
      </c>
      <c r="C3">
        <v>300</v>
      </c>
      <c r="D3" t="s">
        <v>117</v>
      </c>
    </row>
    <row r="4" spans="1:4">
      <c r="A4">
        <v>3</v>
      </c>
      <c r="B4" t="s">
        <v>163</v>
      </c>
      <c r="C4">
        <v>400</v>
      </c>
      <c r="D4" t="s">
        <v>117</v>
      </c>
    </row>
    <row r="5" spans="1:4">
      <c r="A5">
        <v>4</v>
      </c>
      <c r="B5" t="s">
        <v>164</v>
      </c>
      <c r="C5">
        <v>500</v>
      </c>
      <c r="D5" t="s">
        <v>117</v>
      </c>
    </row>
    <row r="6" spans="1:4">
      <c r="A6">
        <v>5</v>
      </c>
      <c r="B6" t="s">
        <v>121</v>
      </c>
      <c r="C6">
        <v>200</v>
      </c>
      <c r="D6" t="s">
        <v>117</v>
      </c>
    </row>
    <row r="7" spans="1:4">
      <c r="A7">
        <v>6</v>
      </c>
      <c r="B7" t="s">
        <v>122</v>
      </c>
      <c r="C7">
        <v>200</v>
      </c>
      <c r="D7" t="s">
        <v>117</v>
      </c>
    </row>
    <row r="8" spans="1:4">
      <c r="A8">
        <v>7</v>
      </c>
      <c r="B8" t="s">
        <v>123</v>
      </c>
      <c r="C8">
        <v>200</v>
      </c>
      <c r="D8" t="s">
        <v>117</v>
      </c>
    </row>
    <row r="9" spans="1:4">
      <c r="A9">
        <v>8</v>
      </c>
      <c r="B9" t="s">
        <v>165</v>
      </c>
      <c r="C9">
        <v>200</v>
      </c>
      <c r="D9" t="s">
        <v>117</v>
      </c>
    </row>
    <row r="10" spans="1:4">
      <c r="A10">
        <v>9</v>
      </c>
      <c r="B10" t="s">
        <v>166</v>
      </c>
      <c r="C10">
        <v>300</v>
      </c>
      <c r="D10" t="s">
        <v>120</v>
      </c>
    </row>
    <row r="11" spans="1:4">
      <c r="A11">
        <v>10</v>
      </c>
      <c r="B11" t="s">
        <v>167</v>
      </c>
      <c r="C11">
        <v>400</v>
      </c>
      <c r="D11" t="s">
        <v>120</v>
      </c>
    </row>
    <row r="12" spans="1:4">
      <c r="A12">
        <v>11</v>
      </c>
      <c r="B12" t="s">
        <v>168</v>
      </c>
      <c r="C12">
        <v>200</v>
      </c>
      <c r="D12" t="s">
        <v>117</v>
      </c>
    </row>
    <row r="13" spans="1:4">
      <c r="A13">
        <v>12</v>
      </c>
      <c r="B13" t="s">
        <v>203</v>
      </c>
      <c r="C13">
        <v>200</v>
      </c>
      <c r="D13" t="s">
        <v>117</v>
      </c>
    </row>
    <row r="14" spans="1:4">
      <c r="A14">
        <v>13</v>
      </c>
      <c r="B14" t="s">
        <v>127</v>
      </c>
      <c r="C14">
        <v>200</v>
      </c>
      <c r="D14" t="s">
        <v>117</v>
      </c>
    </row>
    <row r="15" spans="1:4">
      <c r="A15">
        <v>14</v>
      </c>
      <c r="B15" t="s">
        <v>124</v>
      </c>
      <c r="C15">
        <v>200</v>
      </c>
      <c r="D15" t="s">
        <v>117</v>
      </c>
    </row>
    <row r="16" spans="1:4">
      <c r="A16">
        <v>15</v>
      </c>
      <c r="B16" t="s">
        <v>125</v>
      </c>
      <c r="C16">
        <v>200</v>
      </c>
      <c r="D16" t="s">
        <v>117</v>
      </c>
    </row>
    <row r="17" spans="1:6">
      <c r="A17">
        <v>16</v>
      </c>
      <c r="B17" t="s">
        <v>169</v>
      </c>
      <c r="C17">
        <v>200</v>
      </c>
      <c r="D17" t="s">
        <v>117</v>
      </c>
    </row>
    <row r="18" spans="1:6">
      <c r="A18">
        <v>17</v>
      </c>
      <c r="B18" t="s">
        <v>118</v>
      </c>
      <c r="C18">
        <v>200</v>
      </c>
      <c r="D18" t="s">
        <v>117</v>
      </c>
    </row>
    <row r="19" spans="1:6">
      <c r="A19">
        <v>18</v>
      </c>
      <c r="B19" t="s">
        <v>128</v>
      </c>
      <c r="C19">
        <v>200</v>
      </c>
      <c r="D19" t="s">
        <v>117</v>
      </c>
    </row>
    <row r="20" spans="1:6">
      <c r="A20">
        <v>19</v>
      </c>
      <c r="B20" t="s">
        <v>170</v>
      </c>
      <c r="C20">
        <v>200</v>
      </c>
      <c r="D20" t="s">
        <v>117</v>
      </c>
    </row>
    <row r="21" spans="1:6">
      <c r="A21">
        <v>20</v>
      </c>
      <c r="B21" t="s">
        <v>204</v>
      </c>
      <c r="C21">
        <v>200</v>
      </c>
      <c r="D21" t="s">
        <v>117</v>
      </c>
    </row>
    <row r="22" spans="1:6">
      <c r="A22">
        <v>21</v>
      </c>
      <c r="B22" t="s">
        <v>129</v>
      </c>
      <c r="C22">
        <v>200</v>
      </c>
      <c r="D22" t="s">
        <v>117</v>
      </c>
    </row>
    <row r="23" spans="1:6">
      <c r="A23">
        <v>22</v>
      </c>
      <c r="B23" t="s">
        <v>126</v>
      </c>
      <c r="C23">
        <v>200</v>
      </c>
      <c r="D23" t="s">
        <v>117</v>
      </c>
    </row>
    <row r="24" spans="1:6">
      <c r="A24">
        <v>23</v>
      </c>
      <c r="B24" t="s">
        <v>130</v>
      </c>
      <c r="C24">
        <v>6</v>
      </c>
      <c r="D24" t="s">
        <v>120</v>
      </c>
      <c r="E24">
        <v>18</v>
      </c>
      <c r="F24" t="s">
        <v>181</v>
      </c>
    </row>
    <row r="25" spans="1:6">
      <c r="A25">
        <v>24</v>
      </c>
      <c r="B25" t="s">
        <v>132</v>
      </c>
      <c r="C25">
        <v>6</v>
      </c>
      <c r="D25" t="s">
        <v>120</v>
      </c>
      <c r="E25">
        <v>18</v>
      </c>
      <c r="F25" t="s">
        <v>181</v>
      </c>
    </row>
    <row r="26" spans="1:6">
      <c r="A26">
        <v>25</v>
      </c>
      <c r="B26" t="s">
        <v>133</v>
      </c>
      <c r="C26">
        <v>6</v>
      </c>
      <c r="D26" t="s">
        <v>120</v>
      </c>
      <c r="E26">
        <v>18</v>
      </c>
      <c r="F26" t="s">
        <v>181</v>
      </c>
    </row>
    <row r="27" spans="1:6">
      <c r="A27">
        <v>26</v>
      </c>
      <c r="B27" t="s">
        <v>131</v>
      </c>
      <c r="C27">
        <v>6</v>
      </c>
      <c r="D27" t="s">
        <v>120</v>
      </c>
      <c r="E27">
        <v>18</v>
      </c>
      <c r="F27" t="s">
        <v>181</v>
      </c>
    </row>
    <row r="28" spans="1:6">
      <c r="A28">
        <v>27</v>
      </c>
      <c r="B28" t="s">
        <v>119</v>
      </c>
      <c r="C28">
        <v>6</v>
      </c>
      <c r="D28" t="s">
        <v>120</v>
      </c>
      <c r="E28">
        <v>18</v>
      </c>
      <c r="F28" t="s">
        <v>181</v>
      </c>
    </row>
    <row r="29" spans="1:6">
      <c r="A29">
        <v>28</v>
      </c>
      <c r="B29" t="s">
        <v>171</v>
      </c>
      <c r="C29">
        <v>6</v>
      </c>
      <c r="D29" t="s">
        <v>120</v>
      </c>
      <c r="E29">
        <v>18</v>
      </c>
      <c r="F29" t="s">
        <v>181</v>
      </c>
    </row>
    <row r="30" spans="1:6">
      <c r="A30">
        <v>29</v>
      </c>
      <c r="B30" t="s">
        <v>172</v>
      </c>
      <c r="C30">
        <v>6</v>
      </c>
      <c r="D30" t="s">
        <v>120</v>
      </c>
      <c r="E30">
        <v>18</v>
      </c>
      <c r="F30" t="s">
        <v>181</v>
      </c>
    </row>
    <row r="32" spans="1:6">
      <c r="B32" t="s">
        <v>182</v>
      </c>
    </row>
    <row r="33" spans="2:2">
      <c r="B33" t="s">
        <v>183</v>
      </c>
    </row>
    <row r="34" spans="2:2">
      <c r="B34" t="s">
        <v>184</v>
      </c>
    </row>
    <row r="35" spans="2:2">
      <c r="B35" t="s">
        <v>185</v>
      </c>
    </row>
    <row r="36" spans="2:2">
      <c r="B36" t="s">
        <v>186</v>
      </c>
    </row>
    <row r="37" spans="2:2">
      <c r="B37" t="s">
        <v>187</v>
      </c>
    </row>
    <row r="38" spans="2:2">
      <c r="B38" t="s">
        <v>188</v>
      </c>
    </row>
    <row r="39" spans="2:2">
      <c r="B39" t="s">
        <v>189</v>
      </c>
    </row>
    <row r="40" spans="2:2">
      <c r="B40" t="s">
        <v>190</v>
      </c>
    </row>
    <row r="41" spans="2:2">
      <c r="B41" t="s">
        <v>191</v>
      </c>
    </row>
    <row r="42" spans="2:2">
      <c r="B42" t="s">
        <v>192</v>
      </c>
    </row>
    <row r="43" spans="2:2">
      <c r="B43" t="s">
        <v>193</v>
      </c>
    </row>
    <row r="44" spans="2:2">
      <c r="B44" t="s">
        <v>18</v>
      </c>
    </row>
    <row r="45" spans="2:2">
      <c r="B45" t="s">
        <v>194</v>
      </c>
    </row>
    <row r="46" spans="2:2">
      <c r="B46" t="s">
        <v>195</v>
      </c>
    </row>
    <row r="47" spans="2:2">
      <c r="B47" t="s">
        <v>196</v>
      </c>
    </row>
    <row r="48" spans="2:2">
      <c r="B48" t="s">
        <v>197</v>
      </c>
    </row>
    <row r="49" spans="2:2">
      <c r="B49" t="s">
        <v>198</v>
      </c>
    </row>
    <row r="50" spans="2:2">
      <c r="B50" t="s">
        <v>199</v>
      </c>
    </row>
    <row r="51" spans="2:2">
      <c r="B51" t="s">
        <v>200</v>
      </c>
    </row>
    <row r="52" spans="2:2">
      <c r="B52" t="s">
        <v>134</v>
      </c>
    </row>
    <row r="53" spans="2:2">
      <c r="B53" t="s">
        <v>135</v>
      </c>
    </row>
    <row r="54" spans="2:2">
      <c r="B54" t="s">
        <v>136</v>
      </c>
    </row>
    <row r="55" spans="2:2">
      <c r="B55" t="s">
        <v>137</v>
      </c>
    </row>
    <row r="56" spans="2:2">
      <c r="B56" t="s">
        <v>138</v>
      </c>
    </row>
    <row r="57" spans="2:2">
      <c r="B57" t="s">
        <v>139</v>
      </c>
    </row>
    <row r="58" spans="2:2">
      <c r="B58" t="s">
        <v>140</v>
      </c>
    </row>
    <row r="59" spans="2:2">
      <c r="B59" t="s">
        <v>141</v>
      </c>
    </row>
    <row r="60" spans="2:2">
      <c r="B60" t="s">
        <v>142</v>
      </c>
    </row>
    <row r="61" spans="2:2">
      <c r="B61" t="s">
        <v>143</v>
      </c>
    </row>
    <row r="62" spans="2:2">
      <c r="B62" t="s">
        <v>144</v>
      </c>
    </row>
    <row r="63" spans="2:2">
      <c r="B63" t="s">
        <v>145</v>
      </c>
    </row>
    <row r="64" spans="2:2">
      <c r="B64" t="s">
        <v>146</v>
      </c>
    </row>
    <row r="65" spans="2:2">
      <c r="B65" t="s">
        <v>147</v>
      </c>
    </row>
    <row r="66" spans="2:2">
      <c r="B66" t="s">
        <v>148</v>
      </c>
    </row>
    <row r="67" spans="2:2">
      <c r="B67" t="s">
        <v>149</v>
      </c>
    </row>
    <row r="68" spans="2:2">
      <c r="B68" t="s">
        <v>150</v>
      </c>
    </row>
    <row r="69" spans="2:2">
      <c r="B69" t="s">
        <v>151</v>
      </c>
    </row>
    <row r="70" spans="2:2">
      <c r="B70" t="s">
        <v>152</v>
      </c>
    </row>
    <row r="71" spans="2:2">
      <c r="B71" t="s">
        <v>153</v>
      </c>
    </row>
    <row r="72" spans="2:2">
      <c r="B72" t="s">
        <v>154</v>
      </c>
    </row>
    <row r="73" spans="2:2">
      <c r="B73" t="s">
        <v>155</v>
      </c>
    </row>
    <row r="74" spans="2:2">
      <c r="B74" t="s">
        <v>156</v>
      </c>
    </row>
    <row r="75" spans="2:2">
      <c r="B75" t="s">
        <v>157</v>
      </c>
    </row>
    <row r="76" spans="2:2">
      <c r="B76" t="s">
        <v>158</v>
      </c>
    </row>
    <row r="77" spans="2:2">
      <c r="B77" t="s">
        <v>159</v>
      </c>
    </row>
    <row r="78" spans="2:2">
      <c r="B78" t="s">
        <v>201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(はじめにお読み下さい)申請書の使い方</vt:lpstr>
      <vt:lpstr>変更承認申請書</vt:lpstr>
      <vt:lpstr>申請額一覧</vt:lpstr>
      <vt:lpstr>個票1</vt:lpstr>
      <vt:lpstr>単価表</vt:lpstr>
      <vt:lpstr>リスト</vt:lpstr>
      <vt:lpstr>個票1!Print_Area</vt:lpstr>
      <vt:lpstr>申請額一覧!Print_Area</vt:lpstr>
      <vt:lpstr>単価表!Print_Area</vt:lpstr>
      <vt:lpstr>変更承認申請書!Print_Area</vt:lpstr>
      <vt:lpstr>申請額一覧!Print_Titles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康倫</dc:creator>
  <cp:keywords/>
  <dc:description/>
  <cp:lastModifiedBy>村田　康倫</cp:lastModifiedBy>
  <cp:revision/>
  <cp:lastPrinted>2026-02-21T05:35:45Z</cp:lastPrinted>
  <dcterms:created xsi:type="dcterms:W3CDTF">2018-06-19T01:27:02Z</dcterms:created>
  <dcterms:modified xsi:type="dcterms:W3CDTF">2026-03-10T04:09:36Z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