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2.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fs.momo.pref.okayama.jp\統合共有\0F15_医療政策課\05 地域医療体制整備班\医師確保\01 総合的な対策パッケージ\01 重点医師偏在対策\R9\00 活用意向調査（R9年度事業）\01 承継・開業支援事業\"/>
    </mc:Choice>
  </mc:AlternateContent>
  <xr:revisionPtr revIDLastSave="0" documentId="13_ncr:1_{01C47A26-8976-4A18-A401-A301252E0C01}" xr6:coauthVersionLast="47" xr6:coauthVersionMax="47" xr10:uidLastSave="{00000000-0000-0000-0000-000000000000}"/>
  <bookViews>
    <workbookView xWindow="20370" yWindow="-120" windowWidth="29040" windowHeight="15720" tabRatio="977" xr2:uid="{00000000-000D-0000-FFFF-FFFF00000000}"/>
  </bookViews>
  <sheets>
    <sheet name="（様式１ー１）承継・開業支援事業総括表 " sheetId="56" r:id="rId1"/>
    <sheet name="(様式2) 事業費内訳書" sheetId="47" state="hidden" r:id="rId2"/>
    <sheet name="1 へき地診療所" sheetId="29" state="hidden" r:id="rId3"/>
    <sheet name="2 過疎" sheetId="30" state="hidden" r:id="rId4"/>
    <sheet name="3 へき地保健指導所" sheetId="31" state="hidden" r:id="rId5"/>
    <sheet name="4 研修医施設" sheetId="32" state="hidden" r:id="rId6"/>
    <sheet name="5 臨床研修病院" sheetId="33" state="hidden" r:id="rId7"/>
    <sheet name="6 へき地医療拠点病院" sheetId="34" state="hidden" r:id="rId8"/>
    <sheet name="7 研修医環境" sheetId="36" state="hidden" r:id="rId9"/>
    <sheet name="8 離島等患者宿泊" sheetId="37" state="hidden" r:id="rId10"/>
    <sheet name="9 産科医療機関" sheetId="38" state="hidden" r:id="rId11"/>
    <sheet name="10 分娩取扱" sheetId="39" state="hidden" r:id="rId12"/>
    <sheet name="11 死亡時画像診断" sheetId="40" state="hidden" r:id="rId13"/>
    <sheet name="12-1 スプリンクラー（総括表）見直し前" sheetId="25" state="hidden" r:id="rId14"/>
    <sheet name="12-2スプリンクラー（個別計画書）見直し前" sheetId="26" state="hidden" r:id="rId15"/>
    <sheet name="13 南海トラフ（へき地医療拠点病院）" sheetId="43" state="hidden" r:id="rId16"/>
    <sheet name="13 南海トラフ（へき地診療所）" sheetId="42" state="hidden" r:id="rId17"/>
    <sheet name="14 院内感染" sheetId="41" state="hidden" r:id="rId18"/>
  </sheets>
  <definedNames>
    <definedName name="_xlnm.Print_Area" localSheetId="0">'（様式１ー１）承継・開業支援事業総括表 '!$A$1:$Y$13</definedName>
    <definedName name="_xlnm.Print_Area" localSheetId="1">'(様式2) 事業費内訳書'!$A$1:$U$55</definedName>
    <definedName name="_xlnm.Print_Area" localSheetId="2">'1 へき地診療所'!$A$1:$K$61</definedName>
    <definedName name="_xlnm.Print_Area" localSheetId="11">'10 分娩取扱'!$A$1:$K$60</definedName>
    <definedName name="_xlnm.Print_Area" localSheetId="12">'11 死亡時画像診断'!$A$1:$K$50</definedName>
    <definedName name="_xlnm.Print_Area" localSheetId="13">'12-1 スプリンクラー（総括表）見直し前'!$A$1:$AI$43</definedName>
    <definedName name="_xlnm.Print_Area" localSheetId="14">'12-2スプリンクラー（個別計画書）見直し前'!$B$1:$BQ$41</definedName>
    <definedName name="_xlnm.Print_Area" localSheetId="15">'13 南海トラフ（へき地医療拠点病院）'!$A$1:$K$57</definedName>
    <definedName name="_xlnm.Print_Area" localSheetId="16">'13 南海トラフ（へき地診療所）'!$A$1:$K$61</definedName>
    <definedName name="_xlnm.Print_Area" localSheetId="17">'14 院内感染'!$A$1:$K$61</definedName>
    <definedName name="_xlnm.Print_Area" localSheetId="3">'2 過疎'!$A$1:$K$57</definedName>
    <definedName name="_xlnm.Print_Area" localSheetId="4">'3 へき地保健指導所'!$A$1:$K$64</definedName>
    <definedName name="_xlnm.Print_Area" localSheetId="5">'4 研修医施設'!$A$1:$K$67</definedName>
    <definedName name="_xlnm.Print_Area" localSheetId="6">'5 臨床研修病院'!$A$1:$K$60</definedName>
    <definedName name="_xlnm.Print_Area" localSheetId="7">'6 へき地医療拠点病院'!$A$1:$K$63</definedName>
    <definedName name="_xlnm.Print_Area" localSheetId="8">'7 研修医環境'!$A$1:$K$68</definedName>
    <definedName name="_xlnm.Print_Area" localSheetId="9">'8 離島等患者宿泊'!$A$1:$K$61</definedName>
    <definedName name="_xlnm.Print_Area" localSheetId="10">'9 産科医療機関'!$A$1:$K$63</definedName>
    <definedName name="_xlnm.Print_Titles" localSheetId="1">'(様式2) 事業費内訳書'!$A:$C</definedName>
    <definedName name="へき地医療拠点病院施設整備事業">#REF!</definedName>
    <definedName name="へき地診療所施設整備事業">#REF!</definedName>
    <definedName name="へき地保健指導所施設整備事業">#REF!</definedName>
    <definedName name="医師臨床研修病院研修医環境整備事業">#REF!</definedName>
    <definedName name="院内感染対策施設整備事業">#REF!</definedName>
    <definedName name="過疎地域等特定診療所施設整備事業">#REF!</definedName>
    <definedName name="研修医のための研修施設整備事業">#REF!</definedName>
    <definedName name="産科医療機関施設整備事業">#REF!</definedName>
    <definedName name="死亡時画像診断システム施設整備事業">#REF!</definedName>
    <definedName name="重点医師偏在対策支援区域における診療所の承継・開業支援事業">#REF!</definedName>
    <definedName name="南海トラフ地震に係る津波避難対策緊急事業">#REF!</definedName>
    <definedName name="分娩取扱施設施設整備事業">#REF!</definedName>
    <definedName name="補助事業名">#REF!</definedName>
    <definedName name="有床診療所等スプリンクラー等施設整備事業">#REF!</definedName>
    <definedName name="離島等患者宿泊施設施設整備事業">#REF!</definedName>
    <definedName name="臨床研修病院施設整備事業">#REF!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5" i="47" l="1"/>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G17" i="38" l="1"/>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sharedStrings.xml><?xml version="1.0" encoding="utf-8"?>
<sst xmlns="http://schemas.openxmlformats.org/spreadsheetml/2006/main" count="1554" uniqueCount="577">
  <si>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</si>
  <si>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</si>
  <si>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</si>
  <si>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</si>
  <si>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</si>
  <si>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</si>
  <si>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</si>
  <si>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</si>
  <si>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</si>
  <si>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</si>
  <si>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</si>
  <si>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</si>
  <si>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</si>
  <si>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</si>
  <si>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</si>
  <si>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</si>
  <si>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</si>
  <si>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補助対象部分</t>
    <rPh sb="0" eb="2">
      <t>ホジョ</t>
    </rPh>
    <rPh sb="2" eb="4">
      <t>タイショウ</t>
    </rPh>
    <rPh sb="4" eb="6">
      <t>ブブン</t>
    </rPh>
    <phoneticPr fontId="11"/>
  </si>
  <si>
    <t>選　定　額</t>
    <phoneticPr fontId="11"/>
  </si>
  <si>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</si>
  <si>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</si>
  <si>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</si>
  <si>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</si>
  <si>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</si>
  <si>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</si>
  <si>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</si>
  <si>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</si>
  <si>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</si>
  <si>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</si>
  <si>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</si>
  <si>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</si>
  <si>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</si>
  <si>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</si>
  <si>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</si>
  <si>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</si>
  <si>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</si>
  <si>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</si>
  <si>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</si>
  <si>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11"/>
  </si>
  <si>
    <t>区分</t>
    <rPh sb="0" eb="2">
      <t>クブン</t>
    </rPh>
    <phoneticPr fontId="11"/>
  </si>
  <si>
    <t>費目</t>
    <phoneticPr fontId="11"/>
  </si>
  <si>
    <t>員数</t>
    <phoneticPr fontId="11"/>
  </si>
  <si>
    <t>単価</t>
    <phoneticPr fontId="11"/>
  </si>
  <si>
    <t>金額</t>
    <phoneticPr fontId="11"/>
  </si>
  <si>
    <t>補助対象事業分</t>
    <rPh sb="0" eb="2">
      <t>ホジョ</t>
    </rPh>
    <rPh sb="2" eb="4">
      <t>タイショウ</t>
    </rPh>
    <rPh sb="4" eb="7">
      <t>ジギョウブン</t>
    </rPh>
    <phoneticPr fontId="11"/>
  </si>
  <si>
    <t>補助対象事業外分</t>
    <rPh sb="0" eb="2">
      <t>ホジョ</t>
    </rPh>
    <rPh sb="2" eb="4">
      <t>タイショウ</t>
    </rPh>
    <rPh sb="4" eb="6">
      <t>ジギョウ</t>
    </rPh>
    <rPh sb="6" eb="7">
      <t>ガイ</t>
    </rPh>
    <phoneticPr fontId="11"/>
  </si>
  <si>
    <t>補助対象経費</t>
    <rPh sb="0" eb="2">
      <t>ホジョ</t>
    </rPh>
    <rPh sb="2" eb="4">
      <t>タイショウ</t>
    </rPh>
    <rPh sb="4" eb="6">
      <t>ケイヒ</t>
    </rPh>
    <phoneticPr fontId="11"/>
  </si>
  <si>
    <t>補助対象外経費</t>
    <rPh sb="0" eb="2">
      <t>ホジョ</t>
    </rPh>
    <rPh sb="2" eb="5">
      <t>タイショウガイ</t>
    </rPh>
    <rPh sb="5" eb="7">
      <t>ケイヒ</t>
    </rPh>
    <phoneticPr fontId="11"/>
  </si>
  <si>
    <t>事業区分</t>
    <phoneticPr fontId="11"/>
  </si>
  <si>
    <t>・</t>
  </si>
  <si>
    <t>・</t>
    <phoneticPr fontId="11"/>
  </si>
  <si>
    <t>【診療棟】</t>
    <rPh sb="1" eb="3">
      <t>シンリョウ</t>
    </rPh>
    <rPh sb="3" eb="4">
      <t>トウ</t>
    </rPh>
    <phoneticPr fontId="11"/>
  </si>
  <si>
    <t>【病棟】</t>
    <rPh sb="1" eb="3">
      <t>ビョウトウ</t>
    </rPh>
    <phoneticPr fontId="11"/>
  </si>
  <si>
    <t xml:space="preserve"> &lt;附帯工事&gt;</t>
    <phoneticPr fontId="11"/>
  </si>
  <si>
    <t xml:space="preserve"> &lt;附帯工事&gt;         </t>
    <phoneticPr fontId="11"/>
  </si>
  <si>
    <t>合計（総事業費）</t>
    <rPh sb="0" eb="2">
      <t>ゴウケイ</t>
    </rPh>
    <rPh sb="3" eb="4">
      <t>ソウ</t>
    </rPh>
    <rPh sb="4" eb="7">
      <t>ジギョウヒ</t>
    </rPh>
    <phoneticPr fontId="11"/>
  </si>
  <si>
    <t xml:space="preserve">計         </t>
    <phoneticPr fontId="11"/>
  </si>
  <si>
    <t>小　計</t>
    <phoneticPr fontId="11"/>
  </si>
  <si>
    <t>合　計</t>
    <rPh sb="0" eb="1">
      <t>ゴウ</t>
    </rPh>
    <rPh sb="2" eb="3">
      <t>ケイ</t>
    </rPh>
    <phoneticPr fontId="11"/>
  </si>
  <si>
    <t>総　合　計</t>
    <rPh sb="0" eb="1">
      <t>フサ</t>
    </rPh>
    <rPh sb="2" eb="3">
      <t>ゴウ</t>
    </rPh>
    <rPh sb="4" eb="5">
      <t>ケイ</t>
    </rPh>
    <phoneticPr fontId="11"/>
  </si>
  <si>
    <t>事業区分</t>
    <rPh sb="0" eb="2">
      <t>ジギョウ</t>
    </rPh>
    <rPh sb="2" eb="4">
      <t>クブン</t>
    </rPh>
    <phoneticPr fontId="11"/>
  </si>
  <si>
    <t>←「事業区分」はプルダウンから選択</t>
    <rPh sb="2" eb="4">
      <t>ジギョウ</t>
    </rPh>
    <rPh sb="4" eb="6">
      <t>クブン</t>
    </rPh>
    <rPh sb="15" eb="17">
      <t>センタク</t>
    </rPh>
    <phoneticPr fontId="11"/>
  </si>
  <si>
    <t>外分」とは当該事業の補助金の交付の対象としない部分（財産処分の制限がかからない部分）を指す。</t>
    <phoneticPr fontId="11"/>
  </si>
  <si>
    <t xml:space="preserve">      　</t>
    <phoneticPr fontId="11"/>
  </si>
  <si>
    <t>なお、単年度事業の場合には、「総事業」欄のみに記入すること。</t>
    <phoneticPr fontId="11"/>
  </si>
  <si>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11"/>
  </si>
  <si>
    <t>（４）はさらに、事業の種別により新築、改築、増築、改修等に区分すること。</t>
    <phoneticPr fontId="11"/>
  </si>
  <si>
    <t xml:space="preserve">    </t>
    <phoneticPr fontId="11"/>
  </si>
  <si>
    <t xml:space="preserve"> なお、事業の種別は次による。</t>
    <phoneticPr fontId="11"/>
  </si>
  <si>
    <t xml:space="preserve">     </t>
    <phoneticPr fontId="11"/>
  </si>
  <si>
    <t xml:space="preserve">   </t>
    <phoneticPr fontId="11"/>
  </si>
  <si>
    <t>補助対象事業分の備考欄の「整備病床数」は、補助対象事業分に含まれる病床数を記入すること。</t>
    <phoneticPr fontId="11"/>
  </si>
  <si>
    <t>全体の事業が３か年以上にわたる計画の場合には、「年度別内訳」欄を適宜増やして作成すること。</t>
    <phoneticPr fontId="11"/>
  </si>
  <si>
    <t>（１）</t>
    <phoneticPr fontId="11"/>
  </si>
  <si>
    <t>（２）</t>
    <phoneticPr fontId="11"/>
  </si>
  <si>
    <t>（３）</t>
    <phoneticPr fontId="11"/>
  </si>
  <si>
    <t>（４）</t>
    <phoneticPr fontId="11"/>
  </si>
  <si>
    <t>（５）</t>
    <phoneticPr fontId="11"/>
  </si>
  <si>
    <t>（６）</t>
    <phoneticPr fontId="11"/>
  </si>
  <si>
    <t>（７）</t>
    <phoneticPr fontId="11"/>
  </si>
  <si>
    <t>「事業区分」には、医療施設等施設整備費補助金交付要綱の５（交付額の算定方法）の表の「１区分」欄に定める事業区分を、</t>
    <phoneticPr fontId="11"/>
  </si>
  <si>
    <t>「補助対象事業分」とは当該事業の補助金の交付の対象とする部分（財産処分の制限がかかる部分）を指し、「補助対象事業</t>
    <phoneticPr fontId="11"/>
  </si>
  <si>
    <t>「補助対象外経費」とは補助対象事業分のうち、医療施設等施設整備費補助金交付要綱に定める（交付の対象外費用）に該</t>
    <phoneticPr fontId="11"/>
  </si>
  <si>
    <t>　　新　　築：新たに建物を建築する場合</t>
    <phoneticPr fontId="11"/>
  </si>
  <si>
    <t>　　改　　築：従前の建物を取りこわして、これと位置・構造・規模がほぼ同程度のものを建築する場合</t>
    <phoneticPr fontId="11"/>
  </si>
  <si>
    <t>　　増　　築：敷地内の既存の建物を建て増しする場合で、敷地内に別に建物を新築する場合を含む</t>
    <phoneticPr fontId="11"/>
  </si>
  <si>
    <t>計画年度</t>
  </si>
  <si>
    <t>有</t>
  </si>
  <si>
    <t>人</t>
    <rPh sb="0" eb="1">
      <t>ニン</t>
    </rPh>
    <phoneticPr fontId="24"/>
  </si>
  <si>
    <t>団　体　名　（　開　設　者　）</t>
  </si>
  <si>
    <t>所　　　　　在　　　　　地</t>
  </si>
  <si>
    <t>床</t>
    <rPh sb="0" eb="1">
      <t>ショウ</t>
    </rPh>
    <phoneticPr fontId="24"/>
  </si>
  <si>
    <t>円</t>
    <rPh sb="0" eb="1">
      <t>エン</t>
    </rPh>
    <phoneticPr fontId="24"/>
  </si>
  <si>
    <t>整 備 事 業 期 間</t>
  </si>
  <si>
    <t>様　式　１</t>
    <rPh sb="0" eb="1">
      <t>サマ</t>
    </rPh>
    <rPh sb="2" eb="3">
      <t>シキ</t>
    </rPh>
    <phoneticPr fontId="11"/>
  </si>
  <si>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4"/>
  </si>
  <si>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11"/>
  </si>
  <si>
    <t>都道府県番号</t>
    <rPh sb="0" eb="4">
      <t>トドウフケン</t>
    </rPh>
    <rPh sb="4" eb="6">
      <t>バンゴウ</t>
    </rPh>
    <phoneticPr fontId="24"/>
  </si>
  <si>
    <t>都道府県内施設通番</t>
    <rPh sb="0" eb="4">
      <t>トドウフケン</t>
    </rPh>
    <rPh sb="4" eb="5">
      <t>ナイ</t>
    </rPh>
    <rPh sb="5" eb="7">
      <t>シセツ</t>
    </rPh>
    <rPh sb="7" eb="9">
      <t>ツウバン</t>
    </rPh>
    <phoneticPr fontId="24"/>
  </si>
  <si>
    <t>補助事業者名
（都道府県名）</t>
    <rPh sb="0" eb="2">
      <t>ホジョ</t>
    </rPh>
    <rPh sb="2" eb="5">
      <t>ジギョウシャ</t>
    </rPh>
    <rPh sb="5" eb="6">
      <t>メイ</t>
    </rPh>
    <rPh sb="8" eb="12">
      <t>トドウフケン</t>
    </rPh>
    <rPh sb="12" eb="13">
      <t>メイ</t>
    </rPh>
    <phoneticPr fontId="24"/>
  </si>
  <si>
    <t>間接補助事業者名
（施設名）</t>
    <rPh sb="0" eb="2">
      <t>カンセツ</t>
    </rPh>
    <rPh sb="2" eb="4">
      <t>ホジョ</t>
    </rPh>
    <rPh sb="4" eb="8">
      <t>ジギョウシャメイ</t>
    </rPh>
    <rPh sb="10" eb="13">
      <t>シセツメイ</t>
    </rPh>
    <phoneticPr fontId="24"/>
  </si>
  <si>
    <t>住所</t>
    <rPh sb="0" eb="2">
      <t>ジュウショ</t>
    </rPh>
    <phoneticPr fontId="24"/>
  </si>
  <si>
    <t>開設者</t>
    <rPh sb="0" eb="3">
      <t>カイセツシャ</t>
    </rPh>
    <phoneticPr fontId="24"/>
  </si>
  <si>
    <t>棟名</t>
    <rPh sb="0" eb="2">
      <t>トウメイ</t>
    </rPh>
    <phoneticPr fontId="24"/>
  </si>
  <si>
    <t>施設種別</t>
    <rPh sb="0" eb="2">
      <t>シセツ</t>
    </rPh>
    <rPh sb="2" eb="4">
      <t>シュベツ</t>
    </rPh>
    <phoneticPr fontId="24"/>
  </si>
  <si>
    <t>補助区分</t>
    <rPh sb="0" eb="2">
      <t>ホジョ</t>
    </rPh>
    <rPh sb="2" eb="4">
      <t>クブン</t>
    </rPh>
    <phoneticPr fontId="24"/>
  </si>
  <si>
    <t>整備するスプリンクラー等の種別</t>
    <rPh sb="0" eb="2">
      <t>セイビ</t>
    </rPh>
    <rPh sb="11" eb="12">
      <t>トウ</t>
    </rPh>
    <rPh sb="13" eb="15">
      <t>シュベツ</t>
    </rPh>
    <phoneticPr fontId="24"/>
  </si>
  <si>
    <t>病床数（助産所にあっては入所施設のベッド数）</t>
    <rPh sb="0" eb="3">
      <t>ビョウショウスウ</t>
    </rPh>
    <rPh sb="4" eb="7">
      <t>ジョサンジョ</t>
    </rPh>
    <rPh sb="12" eb="14">
      <t>ニュウショ</t>
    </rPh>
    <rPh sb="14" eb="16">
      <t>シセツ</t>
    </rPh>
    <rPh sb="20" eb="21">
      <t>スウ</t>
    </rPh>
    <phoneticPr fontId="24"/>
  </si>
  <si>
    <t>施設全体の病床数</t>
    <rPh sb="0" eb="2">
      <t>シセツ</t>
    </rPh>
    <rPh sb="2" eb="4">
      <t>ゼンタイ</t>
    </rPh>
    <rPh sb="5" eb="8">
      <t>ビョウショウスウ</t>
    </rPh>
    <phoneticPr fontId="24"/>
  </si>
  <si>
    <t>収容人員</t>
    <rPh sb="0" eb="2">
      <t>シュウヨウ</t>
    </rPh>
    <rPh sb="2" eb="4">
      <t>ジンイン</t>
    </rPh>
    <phoneticPr fontId="24"/>
  </si>
  <si>
    <t>延べ床面積</t>
    <rPh sb="0" eb="1">
      <t>ノ</t>
    </rPh>
    <rPh sb="2" eb="5">
      <t>ユカメンセキ</t>
    </rPh>
    <phoneticPr fontId="24"/>
  </si>
  <si>
    <t>主な診療科</t>
    <rPh sb="0" eb="1">
      <t>オモ</t>
    </rPh>
    <rPh sb="2" eb="5">
      <t>シンリョウカ</t>
    </rPh>
    <phoneticPr fontId="24"/>
  </si>
  <si>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4"/>
  </si>
  <si>
    <t>夜間の職員実配置人数</t>
    <rPh sb="0" eb="2">
      <t>ヤカン</t>
    </rPh>
    <rPh sb="3" eb="5">
      <t>ショクイン</t>
    </rPh>
    <rPh sb="5" eb="6">
      <t>ジツ</t>
    </rPh>
    <rPh sb="6" eb="8">
      <t>ハイチ</t>
    </rPh>
    <rPh sb="8" eb="10">
      <t>ニンズウ</t>
    </rPh>
    <phoneticPr fontId="24"/>
  </si>
  <si>
    <t>棟の建築構造</t>
    <rPh sb="0" eb="1">
      <t>トウ</t>
    </rPh>
    <rPh sb="2" eb="4">
      <t>ケンチク</t>
    </rPh>
    <rPh sb="4" eb="6">
      <t>コウゾウ</t>
    </rPh>
    <phoneticPr fontId="24"/>
  </si>
  <si>
    <t>内装の仕上げ</t>
    <rPh sb="0" eb="2">
      <t>ナイソウ</t>
    </rPh>
    <rPh sb="3" eb="5">
      <t>シア</t>
    </rPh>
    <phoneticPr fontId="24"/>
  </si>
  <si>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4"/>
  </si>
  <si>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4"/>
  </si>
  <si>
    <t>消火器の有無</t>
    <rPh sb="0" eb="3">
      <t>ショウカキ</t>
    </rPh>
    <rPh sb="4" eb="6">
      <t>ウム</t>
    </rPh>
    <phoneticPr fontId="24"/>
  </si>
  <si>
    <t>自動火災報知設備の設置の有無</t>
    <rPh sb="0" eb="2">
      <t>ジドウ</t>
    </rPh>
    <rPh sb="2" eb="4">
      <t>カサイ</t>
    </rPh>
    <rPh sb="4" eb="6">
      <t>ホウチ</t>
    </rPh>
    <rPh sb="6" eb="8">
      <t>セツビ</t>
    </rPh>
    <rPh sb="9" eb="11">
      <t>セッチ</t>
    </rPh>
    <rPh sb="12" eb="14">
      <t>ウム</t>
    </rPh>
    <phoneticPr fontId="24"/>
  </si>
  <si>
    <t>対象経費の
支出予定額</t>
    <phoneticPr fontId="11"/>
  </si>
  <si>
    <t>国庫補助　　　基本額</t>
    <phoneticPr fontId="24"/>
  </si>
  <si>
    <t>国庫補助　　　所要額</t>
    <phoneticPr fontId="11"/>
  </si>
  <si>
    <t>整備面積</t>
    <rPh sb="0" eb="2">
      <t>セイビ</t>
    </rPh>
    <phoneticPr fontId="24"/>
  </si>
  <si>
    <t>1：有床診療所
2：病院
3：有床歯科診療所
4：助産所</t>
    <rPh sb="2" eb="4">
      <t>ユウショウ</t>
    </rPh>
    <rPh sb="4" eb="7">
      <t>シンリョウジョ</t>
    </rPh>
    <rPh sb="10" eb="12">
      <t>ビョウイン</t>
    </rPh>
    <rPh sb="15" eb="17">
      <t>ユウショウ</t>
    </rPh>
    <rPh sb="17" eb="19">
      <t>シカ</t>
    </rPh>
    <phoneticPr fontId="24"/>
  </si>
  <si>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4"/>
  </si>
  <si>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4"/>
  </si>
  <si>
    <t>円</t>
    <phoneticPr fontId="24"/>
  </si>
  <si>
    <t>㎡</t>
    <phoneticPr fontId="24"/>
  </si>
  <si>
    <t>㎡</t>
    <phoneticPr fontId="24"/>
  </si>
  <si>
    <t>○○科</t>
    <rPh sb="2" eb="3">
      <t>カ</t>
    </rPh>
    <phoneticPr fontId="24"/>
  </si>
  <si>
    <t>人／日</t>
    <rPh sb="0" eb="1">
      <t>ニン</t>
    </rPh>
    <rPh sb="2" eb="3">
      <t>ヒ</t>
    </rPh>
    <phoneticPr fontId="24"/>
  </si>
  <si>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4"/>
  </si>
  <si>
    <t>1:不燃
2：準不燃
3：難燃
4：その他</t>
    <rPh sb="2" eb="4">
      <t>フネン</t>
    </rPh>
    <rPh sb="7" eb="8">
      <t>ジュン</t>
    </rPh>
    <rPh sb="8" eb="10">
      <t>フネン</t>
    </rPh>
    <rPh sb="13" eb="15">
      <t>ナンネン</t>
    </rPh>
    <rPh sb="20" eb="21">
      <t>タ</t>
    </rPh>
    <phoneticPr fontId="24"/>
  </si>
  <si>
    <t>回／年</t>
    <rPh sb="0" eb="1">
      <t>カイ</t>
    </rPh>
    <rPh sb="2" eb="3">
      <t>ネン</t>
    </rPh>
    <phoneticPr fontId="24"/>
  </si>
  <si>
    <t>1：有
2：無</t>
    <rPh sb="2" eb="3">
      <t>ア</t>
    </rPh>
    <rPh sb="6" eb="7">
      <t>ナ</t>
    </rPh>
    <phoneticPr fontId="24"/>
  </si>
  <si>
    <t>○○県</t>
    <rPh sb="2" eb="3">
      <t>ケン</t>
    </rPh>
    <phoneticPr fontId="24"/>
  </si>
  <si>
    <t>○○診療所</t>
    <rPh sb="2" eb="5">
      <t>シンリョウジョ</t>
    </rPh>
    <phoneticPr fontId="24"/>
  </si>
  <si>
    <t>○○県○○市</t>
    <rPh sb="2" eb="3">
      <t>ケン</t>
    </rPh>
    <rPh sb="5" eb="6">
      <t>シ</t>
    </rPh>
    <phoneticPr fontId="24"/>
  </si>
  <si>
    <t>△△</t>
    <phoneticPr fontId="24"/>
  </si>
  <si>
    <t>Ａ</t>
    <phoneticPr fontId="24"/>
  </si>
  <si>
    <t>-</t>
    <phoneticPr fontId="24"/>
  </si>
  <si>
    <t>-</t>
  </si>
  <si>
    <t>●●病院</t>
    <rPh sb="2" eb="4">
      <t>ビョウイン</t>
    </rPh>
    <phoneticPr fontId="24"/>
  </si>
  <si>
    <t>▲▲</t>
    <phoneticPr fontId="24"/>
  </si>
  <si>
    <t>Ｂ</t>
    <phoneticPr fontId="24"/>
  </si>
  <si>
    <t>Ｃ</t>
    <phoneticPr fontId="24"/>
  </si>
  <si>
    <t>Ｄ</t>
    <phoneticPr fontId="24"/>
  </si>
  <si>
    <t>様　式　２</t>
    <phoneticPr fontId="24"/>
  </si>
  <si>
    <t>ス　プ　リ　ン　ク　ラ　ー　等　施　設　整　備　事　業　計　画　書</t>
    <rPh sb="14" eb="15">
      <t>トウ</t>
    </rPh>
    <phoneticPr fontId="24"/>
  </si>
  <si>
    <t>　　　　　年度</t>
    <phoneticPr fontId="24"/>
  </si>
  <si>
    <t>施設の種別（○をつける）</t>
    <rPh sb="0" eb="2">
      <t>シセツ</t>
    </rPh>
    <rPh sb="3" eb="5">
      <t>シュベツ</t>
    </rPh>
    <phoneticPr fontId="24"/>
  </si>
  <si>
    <t>有床診療所</t>
    <rPh sb="0" eb="2">
      <t>ユウショウ</t>
    </rPh>
    <rPh sb="2" eb="5">
      <t>シンリョウジョ</t>
    </rPh>
    <phoneticPr fontId="24"/>
  </si>
  <si>
    <t>　　　病院</t>
    <rPh sb="3" eb="5">
      <t>ビョウイン</t>
    </rPh>
    <phoneticPr fontId="24"/>
  </si>
  <si>
    <t>有床歯科診療所</t>
    <rPh sb="0" eb="2">
      <t>ユウショウ</t>
    </rPh>
    <rPh sb="2" eb="4">
      <t>シカ</t>
    </rPh>
    <rPh sb="4" eb="7">
      <t>シンリョウジョ</t>
    </rPh>
    <phoneticPr fontId="24"/>
  </si>
  <si>
    <t>助産所（入所施設を有する）</t>
    <rPh sb="0" eb="3">
      <t>ジョサンジョ</t>
    </rPh>
    <rPh sb="4" eb="6">
      <t>ニュウショ</t>
    </rPh>
    <rPh sb="6" eb="8">
      <t>シセツ</t>
    </rPh>
    <rPh sb="9" eb="10">
      <t>ユウ</t>
    </rPh>
    <phoneticPr fontId="24"/>
  </si>
  <si>
    <t>施　　設　　名</t>
    <rPh sb="0" eb="1">
      <t>シ</t>
    </rPh>
    <rPh sb="3" eb="4">
      <t>セツ</t>
    </rPh>
    <rPh sb="6" eb="7">
      <t>メイ</t>
    </rPh>
    <phoneticPr fontId="24"/>
  </si>
  <si>
    <t>１．整備事業計画概要</t>
    <phoneticPr fontId="24"/>
  </si>
  <si>
    <t>スプリンクラー等施設整備事業期間</t>
    <rPh sb="7" eb="8">
      <t>トウ</t>
    </rPh>
    <rPh sb="8" eb="10">
      <t>シセツ</t>
    </rPh>
    <rPh sb="10" eb="12">
      <t>セイビ</t>
    </rPh>
    <rPh sb="12" eb="14">
      <t>ジギョウ</t>
    </rPh>
    <rPh sb="14" eb="16">
      <t>キカン</t>
    </rPh>
    <phoneticPr fontId="24"/>
  </si>
  <si>
    <t>着工</t>
    <phoneticPr fontId="24"/>
  </si>
  <si>
    <t>平成</t>
    <rPh sb="0" eb="2">
      <t>ヘイセイ</t>
    </rPh>
    <phoneticPr fontId="24"/>
  </si>
  <si>
    <t>年</t>
    <rPh sb="0" eb="1">
      <t>ネン</t>
    </rPh>
    <phoneticPr fontId="24"/>
  </si>
  <si>
    <t>月</t>
    <rPh sb="0" eb="1">
      <t>ガツ</t>
    </rPh>
    <phoneticPr fontId="24"/>
  </si>
  <si>
    <t>日</t>
    <rPh sb="0" eb="1">
      <t>ニチ</t>
    </rPh>
    <phoneticPr fontId="24"/>
  </si>
  <si>
    <t>竣工</t>
    <rPh sb="0" eb="2">
      <t>シュンコウ</t>
    </rPh>
    <phoneticPr fontId="24"/>
  </si>
  <si>
    <t>２．スプリンクラー施設の整備</t>
    <rPh sb="9" eb="11">
      <t>シセツ</t>
    </rPh>
    <rPh sb="12" eb="14">
      <t>セイビ</t>
    </rPh>
    <phoneticPr fontId="24"/>
  </si>
  <si>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4"/>
  </si>
  <si>
    <t>施設名
（棟名）</t>
    <rPh sb="0" eb="2">
      <t>シセツ</t>
    </rPh>
    <rPh sb="2" eb="3">
      <t>メイ</t>
    </rPh>
    <rPh sb="5" eb="6">
      <t>トウ</t>
    </rPh>
    <rPh sb="6" eb="7">
      <t>メイ</t>
    </rPh>
    <phoneticPr fontId="24"/>
  </si>
  <si>
    <t>整備する
スプリンクラー等の種別</t>
    <rPh sb="0" eb="2">
      <t>セイビ</t>
    </rPh>
    <rPh sb="12" eb="13">
      <t>トウ</t>
    </rPh>
    <rPh sb="14" eb="16">
      <t>シュベツ</t>
    </rPh>
    <phoneticPr fontId="24"/>
  </si>
  <si>
    <r>
      <t xml:space="preserve">スプリンクラー
整備面積
</t>
    </r>
    <r>
      <rPr>
        <sz val="14"/>
        <rFont val="ＭＳ Ｐゴシック"/>
        <family val="3"/>
        <charset val="128"/>
      </rPr>
      <t>※小数点第１位四捨五入</t>
    </r>
    <rPh sb="8" eb="10">
      <t>セイビ</t>
    </rPh>
    <rPh sb="10" eb="12">
      <t>メンセキ</t>
    </rPh>
    <phoneticPr fontId="24"/>
  </si>
  <si>
    <t>対象経費の
実支出（予定）額</t>
    <rPh sb="0" eb="2">
      <t>タイショウ</t>
    </rPh>
    <rPh sb="2" eb="4">
      <t>ケイヒ</t>
    </rPh>
    <rPh sb="6" eb="7">
      <t>ジツ</t>
    </rPh>
    <rPh sb="10" eb="12">
      <t>ヨテイ</t>
    </rPh>
    <rPh sb="13" eb="14">
      <t>ガク</t>
    </rPh>
    <phoneticPr fontId="24"/>
  </si>
  <si>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4"/>
  </si>
  <si>
    <t>延べ床面積
（施設（棟）全体）</t>
    <rPh sb="0" eb="1">
      <t>ノ</t>
    </rPh>
    <rPh sb="2" eb="5">
      <t>ユカメンセキ</t>
    </rPh>
    <rPh sb="7" eb="9">
      <t>シセツ</t>
    </rPh>
    <rPh sb="10" eb="11">
      <t>トウ</t>
    </rPh>
    <rPh sb="12" eb="14">
      <t>ゼンタイ</t>
    </rPh>
    <phoneticPr fontId="24"/>
  </si>
  <si>
    <t>一日平均入院患者数
（直近の報告）</t>
    <rPh sb="0" eb="2">
      <t>イチニチ</t>
    </rPh>
    <rPh sb="2" eb="4">
      <t>ヘイキン</t>
    </rPh>
    <rPh sb="4" eb="6">
      <t>ニュウイン</t>
    </rPh>
    <rPh sb="6" eb="9">
      <t>カンジャスウ</t>
    </rPh>
    <rPh sb="11" eb="13">
      <t>チョッキン</t>
    </rPh>
    <rPh sb="14" eb="16">
      <t>ホウコク</t>
    </rPh>
    <phoneticPr fontId="24"/>
  </si>
  <si>
    <t>夜間の職員
実配置人数</t>
    <rPh sb="0" eb="2">
      <t>ヤカン</t>
    </rPh>
    <rPh sb="3" eb="5">
      <t>ショクイン</t>
    </rPh>
    <rPh sb="6" eb="7">
      <t>ジツ</t>
    </rPh>
    <rPh sb="7" eb="9">
      <t>ハイチ</t>
    </rPh>
    <rPh sb="9" eb="11">
      <t>ニンズウ</t>
    </rPh>
    <phoneticPr fontId="24"/>
  </si>
  <si>
    <t>棟の建築構造</t>
    <rPh sb="0" eb="1">
      <t>ムネ</t>
    </rPh>
    <rPh sb="2" eb="4">
      <t>ケンチク</t>
    </rPh>
    <rPh sb="4" eb="6">
      <t>コウゾウ</t>
    </rPh>
    <phoneticPr fontId="24"/>
  </si>
  <si>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4"/>
  </si>
  <si>
    <t>避難誘導灯及び避難誘導標識の有無</t>
    <phoneticPr fontId="24"/>
  </si>
  <si>
    <t>自動火災報知設備の有無</t>
    <rPh sb="0" eb="2">
      <t>ジドウ</t>
    </rPh>
    <rPh sb="2" eb="4">
      <t>カサイ</t>
    </rPh>
    <rPh sb="4" eb="6">
      <t>ホウチ</t>
    </rPh>
    <rPh sb="6" eb="8">
      <t>セツビ</t>
    </rPh>
    <rPh sb="9" eb="11">
      <t>ウム</t>
    </rPh>
    <phoneticPr fontId="24"/>
  </si>
  <si>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4"/>
  </si>
  <si>
    <t>床</t>
    <rPh sb="0" eb="1">
      <t>ユカ</t>
    </rPh>
    <phoneticPr fontId="24"/>
  </si>
  <si>
    <t>床</t>
    <rPh sb="0" eb="1">
      <t>トコ</t>
    </rPh>
    <phoneticPr fontId="24"/>
  </si>
  <si>
    <t>人／日</t>
    <rPh sb="0" eb="1">
      <t>ニン</t>
    </rPh>
    <rPh sb="2" eb="3">
      <t>ニチ</t>
    </rPh>
    <phoneticPr fontId="24"/>
  </si>
  <si>
    <t>1：不燃
2：準不燃
3：難燃
4：その他</t>
    <rPh sb="2" eb="4">
      <t>フネン</t>
    </rPh>
    <rPh sb="7" eb="8">
      <t>ジュン</t>
    </rPh>
    <rPh sb="8" eb="10">
      <t>フネン</t>
    </rPh>
    <rPh sb="13" eb="15">
      <t>ナンネン</t>
    </rPh>
    <rPh sb="20" eb="21">
      <t>タ</t>
    </rPh>
    <phoneticPr fontId="24"/>
  </si>
  <si>
    <t>①</t>
    <phoneticPr fontId="24"/>
  </si>
  <si>
    <t>②</t>
    <phoneticPr fontId="24"/>
  </si>
  <si>
    <t>③</t>
    <phoneticPr fontId="24"/>
  </si>
  <si>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4"/>
  </si>
  <si>
    <t>スプリンクラー設置実支出(予定)額
（A）</t>
    <rPh sb="7" eb="9">
      <t>セッチ</t>
    </rPh>
    <rPh sb="9" eb="10">
      <t>ジツ</t>
    </rPh>
    <rPh sb="13" eb="15">
      <t>ヨテイ</t>
    </rPh>
    <phoneticPr fontId="24"/>
  </si>
  <si>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4"/>
  </si>
  <si>
    <t>基準単価
（C）</t>
    <rPh sb="0" eb="2">
      <t>キジュン</t>
    </rPh>
    <rPh sb="2" eb="4">
      <t>タンカ</t>
    </rPh>
    <phoneticPr fontId="24"/>
  </si>
  <si>
    <t>補助基準額
（D）＝（B）×（C）</t>
    <rPh sb="0" eb="2">
      <t>ホジョ</t>
    </rPh>
    <rPh sb="2" eb="5">
      <t>キジュンガク</t>
    </rPh>
    <phoneticPr fontId="24"/>
  </si>
  <si>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4"/>
  </si>
  <si>
    <t>①</t>
    <phoneticPr fontId="24"/>
  </si>
  <si>
    <t>㎡　　　　</t>
  </si>
  <si>
    <t>１７，５００円/㎡</t>
    <rPh sb="6" eb="7">
      <t>エン</t>
    </rPh>
    <phoneticPr fontId="24"/>
  </si>
  <si>
    <t>②</t>
    <phoneticPr fontId="24"/>
  </si>
  <si>
    <t>③</t>
    <phoneticPr fontId="24"/>
  </si>
  <si>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4"/>
  </si>
  <si>
    <t>避難誘導灯及び避難誘導標識の有無</t>
    <phoneticPr fontId="24"/>
  </si>
  <si>
    <t>自動火災報知
設備の有無</t>
    <rPh sb="0" eb="2">
      <t>ジドウ</t>
    </rPh>
    <rPh sb="2" eb="4">
      <t>カサイ</t>
    </rPh>
    <rPh sb="4" eb="6">
      <t>ホウチ</t>
    </rPh>
    <rPh sb="7" eb="9">
      <t>セツビ</t>
    </rPh>
    <rPh sb="10" eb="12">
      <t>ウム</t>
    </rPh>
    <phoneticPr fontId="24"/>
  </si>
  <si>
    <t>自動火災報知設備</t>
    <phoneticPr fontId="24"/>
  </si>
  <si>
    <t>火災通報装置</t>
    <phoneticPr fontId="24"/>
  </si>
  <si>
    <t>　＜補助申請額＞</t>
    <rPh sb="2" eb="4">
      <t>ホジョ</t>
    </rPh>
    <rPh sb="4" eb="7">
      <t>シンセイガク</t>
    </rPh>
    <phoneticPr fontId="24"/>
  </si>
  <si>
    <t>対象経費の実支出（予定）額
（A）</t>
    <rPh sb="0" eb="2">
      <t>タイショウ</t>
    </rPh>
    <rPh sb="2" eb="4">
      <t>ケイヒ</t>
    </rPh>
    <rPh sb="5" eb="6">
      <t>ジツ</t>
    </rPh>
    <rPh sb="9" eb="11">
      <t>ヨテイ</t>
    </rPh>
    <rPh sb="12" eb="13">
      <t>ガク</t>
    </rPh>
    <phoneticPr fontId="24"/>
  </si>
  <si>
    <t>非常通報機能の有無</t>
    <rPh sb="0" eb="2">
      <t>ヒジョウ</t>
    </rPh>
    <rPh sb="2" eb="4">
      <t>ツウホウ</t>
    </rPh>
    <rPh sb="4" eb="6">
      <t>キノウ</t>
    </rPh>
    <rPh sb="7" eb="9">
      <t>ウム</t>
    </rPh>
    <phoneticPr fontId="24"/>
  </si>
  <si>
    <t>基準額
（B）</t>
    <phoneticPr fontId="24"/>
  </si>
  <si>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4"/>
  </si>
  <si>
    <t>自動火災報知設備</t>
    <rPh sb="0" eb="2">
      <t>ジドウ</t>
    </rPh>
    <rPh sb="2" eb="4">
      <t>カサイ</t>
    </rPh>
    <rPh sb="4" eb="6">
      <t>ホウチ</t>
    </rPh>
    <rPh sb="6" eb="8">
      <t>セツビ</t>
    </rPh>
    <phoneticPr fontId="24"/>
  </si>
  <si>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4"/>
  </si>
  <si>
    <t>　　　　　　　　　　　　　　　　　　　　　　　　　　　　　　　　　　　　　　　　　　　　　　　　</t>
    <phoneticPr fontId="24"/>
  </si>
  <si>
    <r>
      <t>円</t>
    </r>
    <r>
      <rPr>
        <sz val="24"/>
        <color indexed="10"/>
        <rFont val="ＭＳ Ｐゴシック"/>
        <family val="3"/>
        <charset val="128"/>
      </rPr>
      <t>※</t>
    </r>
    <rPh sb="0" eb="1">
      <t>エン</t>
    </rPh>
    <phoneticPr fontId="24"/>
  </si>
  <si>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4"/>
  </si>
  <si>
    <t>様式３－１</t>
    <rPh sb="0" eb="2">
      <t>ヨウシキ</t>
    </rPh>
    <phoneticPr fontId="11"/>
  </si>
  <si>
    <t>（１）へき地診療所施設整備事業</t>
    <rPh sb="5" eb="6">
      <t>チ</t>
    </rPh>
    <rPh sb="6" eb="9">
      <t>シンリョウジョ</t>
    </rPh>
    <rPh sb="9" eb="11">
      <t>シセツ</t>
    </rPh>
    <rPh sb="11" eb="13">
      <t>セイビ</t>
    </rPh>
    <rPh sb="13" eb="15">
      <t>ジギョウ</t>
    </rPh>
    <phoneticPr fontId="11"/>
  </si>
  <si>
    <t>団体名（開設者）</t>
    <rPh sb="0" eb="3">
      <t>ダンタイメイ</t>
    </rPh>
    <rPh sb="4" eb="7">
      <t>カイセツシャ</t>
    </rPh>
    <phoneticPr fontId="11"/>
  </si>
  <si>
    <t>所在地</t>
    <rPh sb="0" eb="3">
      <t>ショザイチ</t>
    </rPh>
    <phoneticPr fontId="11"/>
  </si>
  <si>
    <t>整備事業期間</t>
    <rPh sb="0" eb="2">
      <t>セイビ</t>
    </rPh>
    <rPh sb="2" eb="4">
      <t>ジギョウ</t>
    </rPh>
    <rPh sb="4" eb="6">
      <t>キカン</t>
    </rPh>
    <phoneticPr fontId="11"/>
  </si>
  <si>
    <t>診察室</t>
    <rPh sb="0" eb="3">
      <t>シンサツシツ</t>
    </rPh>
    <phoneticPr fontId="11"/>
  </si>
  <si>
    <t>処置室</t>
    <rPh sb="0" eb="2">
      <t>ショチ</t>
    </rPh>
    <rPh sb="2" eb="3">
      <t>シツ</t>
    </rPh>
    <phoneticPr fontId="11"/>
  </si>
  <si>
    <t>待合室</t>
    <rPh sb="0" eb="3">
      <t>マチアイシツ</t>
    </rPh>
    <phoneticPr fontId="11"/>
  </si>
  <si>
    <t>薬剤室</t>
    <rPh sb="0" eb="2">
      <t>ヤクザイ</t>
    </rPh>
    <rPh sb="2" eb="3">
      <t>シツ</t>
    </rPh>
    <phoneticPr fontId="11"/>
  </si>
  <si>
    <t>エックス線室</t>
    <rPh sb="4" eb="5">
      <t>セン</t>
    </rPh>
    <rPh sb="5" eb="6">
      <t>シツ</t>
    </rPh>
    <phoneticPr fontId="11"/>
  </si>
  <si>
    <t>その他</t>
    <rPh sb="2" eb="3">
      <t>タ</t>
    </rPh>
    <phoneticPr fontId="11"/>
  </si>
  <si>
    <t>看護師住宅</t>
    <rPh sb="0" eb="3">
      <t>カンゴシ</t>
    </rPh>
    <rPh sb="3" eb="5">
      <t>ジュウタク</t>
    </rPh>
    <phoneticPr fontId="11"/>
  </si>
  <si>
    <t>ヘリポート</t>
    <phoneticPr fontId="11"/>
  </si>
  <si>
    <t>合計</t>
    <rPh sb="0" eb="2">
      <t>ゴウケイ</t>
    </rPh>
    <phoneticPr fontId="11"/>
  </si>
  <si>
    <t>現在</t>
    <rPh sb="0" eb="2">
      <t>ゲンザイ</t>
    </rPh>
    <phoneticPr fontId="11"/>
  </si>
  <si>
    <t>整備後</t>
    <rPh sb="0" eb="2">
      <t>セイビ</t>
    </rPh>
    <rPh sb="2" eb="3">
      <t>ゴ</t>
    </rPh>
    <phoneticPr fontId="11"/>
  </si>
  <si>
    <t>施設整備事業計画書</t>
    <rPh sb="0" eb="2">
      <t>シセツ</t>
    </rPh>
    <rPh sb="2" eb="4">
      <t>セイビ</t>
    </rPh>
    <rPh sb="4" eb="6">
      <t>ジギョウ</t>
    </rPh>
    <rPh sb="6" eb="9">
      <t>ケイカクショ</t>
    </rPh>
    <phoneticPr fontId="11"/>
  </si>
  <si>
    <t>全体事業</t>
    <rPh sb="0" eb="2">
      <t>ゼンタイ</t>
    </rPh>
    <rPh sb="2" eb="4">
      <t>ジギョウ</t>
    </rPh>
    <phoneticPr fontId="11"/>
  </si>
  <si>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11"/>
  </si>
  <si>
    <t>病床数</t>
    <rPh sb="0" eb="3">
      <t>ビョウショウスウ</t>
    </rPh>
    <phoneticPr fontId="11"/>
  </si>
  <si>
    <t>医師・歯科
医師住宅</t>
    <rPh sb="0" eb="2">
      <t>イシ</t>
    </rPh>
    <rPh sb="3" eb="5">
      <t>シカ</t>
    </rPh>
    <rPh sb="6" eb="8">
      <t>イシ</t>
    </rPh>
    <rPh sb="8" eb="10">
      <t>ジュウタク</t>
    </rPh>
    <phoneticPr fontId="11"/>
  </si>
  <si>
    <t>既設分</t>
    <rPh sb="0" eb="2">
      <t>キセツ</t>
    </rPh>
    <rPh sb="2" eb="3">
      <t>ブン</t>
    </rPh>
    <phoneticPr fontId="11"/>
  </si>
  <si>
    <t>補助対象部門</t>
    <rPh sb="0" eb="2">
      <t>ホジョ</t>
    </rPh>
    <rPh sb="2" eb="4">
      <t>タイショウ</t>
    </rPh>
    <rPh sb="4" eb="6">
      <t>ブモン</t>
    </rPh>
    <phoneticPr fontId="11"/>
  </si>
  <si>
    <t>構造の種類
（主たる構造）</t>
    <rPh sb="0" eb="2">
      <t>コウゾウ</t>
    </rPh>
    <rPh sb="3" eb="5">
      <t>シュルイ</t>
    </rPh>
    <phoneticPr fontId="11"/>
  </si>
  <si>
    <t>過去の当該事業への国庫補助の有無</t>
    <rPh sb="0" eb="2">
      <t>カコ</t>
    </rPh>
    <rPh sb="3" eb="5">
      <t>トウガイ</t>
    </rPh>
    <rPh sb="5" eb="7">
      <t>ジギョウ</t>
    </rPh>
    <rPh sb="9" eb="11">
      <t>コッコ</t>
    </rPh>
    <rPh sb="11" eb="13">
      <t>ホジョ</t>
    </rPh>
    <rPh sb="14" eb="16">
      <t>ウム</t>
    </rPh>
    <phoneticPr fontId="11"/>
  </si>
  <si>
    <t>有無</t>
    <rPh sb="0" eb="2">
      <t>ウム</t>
    </rPh>
    <phoneticPr fontId="11"/>
  </si>
  <si>
    <t>有りの場合</t>
    <rPh sb="0" eb="1">
      <t>ア</t>
    </rPh>
    <rPh sb="3" eb="5">
      <t>バアイ</t>
    </rPh>
    <phoneticPr fontId="11"/>
  </si>
  <si>
    <t>補助年度</t>
    <rPh sb="0" eb="2">
      <t>ホジョ</t>
    </rPh>
    <rPh sb="2" eb="4">
      <t>ネンド</t>
    </rPh>
    <phoneticPr fontId="11"/>
  </si>
  <si>
    <t>補助面積</t>
    <rPh sb="0" eb="2">
      <t>ホジョ</t>
    </rPh>
    <rPh sb="2" eb="4">
      <t>メンセキ</t>
    </rPh>
    <phoneticPr fontId="11"/>
  </si>
  <si>
    <t>補助金額</t>
    <rPh sb="0" eb="2">
      <t>ホジョ</t>
    </rPh>
    <rPh sb="2" eb="4">
      <t>キンガク</t>
    </rPh>
    <phoneticPr fontId="11"/>
  </si>
  <si>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11"/>
  </si>
  <si>
    <t>有無：</t>
    <rPh sb="0" eb="2">
      <t>ウム</t>
    </rPh>
    <phoneticPr fontId="11"/>
  </si>
  <si>
    <t>内容：</t>
    <rPh sb="0" eb="2">
      <t>ナイヨウ</t>
    </rPh>
    <phoneticPr fontId="11"/>
  </si>
  <si>
    <t>事業の種別</t>
    <rPh sb="0" eb="2">
      <t>ジギョウ</t>
    </rPh>
    <rPh sb="3" eb="5">
      <t>シュベツ</t>
    </rPh>
    <phoneticPr fontId="11"/>
  </si>
  <si>
    <t>施設名</t>
    <rPh sb="0" eb="2">
      <t>シセツ</t>
    </rPh>
    <rPh sb="2" eb="3">
      <t>メイ</t>
    </rPh>
    <phoneticPr fontId="11"/>
  </si>
  <si>
    <t>設置地区の状況</t>
    <rPh sb="0" eb="2">
      <t>セッチ</t>
    </rPh>
    <rPh sb="2" eb="4">
      <t>チク</t>
    </rPh>
    <rPh sb="5" eb="7">
      <t>ジョウキョウ</t>
    </rPh>
    <phoneticPr fontId="11"/>
  </si>
  <si>
    <t>有床の場合、病床数</t>
    <rPh sb="0" eb="2">
      <t>ユウショウ</t>
    </rPh>
    <rPh sb="3" eb="5">
      <t>バアイ</t>
    </rPh>
    <rPh sb="6" eb="9">
      <t>ビョウショウスウ</t>
    </rPh>
    <phoneticPr fontId="11"/>
  </si>
  <si>
    <t>１．整備事業計画等の概要</t>
    <rPh sb="2" eb="4">
      <t>セイビ</t>
    </rPh>
    <rPh sb="4" eb="6">
      <t>ジギョウ</t>
    </rPh>
    <rPh sb="6" eb="8">
      <t>ケイカク</t>
    </rPh>
    <rPh sb="8" eb="9">
      <t>トウ</t>
    </rPh>
    <rPh sb="10" eb="12">
      <t>ガイヨウ</t>
    </rPh>
    <phoneticPr fontId="11"/>
  </si>
  <si>
    <t>２．整備事業の概要</t>
    <rPh sb="2" eb="4">
      <t>セイビ</t>
    </rPh>
    <rPh sb="4" eb="6">
      <t>ジギョウ</t>
    </rPh>
    <rPh sb="7" eb="9">
      <t>ガイヨウ</t>
    </rPh>
    <phoneticPr fontId="11"/>
  </si>
  <si>
    <t>３．整備事業の必要性（具体的に記載）</t>
    <rPh sb="2" eb="4">
      <t>セイビ</t>
    </rPh>
    <rPh sb="4" eb="6">
      <t>ジギョウ</t>
    </rPh>
    <rPh sb="7" eb="10">
      <t>ヒツヨウセイ</t>
    </rPh>
    <rPh sb="11" eb="14">
      <t>グタイテキ</t>
    </rPh>
    <rPh sb="15" eb="17">
      <t>キサイ</t>
    </rPh>
    <phoneticPr fontId="11"/>
  </si>
  <si>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11"/>
  </si>
  <si>
    <t>(1)～(4)に該当する場合</t>
    <rPh sb="8" eb="10">
      <t>ガイトウ</t>
    </rPh>
    <rPh sb="12" eb="14">
      <t>バアイ</t>
    </rPh>
    <phoneticPr fontId="11"/>
  </si>
  <si>
    <t>(1)～(4)に該当しない場合</t>
    <rPh sb="8" eb="10">
      <t>ガイトウ</t>
    </rPh>
    <rPh sb="13" eb="15">
      <t>バアイ</t>
    </rPh>
    <phoneticPr fontId="11"/>
  </si>
  <si>
    <t>最最寄り医療機関の状況</t>
    <rPh sb="0" eb="1">
      <t>サイ</t>
    </rPh>
    <rPh sb="1" eb="3">
      <t>モヨ</t>
    </rPh>
    <rPh sb="4" eb="6">
      <t>イリョウ</t>
    </rPh>
    <rPh sb="6" eb="8">
      <t>キカン</t>
    </rPh>
    <rPh sb="9" eb="11">
      <t>ジョウキョウ</t>
    </rPh>
    <phoneticPr fontId="11"/>
  </si>
  <si>
    <t>診療所からの時間（分）</t>
    <rPh sb="0" eb="3">
      <t>シンリョウジョ</t>
    </rPh>
    <rPh sb="6" eb="8">
      <t>ジカン</t>
    </rPh>
    <rPh sb="9" eb="10">
      <t>フン</t>
    </rPh>
    <phoneticPr fontId="11"/>
  </si>
  <si>
    <t>【自動車】</t>
    <phoneticPr fontId="11"/>
  </si>
  <si>
    <t>【公共交通機関及び徒歩】</t>
    <phoneticPr fontId="11"/>
  </si>
  <si>
    <t>その交通機関</t>
    <rPh sb="2" eb="4">
      <t>コウツウ</t>
    </rPh>
    <rPh sb="4" eb="6">
      <t>キカン</t>
    </rPh>
    <phoneticPr fontId="11"/>
  </si>
  <si>
    <t>診療所からの距離（ｋｍ）</t>
    <rPh sb="0" eb="3">
      <t>シンリョウジョ</t>
    </rPh>
    <rPh sb="6" eb="8">
      <t>キョリ</t>
    </rPh>
    <phoneticPr fontId="11"/>
  </si>
  <si>
    <t>所在市町村</t>
    <rPh sb="0" eb="2">
      <t>ショザイ</t>
    </rPh>
    <rPh sb="2" eb="5">
      <t>シチョウソン</t>
    </rPh>
    <phoneticPr fontId="11"/>
  </si>
  <si>
    <t>病床数</t>
    <rPh sb="0" eb="3">
      <t>ビョウショウスウ</t>
    </rPh>
    <phoneticPr fontId="11"/>
  </si>
  <si>
    <t>施設名</t>
    <rPh sb="0" eb="3">
      <t>シセツメイ</t>
    </rPh>
    <phoneticPr fontId="11"/>
  </si>
  <si>
    <t>診療日数</t>
    <rPh sb="0" eb="2">
      <t>シンリョウ</t>
    </rPh>
    <rPh sb="2" eb="4">
      <t>ニッスウ</t>
    </rPh>
    <phoneticPr fontId="11"/>
  </si>
  <si>
    <t>日／週</t>
    <rPh sb="0" eb="1">
      <t>ニチ</t>
    </rPh>
    <rPh sb="2" eb="3">
      <t>シュウ</t>
    </rPh>
    <phoneticPr fontId="11"/>
  </si>
  <si>
    <t>床</t>
    <rPh sb="0" eb="1">
      <t>ユカ</t>
    </rPh>
    <phoneticPr fontId="11"/>
  </si>
  <si>
    <t>他の医療機関がない離島か</t>
    <rPh sb="0" eb="1">
      <t>タ</t>
    </rPh>
    <rPh sb="2" eb="4">
      <t>イリョウ</t>
    </rPh>
    <rPh sb="4" eb="6">
      <t>キカン</t>
    </rPh>
    <rPh sb="9" eb="11">
      <t>リトウ</t>
    </rPh>
    <phoneticPr fontId="11"/>
  </si>
  <si>
    <t>主な診療科</t>
    <rPh sb="0" eb="1">
      <t>オモ</t>
    </rPh>
    <rPh sb="2" eb="5">
      <t>シンリョウカ</t>
    </rPh>
    <phoneticPr fontId="11"/>
  </si>
  <si>
    <t>特定地域振興法の指定状況等</t>
    <rPh sb="12" eb="13">
      <t>トウ</t>
    </rPh>
    <phoneticPr fontId="11"/>
  </si>
  <si>
    <t>半径４ｋｍ区域内の人口（人）</t>
    <rPh sb="0" eb="2">
      <t>ハンケイ</t>
    </rPh>
    <rPh sb="5" eb="8">
      <t>クイキナイ</t>
    </rPh>
    <rPh sb="9" eb="11">
      <t>ジンコウ</t>
    </rPh>
    <rPh sb="12" eb="13">
      <t>ニン</t>
    </rPh>
    <phoneticPr fontId="11"/>
  </si>
  <si>
    <t>島の人口（人）</t>
    <rPh sb="0" eb="1">
      <t>シマ</t>
    </rPh>
    <rPh sb="2" eb="4">
      <t>ジンコウ</t>
    </rPh>
    <rPh sb="5" eb="6">
      <t>ニン</t>
    </rPh>
    <phoneticPr fontId="11"/>
  </si>
  <si>
    <t>（２）過疎地域等特定診療所</t>
    <rPh sb="3" eb="5">
      <t>カソ</t>
    </rPh>
    <rPh sb="5" eb="7">
      <t>チイキ</t>
    </rPh>
    <rPh sb="7" eb="8">
      <t>トウ</t>
    </rPh>
    <rPh sb="8" eb="10">
      <t>トクテイ</t>
    </rPh>
    <rPh sb="10" eb="13">
      <t>シンリョウジョ</t>
    </rPh>
    <phoneticPr fontId="11"/>
  </si>
  <si>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11"/>
  </si>
  <si>
    <t>特定地域振興法の指定状況</t>
    <phoneticPr fontId="11"/>
  </si>
  <si>
    <t>当該市町村の財政力指数</t>
    <rPh sb="0" eb="2">
      <t>トウガイ</t>
    </rPh>
    <rPh sb="2" eb="5">
      <t>シチョウソン</t>
    </rPh>
    <rPh sb="6" eb="9">
      <t>ザイセイリョク</t>
    </rPh>
    <rPh sb="9" eb="11">
      <t>シスウ</t>
    </rPh>
    <phoneticPr fontId="11"/>
  </si>
  <si>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11"/>
  </si>
  <si>
    <t>様式３－２</t>
    <rPh sb="0" eb="2">
      <t>ヨウシキ</t>
    </rPh>
    <phoneticPr fontId="11"/>
  </si>
  <si>
    <t>事業の種類</t>
    <rPh sb="0" eb="2">
      <t>ジギョウ</t>
    </rPh>
    <rPh sb="3" eb="5">
      <t>シュルイ</t>
    </rPh>
    <phoneticPr fontId="11"/>
  </si>
  <si>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11"/>
  </si>
  <si>
    <t>診療所部門の面積</t>
    <rPh sb="0" eb="3">
      <t>シンリョウジョ</t>
    </rPh>
    <rPh sb="3" eb="5">
      <t>ブモン</t>
    </rPh>
    <rPh sb="6" eb="8">
      <t>メンセキ</t>
    </rPh>
    <phoneticPr fontId="11"/>
  </si>
  <si>
    <t>住宅部門の面積</t>
    <rPh sb="0" eb="2">
      <t>ジュウタク</t>
    </rPh>
    <rPh sb="2" eb="4">
      <t>ブモン</t>
    </rPh>
    <rPh sb="5" eb="7">
      <t>メンセキ</t>
    </rPh>
    <phoneticPr fontId="11"/>
  </si>
  <si>
    <t>（３）へき地保健指導所</t>
    <rPh sb="5" eb="6">
      <t>チ</t>
    </rPh>
    <rPh sb="6" eb="8">
      <t>ホケン</t>
    </rPh>
    <rPh sb="8" eb="11">
      <t>シドウショ</t>
    </rPh>
    <phoneticPr fontId="11"/>
  </si>
  <si>
    <t>管轄保健所名</t>
    <rPh sb="0" eb="2">
      <t>カンカツ</t>
    </rPh>
    <rPh sb="2" eb="5">
      <t>ホケンジョ</t>
    </rPh>
    <rPh sb="5" eb="6">
      <t>メイ</t>
    </rPh>
    <phoneticPr fontId="11"/>
  </si>
  <si>
    <t>指導所名</t>
    <rPh sb="0" eb="3">
      <t>シドウショ</t>
    </rPh>
    <rPh sb="3" eb="4">
      <t>メイ</t>
    </rPh>
    <phoneticPr fontId="11"/>
  </si>
  <si>
    <t>指導部門の面積</t>
    <rPh sb="0" eb="2">
      <t>シドウ</t>
    </rPh>
    <rPh sb="2" eb="4">
      <t>ブモン</t>
    </rPh>
    <rPh sb="5" eb="7">
      <t>メンセキ</t>
    </rPh>
    <phoneticPr fontId="11"/>
  </si>
  <si>
    <t>保健師住宅</t>
    <rPh sb="0" eb="3">
      <t>ホケンシ</t>
    </rPh>
    <rPh sb="3" eb="5">
      <t>ジュウタク</t>
    </rPh>
    <phoneticPr fontId="11"/>
  </si>
  <si>
    <t>問診室</t>
    <rPh sb="0" eb="2">
      <t>モンシン</t>
    </rPh>
    <rPh sb="2" eb="3">
      <t>シツ</t>
    </rPh>
    <phoneticPr fontId="11"/>
  </si>
  <si>
    <t>事務室</t>
    <rPh sb="0" eb="3">
      <t>ジムシツ</t>
    </rPh>
    <phoneticPr fontId="11"/>
  </si>
  <si>
    <t>面談指導室</t>
    <rPh sb="0" eb="2">
      <t>メンダン</t>
    </rPh>
    <rPh sb="2" eb="5">
      <t>シドウシツ</t>
    </rPh>
    <phoneticPr fontId="11"/>
  </si>
  <si>
    <t>図書室</t>
    <rPh sb="0" eb="3">
      <t>トショシツ</t>
    </rPh>
    <phoneticPr fontId="11"/>
  </si>
  <si>
    <t>集団指導室</t>
    <rPh sb="0" eb="2">
      <t>シュウダン</t>
    </rPh>
    <rPh sb="2" eb="5">
      <t>シドウシツ</t>
    </rPh>
    <phoneticPr fontId="11"/>
  </si>
  <si>
    <t>計測室・検査室</t>
    <rPh sb="0" eb="2">
      <t>ケイソク</t>
    </rPh>
    <rPh sb="2" eb="3">
      <t>シツ</t>
    </rPh>
    <rPh sb="4" eb="7">
      <t>ケンサシツ</t>
    </rPh>
    <phoneticPr fontId="11"/>
  </si>
  <si>
    <t>指導所からの距離（ｋｍ）</t>
    <rPh sb="0" eb="2">
      <t>シドウ</t>
    </rPh>
    <rPh sb="2" eb="3">
      <t>トコロ</t>
    </rPh>
    <rPh sb="6" eb="8">
      <t>キョリ</t>
    </rPh>
    <phoneticPr fontId="11"/>
  </si>
  <si>
    <t>指導所からの時間（分）</t>
    <rPh sb="0" eb="3">
      <t>シドウショ</t>
    </rPh>
    <rPh sb="6" eb="8">
      <t>ジカン</t>
    </rPh>
    <rPh sb="9" eb="10">
      <t>フン</t>
    </rPh>
    <phoneticPr fontId="11"/>
  </si>
  <si>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11"/>
  </si>
  <si>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11"/>
  </si>
  <si>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11"/>
  </si>
  <si>
    <t>様式３－３</t>
    <rPh sb="0" eb="2">
      <t>ヨウシキ</t>
    </rPh>
    <phoneticPr fontId="11"/>
  </si>
  <si>
    <t>様式３－４</t>
    <rPh sb="0" eb="2">
      <t>ヨウシキ</t>
    </rPh>
    <phoneticPr fontId="11"/>
  </si>
  <si>
    <t>（４）研修医のための研修施設整備事業</t>
    <rPh sb="3" eb="6">
      <t>ケンシュウイ</t>
    </rPh>
    <rPh sb="10" eb="12">
      <t>ケンシュウ</t>
    </rPh>
    <rPh sb="12" eb="14">
      <t>シセツ</t>
    </rPh>
    <rPh sb="14" eb="16">
      <t>セイビ</t>
    </rPh>
    <rPh sb="16" eb="18">
      <t>ジギョウ</t>
    </rPh>
    <phoneticPr fontId="11"/>
  </si>
  <si>
    <t>許可病床数</t>
    <rPh sb="0" eb="2">
      <t>キョカ</t>
    </rPh>
    <rPh sb="2" eb="5">
      <t>ビョウショウスウ</t>
    </rPh>
    <phoneticPr fontId="11"/>
  </si>
  <si>
    <t>既設研修棟</t>
    <rPh sb="0" eb="2">
      <t>キセツ</t>
    </rPh>
    <rPh sb="2" eb="4">
      <t>ケンシュウ</t>
    </rPh>
    <rPh sb="4" eb="5">
      <t>トウ</t>
    </rPh>
    <phoneticPr fontId="11"/>
  </si>
  <si>
    <t>今回補助対象研修棟</t>
    <rPh sb="0" eb="2">
      <t>コンカイ</t>
    </rPh>
    <rPh sb="2" eb="4">
      <t>ホジョ</t>
    </rPh>
    <rPh sb="4" eb="6">
      <t>タイショウ</t>
    </rPh>
    <rPh sb="6" eb="8">
      <t>ケンシュウ</t>
    </rPh>
    <rPh sb="8" eb="9">
      <t>トウ</t>
    </rPh>
    <phoneticPr fontId="11"/>
  </si>
  <si>
    <t>講義室</t>
    <rPh sb="0" eb="3">
      <t>コウギシツ</t>
    </rPh>
    <phoneticPr fontId="11"/>
  </si>
  <si>
    <t>討議室</t>
    <rPh sb="0" eb="2">
      <t>トウギ</t>
    </rPh>
    <rPh sb="2" eb="3">
      <t>シツ</t>
    </rPh>
    <phoneticPr fontId="11"/>
  </si>
  <si>
    <t>コピーサービス室</t>
    <rPh sb="7" eb="8">
      <t>シツ</t>
    </rPh>
    <phoneticPr fontId="11"/>
  </si>
  <si>
    <t>仮眠室</t>
    <rPh sb="0" eb="3">
      <t>カミンシツ</t>
    </rPh>
    <phoneticPr fontId="11"/>
  </si>
  <si>
    <t>管理部門</t>
    <rPh sb="0" eb="2">
      <t>カンリ</t>
    </rPh>
    <rPh sb="2" eb="4">
      <t>ブモン</t>
    </rPh>
    <phoneticPr fontId="11"/>
  </si>
  <si>
    <t>視聴覚室</t>
    <rPh sb="0" eb="3">
      <t>シチョウカク</t>
    </rPh>
    <rPh sb="3" eb="4">
      <t>シツ</t>
    </rPh>
    <phoneticPr fontId="11"/>
  </si>
  <si>
    <t>管理室</t>
    <rPh sb="0" eb="3">
      <t>カンリシツ</t>
    </rPh>
    <phoneticPr fontId="11"/>
  </si>
  <si>
    <t>更衣室</t>
    <rPh sb="0" eb="3">
      <t>コウイシツ</t>
    </rPh>
    <phoneticPr fontId="11"/>
  </si>
  <si>
    <t>廊下</t>
    <rPh sb="0" eb="2">
      <t>ロウカ</t>
    </rPh>
    <phoneticPr fontId="11"/>
  </si>
  <si>
    <t>便所</t>
    <rPh sb="0" eb="2">
      <t>ベンジョ</t>
    </rPh>
    <phoneticPr fontId="11"/>
  </si>
  <si>
    <t>倉庫</t>
    <rPh sb="0" eb="2">
      <t>ソウコ</t>
    </rPh>
    <phoneticPr fontId="11"/>
  </si>
  <si>
    <t>「その他」に計上した部門を記載</t>
    <rPh sb="3" eb="4">
      <t>タ</t>
    </rPh>
    <rPh sb="6" eb="8">
      <t>ケイジョウ</t>
    </rPh>
    <rPh sb="10" eb="12">
      <t>ブモン</t>
    </rPh>
    <rPh sb="13" eb="15">
      <t>キサイ</t>
    </rPh>
    <phoneticPr fontId="11"/>
  </si>
  <si>
    <t>３．臨床研修医数</t>
    <rPh sb="2" eb="4">
      <t>リンショウ</t>
    </rPh>
    <rPh sb="4" eb="7">
      <t>ケンシュウイ</t>
    </rPh>
    <rPh sb="7" eb="8">
      <t>カズ</t>
    </rPh>
    <phoneticPr fontId="11"/>
  </si>
  <si>
    <t>研修プログラム名</t>
    <rPh sb="0" eb="2">
      <t>ケンシュウ</t>
    </rPh>
    <rPh sb="7" eb="8">
      <t>メイ</t>
    </rPh>
    <phoneticPr fontId="11"/>
  </si>
  <si>
    <t>1年生</t>
    <rPh sb="1" eb="3">
      <t>ネンセイ</t>
    </rPh>
    <phoneticPr fontId="11"/>
  </si>
  <si>
    <t>2年生</t>
    <rPh sb="1" eb="3">
      <t>ネンセイ</t>
    </rPh>
    <phoneticPr fontId="11"/>
  </si>
  <si>
    <t>４．整備事業の必要性（具体的に記載）</t>
    <rPh sb="2" eb="4">
      <t>セイビ</t>
    </rPh>
    <rPh sb="4" eb="6">
      <t>ジギョウ</t>
    </rPh>
    <rPh sb="7" eb="10">
      <t>ヒツヨウセイ</t>
    </rPh>
    <rPh sb="11" eb="14">
      <t>グタイテキ</t>
    </rPh>
    <rPh sb="15" eb="17">
      <t>キサイ</t>
    </rPh>
    <phoneticPr fontId="11"/>
  </si>
  <si>
    <t>年度のべ人数（人）</t>
    <rPh sb="0" eb="2">
      <t>ネンド</t>
    </rPh>
    <rPh sb="4" eb="5">
      <t>ニン</t>
    </rPh>
    <rPh sb="5" eb="6">
      <t>スウ</t>
    </rPh>
    <rPh sb="7" eb="8">
      <t>ニン</t>
    </rPh>
    <phoneticPr fontId="11"/>
  </si>
  <si>
    <t>１月あたり
平均</t>
    <phoneticPr fontId="11"/>
  </si>
  <si>
    <t>基準面積算出に用いる研修医数・・・</t>
    <phoneticPr fontId="11"/>
  </si>
  <si>
    <t>様式３－５</t>
    <rPh sb="0" eb="2">
      <t>ヨウシキ</t>
    </rPh>
    <phoneticPr fontId="11"/>
  </si>
  <si>
    <t>（５）臨床研修病院施設整備事業</t>
    <rPh sb="3" eb="5">
      <t>リンショウ</t>
    </rPh>
    <rPh sb="5" eb="7">
      <t>ケンシュウ</t>
    </rPh>
    <rPh sb="7" eb="9">
      <t>ビョウイン</t>
    </rPh>
    <rPh sb="9" eb="11">
      <t>シセツ</t>
    </rPh>
    <rPh sb="11" eb="13">
      <t>セイビ</t>
    </rPh>
    <rPh sb="13" eb="15">
      <t>ジギョウ</t>
    </rPh>
    <phoneticPr fontId="11"/>
  </si>
  <si>
    <t>外来診療棟</t>
    <rPh sb="0" eb="2">
      <t>ガイライ</t>
    </rPh>
    <rPh sb="2" eb="5">
      <t>シンリョウトウ</t>
    </rPh>
    <phoneticPr fontId="11"/>
  </si>
  <si>
    <t>今回補助対象 外来診療棟</t>
    <rPh sb="0" eb="2">
      <t>コンカイ</t>
    </rPh>
    <rPh sb="2" eb="4">
      <t>ホジョ</t>
    </rPh>
    <rPh sb="4" eb="6">
      <t>タイショウ</t>
    </rPh>
    <rPh sb="7" eb="9">
      <t>ガイライ</t>
    </rPh>
    <rPh sb="9" eb="12">
      <t>シンリョウトウ</t>
    </rPh>
    <phoneticPr fontId="11"/>
  </si>
  <si>
    <t>内科</t>
    <rPh sb="0" eb="2">
      <t>ナイカ</t>
    </rPh>
    <phoneticPr fontId="11"/>
  </si>
  <si>
    <t>精神科</t>
    <rPh sb="0" eb="3">
      <t>セイシンカ</t>
    </rPh>
    <phoneticPr fontId="11"/>
  </si>
  <si>
    <t>小児科</t>
    <rPh sb="0" eb="3">
      <t>ショウニカ</t>
    </rPh>
    <phoneticPr fontId="11"/>
  </si>
  <si>
    <t>外科</t>
    <rPh sb="0" eb="2">
      <t>ゲカ</t>
    </rPh>
    <phoneticPr fontId="11"/>
  </si>
  <si>
    <t>整形外科</t>
    <rPh sb="0" eb="2">
      <t>セイケイ</t>
    </rPh>
    <rPh sb="2" eb="4">
      <t>ゲカ</t>
    </rPh>
    <phoneticPr fontId="11"/>
  </si>
  <si>
    <t>皮膚科</t>
    <rPh sb="0" eb="3">
      <t>ヒフカ</t>
    </rPh>
    <phoneticPr fontId="11"/>
  </si>
  <si>
    <t>泌尿器科</t>
    <rPh sb="0" eb="4">
      <t>ヒニョウキカ</t>
    </rPh>
    <phoneticPr fontId="11"/>
  </si>
  <si>
    <t>産婦人科</t>
    <rPh sb="0" eb="4">
      <t>サンフジンカ</t>
    </rPh>
    <phoneticPr fontId="11"/>
  </si>
  <si>
    <t>眼科</t>
    <rPh sb="0" eb="2">
      <t>ガンカ</t>
    </rPh>
    <phoneticPr fontId="11"/>
  </si>
  <si>
    <t>耳鼻咽喉科</t>
    <rPh sb="0" eb="2">
      <t>ジビ</t>
    </rPh>
    <rPh sb="2" eb="5">
      <t>インコウカ</t>
    </rPh>
    <phoneticPr fontId="11"/>
  </si>
  <si>
    <t>放射線科</t>
    <rPh sb="0" eb="3">
      <t>ホウシャセン</t>
    </rPh>
    <rPh sb="3" eb="4">
      <t>カ</t>
    </rPh>
    <phoneticPr fontId="11"/>
  </si>
  <si>
    <t>救急診療部門</t>
    <rPh sb="0" eb="2">
      <t>キュウキュウ</t>
    </rPh>
    <rPh sb="2" eb="4">
      <t>シンリョウ</t>
    </rPh>
    <rPh sb="4" eb="6">
      <t>ブモン</t>
    </rPh>
    <phoneticPr fontId="11"/>
  </si>
  <si>
    <t>総合診療部門</t>
    <rPh sb="0" eb="2">
      <t>ソウゴウ</t>
    </rPh>
    <rPh sb="2" eb="4">
      <t>シンリョウ</t>
    </rPh>
    <rPh sb="4" eb="6">
      <t>ブモン</t>
    </rPh>
    <phoneticPr fontId="11"/>
  </si>
  <si>
    <t>在宅医療部門</t>
    <rPh sb="0" eb="2">
      <t>ザイタク</t>
    </rPh>
    <rPh sb="2" eb="4">
      <t>イリョウ</t>
    </rPh>
    <rPh sb="4" eb="6">
      <t>ブモン</t>
    </rPh>
    <phoneticPr fontId="11"/>
  </si>
  <si>
    <t>病歴管理室</t>
    <rPh sb="0" eb="2">
      <t>ビョウレキ</t>
    </rPh>
    <rPh sb="2" eb="5">
      <t>カンリシツ</t>
    </rPh>
    <phoneticPr fontId="11"/>
  </si>
  <si>
    <t>診察室・
処置室</t>
    <rPh sb="0" eb="3">
      <t>シンサツシツ</t>
    </rPh>
    <rPh sb="5" eb="7">
      <t>ショチ</t>
    </rPh>
    <rPh sb="7" eb="8">
      <t>シツ</t>
    </rPh>
    <phoneticPr fontId="11"/>
  </si>
  <si>
    <t>総合外来
診察室</t>
    <rPh sb="0" eb="2">
      <t>ソウゴウ</t>
    </rPh>
    <rPh sb="2" eb="4">
      <t>ガイライ</t>
    </rPh>
    <rPh sb="5" eb="8">
      <t>シンサツシツ</t>
    </rPh>
    <phoneticPr fontId="11"/>
  </si>
  <si>
    <t>在宅医療
指導管理室</t>
    <rPh sb="0" eb="2">
      <t>ザイタク</t>
    </rPh>
    <rPh sb="2" eb="4">
      <t>イリョウ</t>
    </rPh>
    <rPh sb="5" eb="7">
      <t>シドウ</t>
    </rPh>
    <rPh sb="7" eb="10">
      <t>カンリシツ</t>
    </rPh>
    <phoneticPr fontId="11"/>
  </si>
  <si>
    <t>３．臨床研修の実施状況</t>
    <rPh sb="2" eb="4">
      <t>リンショウ</t>
    </rPh>
    <rPh sb="4" eb="6">
      <t>ケンシュウ</t>
    </rPh>
    <rPh sb="7" eb="9">
      <t>ジッシ</t>
    </rPh>
    <rPh sb="9" eb="11">
      <t>ジョウキョウ</t>
    </rPh>
    <phoneticPr fontId="11"/>
  </si>
  <si>
    <t>診療部門／診療科</t>
    <rPh sb="0" eb="2">
      <t>シンリョウ</t>
    </rPh>
    <rPh sb="2" eb="4">
      <t>ブモン</t>
    </rPh>
    <rPh sb="5" eb="8">
      <t>シンリョウカ</t>
    </rPh>
    <phoneticPr fontId="11"/>
  </si>
  <si>
    <t>　内科</t>
    <rPh sb="1" eb="3">
      <t>ナイカ</t>
    </rPh>
    <phoneticPr fontId="11"/>
  </si>
  <si>
    <t>　診療部門</t>
    <rPh sb="1" eb="3">
      <t>シンリョウ</t>
    </rPh>
    <rPh sb="3" eb="5">
      <t>ブモン</t>
    </rPh>
    <phoneticPr fontId="11"/>
  </si>
  <si>
    <t>　救急診療部門</t>
    <rPh sb="1" eb="3">
      <t>キュウキュウ</t>
    </rPh>
    <rPh sb="3" eb="5">
      <t>シンリョウ</t>
    </rPh>
    <rPh sb="5" eb="7">
      <t>ブモン</t>
    </rPh>
    <phoneticPr fontId="11"/>
  </si>
  <si>
    <t>　総合診療部門</t>
    <rPh sb="1" eb="3">
      <t>ソウゴウ</t>
    </rPh>
    <rPh sb="3" eb="5">
      <t>シンリョウ</t>
    </rPh>
    <rPh sb="5" eb="7">
      <t>ブモン</t>
    </rPh>
    <phoneticPr fontId="11"/>
  </si>
  <si>
    <t>　在宅医療部門</t>
    <rPh sb="1" eb="3">
      <t>ザイタク</t>
    </rPh>
    <rPh sb="3" eb="5">
      <t>イリョウ</t>
    </rPh>
    <rPh sb="5" eb="7">
      <t>ブモン</t>
    </rPh>
    <phoneticPr fontId="11"/>
  </si>
  <si>
    <t>様式３－６</t>
    <rPh sb="0" eb="2">
      <t>ヨウシキ</t>
    </rPh>
    <phoneticPr fontId="11"/>
  </si>
  <si>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11"/>
  </si>
  <si>
    <t>医師住宅
（今回整備○戸）</t>
    <rPh sb="0" eb="2">
      <t>イシ</t>
    </rPh>
    <rPh sb="2" eb="4">
      <t>ジュウタク</t>
    </rPh>
    <rPh sb="6" eb="8">
      <t>コンカイ</t>
    </rPh>
    <rPh sb="8" eb="10">
      <t>セイビ</t>
    </rPh>
    <rPh sb="11" eb="12">
      <t>コ</t>
    </rPh>
    <phoneticPr fontId="11"/>
  </si>
  <si>
    <t>検査部門</t>
    <rPh sb="0" eb="2">
      <t>ケンサ</t>
    </rPh>
    <rPh sb="2" eb="4">
      <t>ブモン</t>
    </rPh>
    <phoneticPr fontId="11"/>
  </si>
  <si>
    <t>放射線部門</t>
    <rPh sb="0" eb="3">
      <t>ホウシャセン</t>
    </rPh>
    <rPh sb="3" eb="5">
      <t>ブモン</t>
    </rPh>
    <phoneticPr fontId="11"/>
  </si>
  <si>
    <t>手術部門</t>
    <rPh sb="0" eb="2">
      <t>シュジュツ</t>
    </rPh>
    <rPh sb="2" eb="4">
      <t>ブモン</t>
    </rPh>
    <phoneticPr fontId="11"/>
  </si>
  <si>
    <t>病室</t>
    <rPh sb="0" eb="2">
      <t>ビョウシツ</t>
    </rPh>
    <phoneticPr fontId="11"/>
  </si>
  <si>
    <t>記録室</t>
    <rPh sb="0" eb="3">
      <t>キロクシツ</t>
    </rPh>
    <phoneticPr fontId="11"/>
  </si>
  <si>
    <t>患者食堂</t>
    <rPh sb="0" eb="2">
      <t>カンジャ</t>
    </rPh>
    <rPh sb="2" eb="4">
      <t>ショクドウ</t>
    </rPh>
    <phoneticPr fontId="11"/>
  </si>
  <si>
    <t>４．実施要綱への適合状況等</t>
    <rPh sb="2" eb="4">
      <t>ジッシ</t>
    </rPh>
    <rPh sb="4" eb="6">
      <t>ヨウコウ</t>
    </rPh>
    <rPh sb="8" eb="10">
      <t>テキゴウ</t>
    </rPh>
    <rPh sb="10" eb="12">
      <t>ジョウキョウ</t>
    </rPh>
    <rPh sb="12" eb="13">
      <t>トウ</t>
    </rPh>
    <phoneticPr fontId="11"/>
  </si>
  <si>
    <t>へき地医療拠点病院としての医療活動</t>
    <rPh sb="2" eb="3">
      <t>チ</t>
    </rPh>
    <rPh sb="3" eb="5">
      <t>イリョウ</t>
    </rPh>
    <rPh sb="5" eb="7">
      <t>キョテン</t>
    </rPh>
    <rPh sb="7" eb="9">
      <t>ビョウイン</t>
    </rPh>
    <rPh sb="13" eb="15">
      <t>イリョウ</t>
    </rPh>
    <rPh sb="15" eb="17">
      <t>カツドウ</t>
    </rPh>
    <phoneticPr fontId="11"/>
  </si>
  <si>
    <t>（１）へき地医療拠点病院指定年度</t>
    <rPh sb="5" eb="6">
      <t>チ</t>
    </rPh>
    <rPh sb="6" eb="8">
      <t>イリョウ</t>
    </rPh>
    <rPh sb="8" eb="10">
      <t>キョテン</t>
    </rPh>
    <rPh sb="10" eb="12">
      <t>ビョウイン</t>
    </rPh>
    <rPh sb="12" eb="14">
      <t>シテイ</t>
    </rPh>
    <rPh sb="14" eb="16">
      <t>ネンド</t>
    </rPh>
    <phoneticPr fontId="11"/>
  </si>
  <si>
    <t>（２）へき地医療活動開始予定時期</t>
    <rPh sb="5" eb="6">
      <t>チ</t>
    </rPh>
    <rPh sb="6" eb="8">
      <t>イリョウ</t>
    </rPh>
    <rPh sb="8" eb="10">
      <t>カツドウ</t>
    </rPh>
    <rPh sb="10" eb="12">
      <t>カイシ</t>
    </rPh>
    <rPh sb="12" eb="14">
      <t>ヨテイ</t>
    </rPh>
    <rPh sb="14" eb="16">
      <t>ジキ</t>
    </rPh>
    <phoneticPr fontId="11"/>
  </si>
  <si>
    <t>（３）へき地医療活動内容</t>
    <rPh sb="5" eb="6">
      <t>チ</t>
    </rPh>
    <rPh sb="6" eb="8">
      <t>イリョウ</t>
    </rPh>
    <rPh sb="8" eb="10">
      <t>カツドウ</t>
    </rPh>
    <rPh sb="10" eb="12">
      <t>ナイヨウ</t>
    </rPh>
    <phoneticPr fontId="11"/>
  </si>
  <si>
    <t>遠隔医療の実施</t>
    <rPh sb="0" eb="2">
      <t>エンカク</t>
    </rPh>
    <rPh sb="2" eb="4">
      <t>イリョウ</t>
    </rPh>
    <rPh sb="5" eb="7">
      <t>ジッシ</t>
    </rPh>
    <phoneticPr fontId="11"/>
  </si>
  <si>
    <t>無医地区等</t>
    <rPh sb="0" eb="4">
      <t>ムイチク</t>
    </rPh>
    <rPh sb="4" eb="5">
      <t>トウ</t>
    </rPh>
    <phoneticPr fontId="11"/>
  </si>
  <si>
    <t>か所</t>
    <rPh sb="1" eb="2">
      <t>ショ</t>
    </rPh>
    <phoneticPr fontId="11"/>
  </si>
  <si>
    <t>巡回診療（年度）</t>
    <rPh sb="0" eb="2">
      <t>ジュンカイ</t>
    </rPh>
    <rPh sb="2" eb="4">
      <t>シンリョウ</t>
    </rPh>
    <rPh sb="5" eb="7">
      <t>ネンド</t>
    </rPh>
    <phoneticPr fontId="11"/>
  </si>
  <si>
    <t>医師派遣（年度）</t>
    <rPh sb="0" eb="2">
      <t>イシ</t>
    </rPh>
    <rPh sb="2" eb="4">
      <t>ハケン</t>
    </rPh>
    <rPh sb="5" eb="7">
      <t>ネンド</t>
    </rPh>
    <phoneticPr fontId="11"/>
  </si>
  <si>
    <t>日（　年度実績）</t>
    <rPh sb="0" eb="1">
      <t>ニチ</t>
    </rPh>
    <rPh sb="3" eb="4">
      <t>ネン</t>
    </rPh>
    <rPh sb="4" eb="5">
      <t>ド</t>
    </rPh>
    <rPh sb="5" eb="7">
      <t>ジッセキ</t>
    </rPh>
    <phoneticPr fontId="11"/>
  </si>
  <si>
    <t>診療所</t>
    <rPh sb="0" eb="3">
      <t>シンリョウジョ</t>
    </rPh>
    <phoneticPr fontId="11"/>
  </si>
  <si>
    <t>年度</t>
    <rPh sb="0" eb="2">
      <t>ネンド</t>
    </rPh>
    <phoneticPr fontId="11"/>
  </si>
  <si>
    <t>　年　　月</t>
    <rPh sb="1" eb="2">
      <t>ネン</t>
    </rPh>
    <rPh sb="4" eb="5">
      <t>ツキ</t>
    </rPh>
    <phoneticPr fontId="11"/>
  </si>
  <si>
    <t>様式３－７</t>
    <rPh sb="0" eb="2">
      <t>ヨウシキ</t>
    </rPh>
    <phoneticPr fontId="11"/>
  </si>
  <si>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11"/>
  </si>
  <si>
    <t>３．宿舎利用状況</t>
    <rPh sb="2" eb="4">
      <t>シュクシャ</t>
    </rPh>
    <rPh sb="4" eb="6">
      <t>リヨウ</t>
    </rPh>
    <rPh sb="6" eb="8">
      <t>ジョウキョウ</t>
    </rPh>
    <phoneticPr fontId="11"/>
  </si>
  <si>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11"/>
  </si>
  <si>
    <t>様式３－８</t>
    <rPh sb="0" eb="2">
      <t>ヨウシキ</t>
    </rPh>
    <phoneticPr fontId="11"/>
  </si>
  <si>
    <t>宿泊施設名</t>
    <rPh sb="0" eb="2">
      <t>シュクハク</t>
    </rPh>
    <rPh sb="2" eb="4">
      <t>シセツ</t>
    </rPh>
    <rPh sb="4" eb="5">
      <t>メイ</t>
    </rPh>
    <phoneticPr fontId="11"/>
  </si>
  <si>
    <t>設置主体</t>
    <rPh sb="0" eb="2">
      <t>セッチ</t>
    </rPh>
    <rPh sb="2" eb="4">
      <t>シュタイ</t>
    </rPh>
    <phoneticPr fontId="11"/>
  </si>
  <si>
    <t>宿泊を要する医療機関名</t>
    <rPh sb="0" eb="2">
      <t>シュクハク</t>
    </rPh>
    <rPh sb="3" eb="4">
      <t>ヨウ</t>
    </rPh>
    <rPh sb="6" eb="8">
      <t>イリョウ</t>
    </rPh>
    <rPh sb="8" eb="10">
      <t>キカン</t>
    </rPh>
    <rPh sb="10" eb="11">
      <t>メイ</t>
    </rPh>
    <phoneticPr fontId="11"/>
  </si>
  <si>
    <t>開設者</t>
    <rPh sb="0" eb="3">
      <t>カイセツシャ</t>
    </rPh>
    <phoneticPr fontId="11"/>
  </si>
  <si>
    <t>「それ以外の場所」を選択した場合</t>
    <rPh sb="3" eb="5">
      <t>イガイ</t>
    </rPh>
    <rPh sb="6" eb="8">
      <t>バショ</t>
    </rPh>
    <rPh sb="10" eb="12">
      <t>センタク</t>
    </rPh>
    <rPh sb="14" eb="16">
      <t>バアイ</t>
    </rPh>
    <phoneticPr fontId="11"/>
  </si>
  <si>
    <t>病院からの距離（ｍ）</t>
    <rPh sb="5" eb="7">
      <t>キョリ</t>
    </rPh>
    <phoneticPr fontId="11"/>
  </si>
  <si>
    <t>設置理由</t>
    <rPh sb="0" eb="2">
      <t>セッチ</t>
    </rPh>
    <rPh sb="2" eb="4">
      <t>リユウ</t>
    </rPh>
    <phoneticPr fontId="11"/>
  </si>
  <si>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11"/>
  </si>
  <si>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11"/>
  </si>
  <si>
    <t>予定宿泊料（１泊あたり（円））</t>
    <rPh sb="0" eb="2">
      <t>ヨテイ</t>
    </rPh>
    <rPh sb="2" eb="5">
      <t>シュクハクリョウ</t>
    </rPh>
    <phoneticPr fontId="11"/>
  </si>
  <si>
    <t>個室
（今回整備
○部屋）</t>
    <rPh sb="0" eb="2">
      <t>コシツ</t>
    </rPh>
    <rPh sb="10" eb="12">
      <t>ヘヤ</t>
    </rPh>
    <phoneticPr fontId="11"/>
  </si>
  <si>
    <t>うち浴室</t>
    <rPh sb="2" eb="4">
      <t>ヨクシツ</t>
    </rPh>
    <phoneticPr fontId="11"/>
  </si>
  <si>
    <t>共同浴室</t>
    <rPh sb="0" eb="2">
      <t>キョウドウ</t>
    </rPh>
    <rPh sb="2" eb="4">
      <t>ヨクシツ</t>
    </rPh>
    <phoneticPr fontId="11"/>
  </si>
  <si>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11"/>
  </si>
  <si>
    <t>様式３－９</t>
    <rPh sb="0" eb="2">
      <t>ヨウシキ</t>
    </rPh>
    <phoneticPr fontId="11"/>
  </si>
  <si>
    <t>（９）産科医療機関施設整備事業</t>
    <rPh sb="3" eb="5">
      <t>サンカ</t>
    </rPh>
    <rPh sb="5" eb="7">
      <t>イリョウ</t>
    </rPh>
    <rPh sb="7" eb="9">
      <t>キカン</t>
    </rPh>
    <rPh sb="9" eb="11">
      <t>シセツ</t>
    </rPh>
    <rPh sb="11" eb="13">
      <t>セイビ</t>
    </rPh>
    <rPh sb="13" eb="15">
      <t>ジギョウ</t>
    </rPh>
    <phoneticPr fontId="11"/>
  </si>
  <si>
    <t>居室部門の面積</t>
    <rPh sb="0" eb="2">
      <t>キョシツ</t>
    </rPh>
    <rPh sb="2" eb="4">
      <t>ブモン</t>
    </rPh>
    <rPh sb="5" eb="7">
      <t>メンセキ</t>
    </rPh>
    <phoneticPr fontId="11"/>
  </si>
  <si>
    <t>共同部門の面積</t>
    <rPh sb="0" eb="2">
      <t>キョウドウ</t>
    </rPh>
    <rPh sb="2" eb="4">
      <t>ブモン</t>
    </rPh>
    <rPh sb="5" eb="7">
      <t>メンセキ</t>
    </rPh>
    <phoneticPr fontId="11"/>
  </si>
  <si>
    <t>研修部門の面積</t>
    <rPh sb="0" eb="2">
      <t>ケンシュウ</t>
    </rPh>
    <rPh sb="2" eb="4">
      <t>ブモン</t>
    </rPh>
    <rPh sb="5" eb="7">
      <t>メンセキ</t>
    </rPh>
    <phoneticPr fontId="11"/>
  </si>
  <si>
    <t>図書・視聴覚部門の面積</t>
    <rPh sb="0" eb="2">
      <t>トショ</t>
    </rPh>
    <rPh sb="3" eb="6">
      <t>シチョウカク</t>
    </rPh>
    <rPh sb="6" eb="8">
      <t>ブモン</t>
    </rPh>
    <rPh sb="9" eb="11">
      <t>メンセキ</t>
    </rPh>
    <phoneticPr fontId="11"/>
  </si>
  <si>
    <t>管理部門の面積</t>
    <rPh sb="0" eb="2">
      <t>カンリ</t>
    </rPh>
    <rPh sb="2" eb="4">
      <t>ブモン</t>
    </rPh>
    <rPh sb="5" eb="7">
      <t>メンセキ</t>
    </rPh>
    <phoneticPr fontId="11"/>
  </si>
  <si>
    <t>外来診療部門の面積</t>
    <rPh sb="0" eb="2">
      <t>ガイライ</t>
    </rPh>
    <rPh sb="2" eb="4">
      <t>シンリョウ</t>
    </rPh>
    <rPh sb="4" eb="6">
      <t>ブモン</t>
    </rPh>
    <rPh sb="7" eb="9">
      <t>メンセキ</t>
    </rPh>
    <phoneticPr fontId="11"/>
  </si>
  <si>
    <t>診療部門の面積</t>
    <rPh sb="0" eb="2">
      <t>シンリョウ</t>
    </rPh>
    <rPh sb="2" eb="4">
      <t>ブモン</t>
    </rPh>
    <rPh sb="5" eb="7">
      <t>メンセキ</t>
    </rPh>
    <phoneticPr fontId="11"/>
  </si>
  <si>
    <t>病棟部門の面積</t>
    <rPh sb="0" eb="2">
      <t>ビョウトウ</t>
    </rPh>
    <rPh sb="2" eb="4">
      <t>ブモン</t>
    </rPh>
    <rPh sb="5" eb="7">
      <t>メンセキ</t>
    </rPh>
    <phoneticPr fontId="11"/>
  </si>
  <si>
    <t>分娩室</t>
    <rPh sb="0" eb="3">
      <t>ブンベンシツ</t>
    </rPh>
    <phoneticPr fontId="11"/>
  </si>
  <si>
    <t>宿泊部門の面積</t>
    <rPh sb="0" eb="2">
      <t>シュクハク</t>
    </rPh>
    <rPh sb="2" eb="4">
      <t>ブモン</t>
    </rPh>
    <rPh sb="5" eb="7">
      <t>メンセキ</t>
    </rPh>
    <phoneticPr fontId="11"/>
  </si>
  <si>
    <t>居室</t>
    <rPh sb="0" eb="2">
      <t>キョシツ</t>
    </rPh>
    <phoneticPr fontId="11"/>
  </si>
  <si>
    <t>（整備前）</t>
    <rPh sb="1" eb="3">
      <t>セイビ</t>
    </rPh>
    <rPh sb="3" eb="4">
      <t>マエ</t>
    </rPh>
    <phoneticPr fontId="11"/>
  </si>
  <si>
    <t>（整備後）</t>
    <rPh sb="1" eb="3">
      <t>セイビ</t>
    </rPh>
    <rPh sb="3" eb="4">
      <t>ゴ</t>
    </rPh>
    <phoneticPr fontId="11"/>
  </si>
  <si>
    <t>（今回整備）</t>
    <rPh sb="1" eb="3">
      <t>コンカイ</t>
    </rPh>
    <rPh sb="3" eb="5">
      <t>セイビ</t>
    </rPh>
    <phoneticPr fontId="11"/>
  </si>
  <si>
    <t>居室数（室）</t>
    <rPh sb="0" eb="2">
      <t>キョシツ</t>
    </rPh>
    <rPh sb="2" eb="3">
      <t>スウ</t>
    </rPh>
    <rPh sb="4" eb="5">
      <t>シツ</t>
    </rPh>
    <phoneticPr fontId="11"/>
  </si>
  <si>
    <t>分娩取扱期間（計画年度）</t>
    <rPh sb="0" eb="2">
      <t>ブンベン</t>
    </rPh>
    <rPh sb="2" eb="4">
      <t>トリアツカイ</t>
    </rPh>
    <rPh sb="4" eb="6">
      <t>キカン</t>
    </rPh>
    <rPh sb="7" eb="9">
      <t>ケイカク</t>
    </rPh>
    <rPh sb="9" eb="11">
      <t>ネンド</t>
    </rPh>
    <phoneticPr fontId="11"/>
  </si>
  <si>
    <t>「イ」を選択した場合、該当する地域</t>
    <rPh sb="4" eb="6">
      <t>センタク</t>
    </rPh>
    <rPh sb="8" eb="10">
      <t>バアイ</t>
    </rPh>
    <rPh sb="11" eb="13">
      <t>ガイトウ</t>
    </rPh>
    <rPh sb="15" eb="17">
      <t>チイキ</t>
    </rPh>
    <phoneticPr fontId="11"/>
  </si>
  <si>
    <t>最最寄り産科医療機関の状況</t>
    <rPh sb="0" eb="1">
      <t>サイ</t>
    </rPh>
    <rPh sb="1" eb="3">
      <t>モヨ</t>
    </rPh>
    <rPh sb="4" eb="6">
      <t>サンカ</t>
    </rPh>
    <rPh sb="6" eb="8">
      <t>イリョウ</t>
    </rPh>
    <rPh sb="8" eb="10">
      <t>キカン</t>
    </rPh>
    <rPh sb="11" eb="13">
      <t>ジョウキョウ</t>
    </rPh>
    <phoneticPr fontId="11"/>
  </si>
  <si>
    <t>「ア」を選択した場合、他の産科医療機関名</t>
    <rPh sb="4" eb="6">
      <t>センタク</t>
    </rPh>
    <rPh sb="8" eb="10">
      <t>バアイ</t>
    </rPh>
    <rPh sb="11" eb="12">
      <t>タ</t>
    </rPh>
    <rPh sb="13" eb="15">
      <t>サンカ</t>
    </rPh>
    <rPh sb="15" eb="17">
      <t>イリョウ</t>
    </rPh>
    <rPh sb="17" eb="20">
      <t>キカンメイ</t>
    </rPh>
    <phoneticPr fontId="11"/>
  </si>
  <si>
    <t>当該最最寄り産科医療機関までの距離（ｋｍ）</t>
    <rPh sb="0" eb="2">
      <t>トウガイ</t>
    </rPh>
    <rPh sb="2" eb="3">
      <t>サイ</t>
    </rPh>
    <rPh sb="15" eb="17">
      <t>キョリ</t>
    </rPh>
    <phoneticPr fontId="11"/>
  </si>
  <si>
    <t>当該最最寄り産科医療機関までの時間（分）</t>
    <rPh sb="15" eb="17">
      <t>ジカン</t>
    </rPh>
    <rPh sb="18" eb="19">
      <t>フン</t>
    </rPh>
    <phoneticPr fontId="11"/>
  </si>
  <si>
    <t>妊産婦の健康診査の有無</t>
    <rPh sb="0" eb="3">
      <t>ニンサンプ</t>
    </rPh>
    <rPh sb="4" eb="6">
      <t>ケンコウ</t>
    </rPh>
    <rPh sb="6" eb="8">
      <t>シンサ</t>
    </rPh>
    <rPh sb="9" eb="11">
      <t>ウム</t>
    </rPh>
    <phoneticPr fontId="11"/>
  </si>
  <si>
    <t>分娩件数（前年度）（件）</t>
    <rPh sb="0" eb="2">
      <t>ブンベン</t>
    </rPh>
    <rPh sb="2" eb="4">
      <t>ケンスウ</t>
    </rPh>
    <rPh sb="5" eb="8">
      <t>ゼンネンド</t>
    </rPh>
    <rPh sb="10" eb="11">
      <t>ケン</t>
    </rPh>
    <phoneticPr fontId="11"/>
  </si>
  <si>
    <t>分娩費の金額（円）</t>
    <rPh sb="0" eb="2">
      <t>ブンベン</t>
    </rPh>
    <rPh sb="2" eb="3">
      <t>ヒ</t>
    </rPh>
    <rPh sb="4" eb="6">
      <t>キンガク</t>
    </rPh>
    <rPh sb="7" eb="8">
      <t>エン</t>
    </rPh>
    <phoneticPr fontId="11"/>
  </si>
  <si>
    <t>所  在  す  る  地  域</t>
    <rPh sb="0" eb="1">
      <t>ショ</t>
    </rPh>
    <rPh sb="3" eb="4">
      <t>ザイ</t>
    </rPh>
    <rPh sb="12" eb="13">
      <t>チ</t>
    </rPh>
    <rPh sb="15" eb="16">
      <t>イキ</t>
    </rPh>
    <phoneticPr fontId="11"/>
  </si>
  <si>
    <t>病院</t>
    <rPh sb="0" eb="2">
      <t>ビョウイン</t>
    </rPh>
    <phoneticPr fontId="11"/>
  </si>
  <si>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11"/>
  </si>
  <si>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11"/>
  </si>
  <si>
    <t>様式３－１０</t>
    <rPh sb="0" eb="2">
      <t>ヨウシキ</t>
    </rPh>
    <phoneticPr fontId="11"/>
  </si>
  <si>
    <t>（10）分娩取扱施設施設整備事業</t>
    <rPh sb="4" eb="6">
      <t>ブンベン</t>
    </rPh>
    <rPh sb="6" eb="8">
      <t>トリアツカイ</t>
    </rPh>
    <rPh sb="8" eb="10">
      <t>シセツ</t>
    </rPh>
    <rPh sb="10" eb="12">
      <t>シセツ</t>
    </rPh>
    <rPh sb="12" eb="14">
      <t>セイビ</t>
    </rPh>
    <rPh sb="14" eb="16">
      <t>ジギョウ</t>
    </rPh>
    <phoneticPr fontId="11"/>
  </si>
  <si>
    <t>二次医療圏名</t>
    <rPh sb="0" eb="2">
      <t>ニジ</t>
    </rPh>
    <rPh sb="2" eb="5">
      <t>イリョウケン</t>
    </rPh>
    <rPh sb="5" eb="6">
      <t>メイ</t>
    </rPh>
    <phoneticPr fontId="11"/>
  </si>
  <si>
    <t>二次医療圏内</t>
    <rPh sb="0" eb="2">
      <t>ニジ</t>
    </rPh>
    <rPh sb="2" eb="5">
      <t>イリョウケン</t>
    </rPh>
    <rPh sb="5" eb="6">
      <t>ナイ</t>
    </rPh>
    <phoneticPr fontId="11"/>
  </si>
  <si>
    <t>同一市町村内（再掲）</t>
    <rPh sb="0" eb="2">
      <t>ドウイツ</t>
    </rPh>
    <rPh sb="2" eb="5">
      <t>シチョウソン</t>
    </rPh>
    <rPh sb="5" eb="6">
      <t>ナイ</t>
    </rPh>
    <rPh sb="7" eb="9">
      <t>サイケイ</t>
    </rPh>
    <phoneticPr fontId="11"/>
  </si>
  <si>
    <t>病院：</t>
    <rPh sb="0" eb="2">
      <t>ビョウイン</t>
    </rPh>
    <phoneticPr fontId="11"/>
  </si>
  <si>
    <t>診療所：</t>
    <rPh sb="0" eb="3">
      <t>シンリョウジョ</t>
    </rPh>
    <phoneticPr fontId="11"/>
  </si>
  <si>
    <t>助産所：</t>
    <rPh sb="0" eb="3">
      <t>ジョサンジョ</t>
    </rPh>
    <phoneticPr fontId="11"/>
  </si>
  <si>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11"/>
  </si>
  <si>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11"/>
  </si>
  <si>
    <t>様式３－１１</t>
    <rPh sb="0" eb="2">
      <t>ヨウシキ</t>
    </rPh>
    <phoneticPr fontId="11"/>
  </si>
  <si>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11"/>
  </si>
  <si>
    <t>事業の用途</t>
    <rPh sb="0" eb="2">
      <t>ジギョウ</t>
    </rPh>
    <rPh sb="3" eb="5">
      <t>ヨウト</t>
    </rPh>
    <phoneticPr fontId="11"/>
  </si>
  <si>
    <t>整備場所</t>
    <rPh sb="0" eb="2">
      <t>セイビ</t>
    </rPh>
    <rPh sb="2" eb="4">
      <t>バショ</t>
    </rPh>
    <phoneticPr fontId="11"/>
  </si>
  <si>
    <t>病院からの距離（ｋｍ）</t>
    <rPh sb="5" eb="7">
      <t>キョリ</t>
    </rPh>
    <phoneticPr fontId="11"/>
  </si>
  <si>
    <t>解剖室</t>
    <rPh sb="0" eb="2">
      <t>カイボウ</t>
    </rPh>
    <rPh sb="2" eb="3">
      <t>シツ</t>
    </rPh>
    <phoneticPr fontId="11"/>
  </si>
  <si>
    <t>薬物検査室</t>
    <rPh sb="0" eb="2">
      <t>ヤクブツ</t>
    </rPh>
    <rPh sb="2" eb="5">
      <t>ケンサシツ</t>
    </rPh>
    <phoneticPr fontId="11"/>
  </si>
  <si>
    <t>CT室</t>
    <rPh sb="2" eb="3">
      <t>シツ</t>
    </rPh>
    <phoneticPr fontId="11"/>
  </si>
  <si>
    <t>MRI室</t>
    <rPh sb="3" eb="4">
      <t>シツ</t>
    </rPh>
    <phoneticPr fontId="11"/>
  </si>
  <si>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</si>
  <si>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11"/>
  </si>
  <si>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11"/>
  </si>
  <si>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11"/>
  </si>
  <si>
    <t>４．実施要綱への適合状況</t>
    <rPh sb="2" eb="4">
      <t>ジッシ</t>
    </rPh>
    <rPh sb="4" eb="6">
      <t>ヨウコウ</t>
    </rPh>
    <rPh sb="8" eb="10">
      <t>テキゴウ</t>
    </rPh>
    <rPh sb="10" eb="12">
      <t>ジョウキョウ</t>
    </rPh>
    <phoneticPr fontId="11"/>
  </si>
  <si>
    <t>様式３－１４</t>
    <rPh sb="0" eb="2">
      <t>ヨウシキ</t>
    </rPh>
    <phoneticPr fontId="11"/>
  </si>
  <si>
    <t>（１４）院内感染対策施設整備事業</t>
    <rPh sb="4" eb="6">
      <t>インナイ</t>
    </rPh>
    <rPh sb="6" eb="8">
      <t>カンセン</t>
    </rPh>
    <rPh sb="8" eb="10">
      <t>タイサク</t>
    </rPh>
    <rPh sb="10" eb="12">
      <t>シセツ</t>
    </rPh>
    <rPh sb="12" eb="14">
      <t>セイビ</t>
    </rPh>
    <rPh sb="14" eb="16">
      <t>ジギョウ</t>
    </rPh>
    <phoneticPr fontId="11"/>
  </si>
  <si>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11"/>
  </si>
  <si>
    <t>本年度</t>
    <rPh sb="0" eb="3">
      <t>ホンネンド</t>
    </rPh>
    <phoneticPr fontId="11"/>
  </si>
  <si>
    <t>実績</t>
    <rPh sb="0" eb="2">
      <t>ジッセキ</t>
    </rPh>
    <phoneticPr fontId="11"/>
  </si>
  <si>
    <t>医師○名、看護師○名</t>
    <rPh sb="0" eb="2">
      <t>イシ</t>
    </rPh>
    <rPh sb="3" eb="4">
      <t>メイ</t>
    </rPh>
    <rPh sb="5" eb="8">
      <t>カンゴシ</t>
    </rPh>
    <rPh sb="9" eb="10">
      <t>メイ</t>
    </rPh>
    <phoneticPr fontId="11"/>
  </si>
  <si>
    <t>（○年度）</t>
    <rPh sb="2" eb="4">
      <t>ネンド</t>
    </rPh>
    <phoneticPr fontId="11"/>
  </si>
  <si>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11"/>
  </si>
  <si>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11"/>
  </si>
  <si>
    <t>うち浴室
及びトイレ</t>
    <rPh sb="2" eb="4">
      <t>ヨクシツ</t>
    </rPh>
    <rPh sb="5" eb="6">
      <t>オヨ</t>
    </rPh>
    <phoneticPr fontId="11"/>
  </si>
  <si>
    <t>個室1の面積</t>
    <rPh sb="0" eb="2">
      <t>コシツ</t>
    </rPh>
    <rPh sb="4" eb="6">
      <t>メンセキ</t>
    </rPh>
    <phoneticPr fontId="11"/>
  </si>
  <si>
    <t>個室2の面積</t>
    <rPh sb="0" eb="2">
      <t>コシツ</t>
    </rPh>
    <rPh sb="4" eb="6">
      <t>メンセキ</t>
    </rPh>
    <phoneticPr fontId="11"/>
  </si>
  <si>
    <t>個室3の面積</t>
    <rPh sb="0" eb="2">
      <t>コシツ</t>
    </rPh>
    <rPh sb="4" eb="6">
      <t>メンセキ</t>
    </rPh>
    <phoneticPr fontId="11"/>
  </si>
  <si>
    <t>個室4の面積</t>
    <rPh sb="0" eb="2">
      <t>コシツ</t>
    </rPh>
    <rPh sb="4" eb="6">
      <t>メンセキ</t>
    </rPh>
    <phoneticPr fontId="11"/>
  </si>
  <si>
    <t>クラス1万以上の空調整備の有無</t>
    <rPh sb="4" eb="5">
      <t>マン</t>
    </rPh>
    <rPh sb="5" eb="7">
      <t>イジョウ</t>
    </rPh>
    <rPh sb="8" eb="10">
      <t>クウチョウ</t>
    </rPh>
    <rPh sb="10" eb="12">
      <t>セイビ</t>
    </rPh>
    <rPh sb="13" eb="15">
      <t>ウム</t>
    </rPh>
    <phoneticPr fontId="11"/>
  </si>
  <si>
    <t>　※個室欄が不足する場合は適宜追加すること</t>
    <rPh sb="2" eb="4">
      <t>コシツ</t>
    </rPh>
    <rPh sb="4" eb="5">
      <t>ラン</t>
    </rPh>
    <rPh sb="6" eb="8">
      <t>フソク</t>
    </rPh>
    <rPh sb="10" eb="12">
      <t>バアイ</t>
    </rPh>
    <rPh sb="13" eb="15">
      <t>テキギ</t>
    </rPh>
    <rPh sb="15" eb="17">
      <t>ツイカ</t>
    </rPh>
    <phoneticPr fontId="11"/>
  </si>
  <si>
    <t>うちトイレ</t>
    <phoneticPr fontId="11"/>
  </si>
  <si>
    <t>共同トイレ</t>
    <rPh sb="0" eb="2">
      <t>キョウドウ</t>
    </rPh>
    <phoneticPr fontId="11"/>
  </si>
  <si>
    <t>区分</t>
    <rPh sb="0" eb="2">
      <t>クブン</t>
    </rPh>
    <phoneticPr fontId="11"/>
  </si>
  <si>
    <t>病院所有</t>
    <rPh sb="0" eb="2">
      <t>ビョウイン</t>
    </rPh>
    <rPh sb="2" eb="4">
      <t>ショユウ</t>
    </rPh>
    <phoneticPr fontId="11"/>
  </si>
  <si>
    <t>病院借り上げ</t>
    <rPh sb="0" eb="2">
      <t>ビョウイン</t>
    </rPh>
    <rPh sb="2" eb="3">
      <t>カ</t>
    </rPh>
    <rPh sb="4" eb="5">
      <t>ア</t>
    </rPh>
    <phoneticPr fontId="11"/>
  </si>
  <si>
    <t>世帯用</t>
    <rPh sb="0" eb="2">
      <t>セタイ</t>
    </rPh>
    <rPh sb="2" eb="3">
      <t>ヨウ</t>
    </rPh>
    <phoneticPr fontId="11"/>
  </si>
  <si>
    <t>単身用</t>
    <rPh sb="0" eb="3">
      <t>タンシンヨウ</t>
    </rPh>
    <phoneticPr fontId="11"/>
  </si>
  <si>
    <t>戸数</t>
    <rPh sb="0" eb="2">
      <t>コスウ</t>
    </rPh>
    <phoneticPr fontId="11"/>
  </si>
  <si>
    <t>入居戸数</t>
    <rPh sb="0" eb="2">
      <t>ニュウキョ</t>
    </rPh>
    <rPh sb="2" eb="4">
      <t>コスウ</t>
    </rPh>
    <phoneticPr fontId="11"/>
  </si>
  <si>
    <t>うち複数世帯による共用</t>
    <rPh sb="2" eb="4">
      <t>フクスウ</t>
    </rPh>
    <rPh sb="4" eb="6">
      <t>セタイ</t>
    </rPh>
    <rPh sb="9" eb="11">
      <t>キョウヨウ</t>
    </rPh>
    <phoneticPr fontId="11"/>
  </si>
  <si>
    <t>世帯数</t>
    <rPh sb="0" eb="3">
      <t>セタイスウ</t>
    </rPh>
    <phoneticPr fontId="11"/>
  </si>
  <si>
    <t>２．整備事業の概要（研修医専用宿舎）</t>
    <rPh sb="2" eb="4">
      <t>セイビ</t>
    </rPh>
    <rPh sb="4" eb="6">
      <t>ジギョウ</t>
    </rPh>
    <rPh sb="7" eb="9">
      <t>ガイヨウ</t>
    </rPh>
    <rPh sb="10" eb="13">
      <t>ケンシュウイ</t>
    </rPh>
    <rPh sb="13" eb="15">
      <t>センヨウ</t>
    </rPh>
    <rPh sb="15" eb="17">
      <t>シュクシャ</t>
    </rPh>
    <phoneticPr fontId="11"/>
  </si>
  <si>
    <t>過去の施設整備への国庫補助の有無</t>
    <rPh sb="0" eb="2">
      <t>カコ</t>
    </rPh>
    <rPh sb="3" eb="5">
      <t>シセツ</t>
    </rPh>
    <rPh sb="5" eb="7">
      <t>セイビ</t>
    </rPh>
    <rPh sb="9" eb="11">
      <t>コッコ</t>
    </rPh>
    <rPh sb="11" eb="13">
      <t>ホジョ</t>
    </rPh>
    <rPh sb="14" eb="16">
      <t>ウム</t>
    </rPh>
    <phoneticPr fontId="11"/>
  </si>
  <si>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11"/>
  </si>
  <si>
    <t>様式３－１３（へき地拠点）</t>
    <rPh sb="0" eb="2">
      <t>ヨウシキ</t>
    </rPh>
    <rPh sb="9" eb="10">
      <t>チ</t>
    </rPh>
    <rPh sb="10" eb="12">
      <t>キョテン</t>
    </rPh>
    <phoneticPr fontId="11"/>
  </si>
  <si>
    <t>様式３－１３（へき地診療所）</t>
    <rPh sb="0" eb="2">
      <t>ヨウシキ</t>
    </rPh>
    <rPh sb="9" eb="10">
      <t>チ</t>
    </rPh>
    <rPh sb="10" eb="13">
      <t>シンリョウジョ</t>
    </rPh>
    <phoneticPr fontId="11"/>
  </si>
  <si>
    <t>図書閲覧室</t>
    <rPh sb="0" eb="2">
      <t>トショ</t>
    </rPh>
    <rPh sb="2" eb="5">
      <t>エツランシツ</t>
    </rPh>
    <phoneticPr fontId="11"/>
  </si>
  <si>
    <t>その他（左記部門間で共用の場合）</t>
    <rPh sb="2" eb="3">
      <t>タ</t>
    </rPh>
    <rPh sb="4" eb="6">
      <t>サキ</t>
    </rPh>
    <rPh sb="6" eb="9">
      <t>ブモンカン</t>
    </rPh>
    <rPh sb="10" eb="12">
      <t>キョウヨウ</t>
    </rPh>
    <rPh sb="13" eb="15">
      <t>バアイ</t>
    </rPh>
    <phoneticPr fontId="11"/>
  </si>
  <si>
    <t>うちトイレ</t>
    <phoneticPr fontId="11"/>
  </si>
  <si>
    <t>着工</t>
    <rPh sb="0" eb="2">
      <t>チャッコウ</t>
    </rPh>
    <phoneticPr fontId="11"/>
  </si>
  <si>
    <t>　　年　月　日</t>
    <phoneticPr fontId="11"/>
  </si>
  <si>
    <t xml:space="preserve"> ～ </t>
    <phoneticPr fontId="11"/>
  </si>
  <si>
    <t>竣工</t>
    <phoneticPr fontId="11"/>
  </si>
  <si>
    <t>　　年　月　日</t>
    <phoneticPr fontId="11"/>
  </si>
  <si>
    <t>一般：</t>
    <rPh sb="0" eb="2">
      <t>イッパン</t>
    </rPh>
    <phoneticPr fontId="11"/>
  </si>
  <si>
    <t>精神：</t>
    <phoneticPr fontId="11"/>
  </si>
  <si>
    <t>結核：</t>
    <phoneticPr fontId="11"/>
  </si>
  <si>
    <t>感染症：</t>
    <phoneticPr fontId="11"/>
  </si>
  <si>
    <t>合計：</t>
    <phoneticPr fontId="11"/>
  </si>
  <si>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11"/>
  </si>
  <si>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11"/>
  </si>
  <si>
    <t>～</t>
  </si>
  <si>
    <t>年　月</t>
    <rPh sb="0" eb="1">
      <t>ネン</t>
    </rPh>
    <rPh sb="2" eb="3">
      <t>ツキ</t>
    </rPh>
    <phoneticPr fontId="11"/>
  </si>
  <si>
    <t>その他：</t>
    <rPh sb="2" eb="3">
      <t>タ</t>
    </rPh>
    <phoneticPr fontId="11"/>
  </si>
  <si>
    <t>合計：</t>
    <rPh sb="0" eb="2">
      <t>ゴウケイ</t>
    </rPh>
    <phoneticPr fontId="11"/>
  </si>
  <si>
    <t>現在（㎡）</t>
    <rPh sb="0" eb="2">
      <t>ゲンザイ</t>
    </rPh>
    <phoneticPr fontId="11"/>
  </si>
  <si>
    <t>整備後（㎡）</t>
    <rPh sb="0" eb="2">
      <t>セイビ</t>
    </rPh>
    <rPh sb="2" eb="3">
      <t>ゴ</t>
    </rPh>
    <phoneticPr fontId="11"/>
  </si>
  <si>
    <t>ヘリポート</t>
    <phoneticPr fontId="11"/>
  </si>
  <si>
    <t>現在（㎡）
（○室）</t>
    <rPh sb="0" eb="2">
      <t>ゲンザイ</t>
    </rPh>
    <rPh sb="8" eb="9">
      <t>シツ</t>
    </rPh>
    <phoneticPr fontId="11"/>
  </si>
  <si>
    <t>整備後（㎡）
（○室）</t>
    <rPh sb="0" eb="2">
      <t>セイビ</t>
    </rPh>
    <rPh sb="2" eb="3">
      <t>ゴ</t>
    </rPh>
    <rPh sb="9" eb="10">
      <t>シツ</t>
    </rPh>
    <phoneticPr fontId="11"/>
  </si>
  <si>
    <t>都道府県補助金</t>
    <rPh sb="0" eb="4">
      <t>トドウフケン</t>
    </rPh>
    <phoneticPr fontId="11"/>
  </si>
  <si>
    <t>年度間の金額の按分は支払額ではなく進捗率により行うこと。</t>
    <phoneticPr fontId="11"/>
  </si>
  <si>
    <t>　　移転新築：現在建物が存在する敷地とは別の敷地に新たに建物を建築し、かつ、現在の建物の機能を移転する場合</t>
    <phoneticPr fontId="11"/>
  </si>
  <si>
    <t>　　改　　修：建物の主要構造部分を取りこわさない模様替及び内部改修</t>
    <phoneticPr fontId="11"/>
  </si>
  <si>
    <t>鉄道</t>
    <rPh sb="0" eb="2">
      <t>テツドウ</t>
    </rPh>
    <phoneticPr fontId="11"/>
  </si>
  <si>
    <t>船舶</t>
    <rPh sb="0" eb="2">
      <t>センパク</t>
    </rPh>
    <phoneticPr fontId="11"/>
  </si>
  <si>
    <t>バス</t>
    <phoneticPr fontId="11"/>
  </si>
  <si>
    <t>通常</t>
    <rPh sb="0" eb="2">
      <t>ツウジョウ</t>
    </rPh>
    <phoneticPr fontId="11"/>
  </si>
  <si>
    <t>冬季</t>
    <rPh sb="0" eb="2">
      <t>トウキ</t>
    </rPh>
    <phoneticPr fontId="11"/>
  </si>
  <si>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11"/>
  </si>
  <si>
    <t>代診医派遣（年度）</t>
    <rPh sb="0" eb="2">
      <t>ダイシン</t>
    </rPh>
    <rPh sb="2" eb="3">
      <t>イ</t>
    </rPh>
    <rPh sb="3" eb="5">
      <t>ハケン</t>
    </rPh>
    <rPh sb="6" eb="8">
      <t>ネンド</t>
    </rPh>
    <phoneticPr fontId="11"/>
  </si>
  <si>
    <t>総事業（100%）</t>
    <phoneticPr fontId="11"/>
  </si>
  <si>
    <t>施設整備事業費内訳書</t>
    <phoneticPr fontId="11"/>
  </si>
  <si>
    <t>記載すること。</t>
    <phoneticPr fontId="11"/>
  </si>
  <si>
    <t>当する経費及び交付要綱に定める（交付額の算定方法）において対象経費とされていない経費を指す。</t>
    <rPh sb="5" eb="6">
      <t>オヨ</t>
    </rPh>
    <phoneticPr fontId="11"/>
  </si>
  <si>
    <t>また、「補助対象経費」とは補助対象事業分のうち、交付要綱に定める（交付額の算定方法）において対象経費とされている経費を指す。</t>
    <phoneticPr fontId="11"/>
  </si>
  <si>
    <t>補助対象事業分の「費目」欄は、医療施設等施設整備費補助金交付要綱５の表の「３対象経費」に定める各部門に区分して記入すること。</t>
    <phoneticPr fontId="11"/>
  </si>
  <si>
    <t>&lt;改修工事&gt;</t>
  </si>
  <si>
    <t>　（改築）</t>
  </si>
  <si>
    <t>改築</t>
  </si>
  <si>
    <t>無</t>
  </si>
  <si>
    <t>令和○年度</t>
    <rPh sb="0" eb="2">
      <t>レイワ</t>
    </rPh>
    <rPh sb="3" eb="5">
      <t>ネンド</t>
    </rPh>
    <phoneticPr fontId="11"/>
  </si>
  <si>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11"/>
  </si>
  <si>
    <t>（１３）南海トラフ日本海溝・千島海溝周辺海溝型地震に係る津波避難対策緊急事業（へき地診療所）</t>
    <rPh sb="42" eb="45">
      <t>シンリョウジョ</t>
    </rPh>
    <phoneticPr fontId="11"/>
  </si>
  <si>
    <t>寄附金</t>
    <rPh sb="0" eb="2">
      <t>キフ</t>
    </rPh>
    <phoneticPr fontId="11"/>
  </si>
  <si>
    <t>令和○年度</t>
    <rPh sb="0" eb="2">
      <t>レイワ</t>
    </rPh>
    <phoneticPr fontId="11"/>
  </si>
  <si>
    <t>○○年度</t>
    <phoneticPr fontId="11"/>
  </si>
  <si>
    <t>　　年　月　日</t>
  </si>
  <si>
    <t>事業区分：重点医師偏在対策支援区域における承継・開業支援事業</t>
    <rPh sb="0" eb="2">
      <t>ジギョウ</t>
    </rPh>
    <rPh sb="2" eb="4">
      <t>クブン</t>
    </rPh>
    <phoneticPr fontId="59"/>
  </si>
  <si>
    <t>支援対象医療機関</t>
    <rPh sb="0" eb="2">
      <t>シエン</t>
    </rPh>
    <rPh sb="2" eb="4">
      <t>タイショウ</t>
    </rPh>
    <rPh sb="4" eb="6">
      <t>イリョウ</t>
    </rPh>
    <rPh sb="6" eb="8">
      <t>キカン</t>
    </rPh>
    <phoneticPr fontId="59"/>
  </si>
  <si>
    <t>支援区域</t>
    <rPh sb="0" eb="2">
      <t>シエン</t>
    </rPh>
    <rPh sb="2" eb="4">
      <t>クイキ</t>
    </rPh>
    <phoneticPr fontId="59"/>
  </si>
  <si>
    <r>
      <t xml:space="preserve">事業区分
</t>
    </r>
    <r>
      <rPr>
        <sz val="8"/>
        <color theme="1"/>
        <rFont val="ＭＳ Ｐゴシック"/>
        <family val="3"/>
        <charset val="128"/>
        <scheme val="minor"/>
      </rPr>
      <t>（承継・開業）</t>
    </r>
    <rPh sb="0" eb="2">
      <t>ジギョウ</t>
    </rPh>
    <rPh sb="2" eb="4">
      <t>クブン</t>
    </rPh>
    <rPh sb="6" eb="8">
      <t>ショウケイ</t>
    </rPh>
    <rPh sb="9" eb="11">
      <t>カイギョウ</t>
    </rPh>
    <phoneticPr fontId="59"/>
  </si>
  <si>
    <t>支援対象医療機関に選定した理由</t>
    <rPh sb="0" eb="2">
      <t>シエン</t>
    </rPh>
    <rPh sb="2" eb="4">
      <t>タイショウ</t>
    </rPh>
    <rPh sb="4" eb="6">
      <t>イリョウ</t>
    </rPh>
    <rPh sb="6" eb="8">
      <t>キカン</t>
    </rPh>
    <rPh sb="9" eb="11">
      <t>センテイ</t>
    </rPh>
    <rPh sb="13" eb="15">
      <t>リユウ</t>
    </rPh>
    <phoneticPr fontId="59"/>
  </si>
  <si>
    <t>選定過程</t>
    <rPh sb="0" eb="2">
      <t>センテイ</t>
    </rPh>
    <rPh sb="2" eb="4">
      <t>カテイ</t>
    </rPh>
    <phoneticPr fontId="59"/>
  </si>
  <si>
    <t>支援の内容</t>
    <rPh sb="0" eb="2">
      <t>シエン</t>
    </rPh>
    <rPh sb="3" eb="5">
      <t>ナイヨウ</t>
    </rPh>
    <phoneticPr fontId="59"/>
  </si>
  <si>
    <t>市町村の追加支援等</t>
    <rPh sb="0" eb="3">
      <t>シチョウソン</t>
    </rPh>
    <rPh sb="4" eb="6">
      <t>ツイカ</t>
    </rPh>
    <rPh sb="6" eb="8">
      <t>シエン</t>
    </rPh>
    <rPh sb="8" eb="9">
      <t>トウ</t>
    </rPh>
    <phoneticPr fontId="59"/>
  </si>
  <si>
    <t>標榜診療科</t>
    <rPh sb="0" eb="2">
      <t>ヒョウボウ</t>
    </rPh>
    <rPh sb="2" eb="5">
      <t>シンリョウカ</t>
    </rPh>
    <phoneticPr fontId="59"/>
  </si>
  <si>
    <t>承継・開業
予定年月日</t>
    <rPh sb="0" eb="2">
      <t>ショウケイ</t>
    </rPh>
    <rPh sb="3" eb="5">
      <t>カイギョウ</t>
    </rPh>
    <rPh sb="6" eb="8">
      <t>ヨテイ</t>
    </rPh>
    <rPh sb="8" eb="11">
      <t>ネンガッピ</t>
    </rPh>
    <phoneticPr fontId="59"/>
  </si>
  <si>
    <t>施設整備</t>
    <rPh sb="0" eb="2">
      <t>シセツ</t>
    </rPh>
    <rPh sb="2" eb="4">
      <t>セイビ</t>
    </rPh>
    <phoneticPr fontId="59"/>
  </si>
  <si>
    <t>設備整備</t>
    <rPh sb="0" eb="2">
      <t>セツビ</t>
    </rPh>
    <rPh sb="2" eb="4">
      <t>セイビ</t>
    </rPh>
    <phoneticPr fontId="59"/>
  </si>
  <si>
    <t>定着支援</t>
    <rPh sb="0" eb="2">
      <t>テイチャク</t>
    </rPh>
    <rPh sb="2" eb="4">
      <t>シエン</t>
    </rPh>
    <phoneticPr fontId="59"/>
  </si>
  <si>
    <t>病床数</t>
    <rPh sb="0" eb="3">
      <t>ビョウショウスウ</t>
    </rPh>
    <phoneticPr fontId="59"/>
  </si>
  <si>
    <t>整備面積</t>
    <rPh sb="0" eb="2">
      <t>セイビ</t>
    </rPh>
    <rPh sb="2" eb="4">
      <t>メンセキ</t>
    </rPh>
    <phoneticPr fontId="59"/>
  </si>
  <si>
    <t>金額
（千円）</t>
    <rPh sb="0" eb="2">
      <t>キンガク</t>
    </rPh>
    <rPh sb="4" eb="6">
      <t>センエン</t>
    </rPh>
    <phoneticPr fontId="59"/>
  </si>
  <si>
    <t>医師・看護師宿舎</t>
    <rPh sb="0" eb="2">
      <t>イシ</t>
    </rPh>
    <rPh sb="3" eb="6">
      <t>カンゴシ</t>
    </rPh>
    <rPh sb="6" eb="8">
      <t>シュクシャ</t>
    </rPh>
    <phoneticPr fontId="59"/>
  </si>
  <si>
    <t>導入機器・台数</t>
    <rPh sb="0" eb="2">
      <t>ドウニュウ</t>
    </rPh>
    <rPh sb="2" eb="4">
      <t>キキ</t>
    </rPh>
    <rPh sb="5" eb="7">
      <t>ダイスウ</t>
    </rPh>
    <phoneticPr fontId="59"/>
  </si>
  <si>
    <t>年間診療
日数</t>
    <rPh sb="0" eb="2">
      <t>ネンカン</t>
    </rPh>
    <rPh sb="2" eb="4">
      <t>シンリョウ</t>
    </rPh>
    <rPh sb="5" eb="7">
      <t>ニッスウ</t>
    </rPh>
    <phoneticPr fontId="59"/>
  </si>
  <si>
    <t>支援の有無</t>
    <rPh sb="0" eb="2">
      <t>シエン</t>
    </rPh>
    <rPh sb="3" eb="5">
      <t>ウム</t>
    </rPh>
    <phoneticPr fontId="59"/>
  </si>
  <si>
    <t>具体的な内容</t>
    <rPh sb="0" eb="3">
      <t>グタイテキ</t>
    </rPh>
    <rPh sb="4" eb="6">
      <t>ナイヨウ</t>
    </rPh>
    <phoneticPr fontId="59"/>
  </si>
  <si>
    <t>承継</t>
    <rPh sb="0" eb="2">
      <t>ショウケイ</t>
    </rPh>
    <phoneticPr fontId="59"/>
  </si>
  <si>
    <t>有</t>
    <rPh sb="0" eb="1">
      <t>ユウ</t>
    </rPh>
    <phoneticPr fontId="59"/>
  </si>
  <si>
    <t>整備する</t>
    <rPh sb="0" eb="2">
      <t>セイビ</t>
    </rPh>
    <phoneticPr fontId="59"/>
  </si>
  <si>
    <t>開業</t>
    <rPh sb="0" eb="2">
      <t>カイギョウ</t>
    </rPh>
    <phoneticPr fontId="59"/>
  </si>
  <si>
    <t>無</t>
    <rPh sb="0" eb="1">
      <t>ム</t>
    </rPh>
    <phoneticPr fontId="59"/>
  </si>
  <si>
    <t>整備しない</t>
    <rPh sb="0" eb="2">
      <t>セイビ</t>
    </rPh>
    <phoneticPr fontId="59"/>
  </si>
  <si>
    <t>○○診療所</t>
    <rPh sb="2" eb="5">
      <t>シンリョウジョ</t>
    </rPh>
    <phoneticPr fontId="59"/>
  </si>
  <si>
    <t>内科
小児科</t>
    <rPh sb="0" eb="2">
      <t>ナイカ</t>
    </rPh>
    <rPh sb="3" eb="6">
      <t>ショウニカ</t>
    </rPh>
    <phoneticPr fontId="59"/>
  </si>
  <si>
    <t>△△市が、施設整備事業に係る事業者負担の一部を追加で補助する。</t>
    <rPh sb="2" eb="3">
      <t>シ</t>
    </rPh>
    <rPh sb="5" eb="7">
      <t>シセツ</t>
    </rPh>
    <rPh sb="7" eb="9">
      <t>セイビ</t>
    </rPh>
    <rPh sb="9" eb="11">
      <t>ジギョウ</t>
    </rPh>
    <rPh sb="12" eb="13">
      <t>カカ</t>
    </rPh>
    <rPh sb="14" eb="17">
      <t>ジギョウシャ</t>
    </rPh>
    <rPh sb="17" eb="19">
      <t>フタン</t>
    </rPh>
    <rPh sb="20" eb="22">
      <t>イチブ</t>
    </rPh>
    <rPh sb="23" eb="25">
      <t>ツイカ</t>
    </rPh>
    <rPh sb="26" eb="28">
      <t>ホジョ</t>
    </rPh>
    <phoneticPr fontId="59"/>
  </si>
  <si>
    <t>超音波診断装置（１台）</t>
    <rPh sb="0" eb="3">
      <t>チョウオンパ</t>
    </rPh>
    <rPh sb="3" eb="5">
      <t>シンダン</t>
    </rPh>
    <rPh sb="5" eb="7">
      <t>ソウチ</t>
    </rPh>
    <rPh sb="9" eb="10">
      <t>ダイ</t>
    </rPh>
    <phoneticPr fontId="59"/>
  </si>
  <si>
    <t>高梁・新見医療圏</t>
    <rPh sb="0" eb="2">
      <t>タカハシ</t>
    </rPh>
    <rPh sb="3" eb="5">
      <t>ニイミ</t>
    </rPh>
    <rPh sb="5" eb="8">
      <t>イリョウケン</t>
    </rPh>
    <phoneticPr fontId="11"/>
  </si>
  <si>
    <t>真庭医療圏</t>
    <rPh sb="0" eb="2">
      <t>マニワ</t>
    </rPh>
    <rPh sb="2" eb="5">
      <t>イリョウケン</t>
    </rPh>
    <phoneticPr fontId="11"/>
  </si>
  <si>
    <t>津山・英田医療圏</t>
    <rPh sb="0" eb="2">
      <t>ツヤマ</t>
    </rPh>
    <rPh sb="3" eb="5">
      <t>アイダ</t>
    </rPh>
    <rPh sb="5" eb="8">
      <t>イリョウケン</t>
    </rPh>
    <phoneticPr fontId="11"/>
  </si>
  <si>
    <t>重点医師偏在対策支援区域における承継・開業支援事業　総括表</t>
    <rPh sb="0" eb="2">
      <t>ジュウテン</t>
    </rPh>
    <rPh sb="2" eb="4">
      <t>イシ</t>
    </rPh>
    <rPh sb="4" eb="6">
      <t>ヘンザイ</t>
    </rPh>
    <rPh sb="6" eb="8">
      <t>タイサク</t>
    </rPh>
    <rPh sb="8" eb="10">
      <t>シエン</t>
    </rPh>
    <rPh sb="10" eb="12">
      <t>クイキ</t>
    </rPh>
    <rPh sb="16" eb="18">
      <t>ショウケイ</t>
    </rPh>
    <rPh sb="19" eb="21">
      <t>カイギョウ</t>
    </rPh>
    <rPh sb="21" eb="23">
      <t>シエン</t>
    </rPh>
    <rPh sb="23" eb="25">
      <t>ジギョウ</t>
    </rPh>
    <rPh sb="26" eb="29">
      <t>ソウカツヒョウ</t>
    </rPh>
    <phoneticPr fontId="59"/>
  </si>
  <si>
    <t>様式１－１</t>
    <rPh sb="0" eb="2">
      <t>ヨウシキ</t>
    </rPh>
    <phoneticPr fontId="59"/>
  </si>
  <si>
    <t>承継前</t>
    <rPh sb="0" eb="3">
      <t>ショウケイマエ</t>
    </rPh>
    <phoneticPr fontId="11"/>
  </si>
  <si>
    <t>承継後又は開業の場合</t>
    <rPh sb="0" eb="3">
      <t>ショウケイゴ</t>
    </rPh>
    <rPh sb="3" eb="4">
      <t>マタ</t>
    </rPh>
    <rPh sb="5" eb="7">
      <t>カイギョウ</t>
    </rPh>
    <rPh sb="8" eb="10">
      <t>バアイ</t>
    </rPh>
    <phoneticPr fontId="11"/>
  </si>
  <si>
    <t>管理者</t>
    <rPh sb="0" eb="3">
      <t>カンリシャ</t>
    </rPh>
    <phoneticPr fontId="11"/>
  </si>
  <si>
    <t>記載例</t>
    <rPh sb="0" eb="2">
      <t>キサイ</t>
    </rPh>
    <rPh sb="2" eb="3">
      <t>レイ</t>
    </rPh>
    <phoneticPr fontId="11"/>
  </si>
  <si>
    <t>2027.4.1</t>
    <phoneticPr fontId="11"/>
  </si>
  <si>
    <t>○○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</si>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</sst>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 numFmtId="202" formatCode="0&quot;床&quot;;&quot;△ &quot;0&quot;床&quot;"/>
    <numFmt numFmtId="203" formatCode="0.0&quot;㎡&quot;;&quot;△ &quot;0.0&quot;㎡&quot;"/>
    <numFmt numFmtId="204" formatCode="0&quot;日&quot;;&quot;△ &quot;0&quot;日&quot;"/>
  </numFmts>
  <fonts count="6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9"/>
      <color indexed="10"/>
      <name val="ＭＳ Ｐゴシック"/>
      <family val="3"/>
      <charset val="128"/>
    </font>
    <font>
      <sz val="10"/>
      <color theme="4"/>
      <name val="ＭＳ Ｐゴシック"/>
      <family val="3"/>
      <charset val="128"/>
    </font>
    <font>
      <sz val="6"/>
      <name val="ＭＳ Ｐゴシック"/>
      <family val="2"/>
      <charset val="128"/>
      <scheme val="minor"/>
    </font>
    <font>
      <b/>
      <sz val="16"/>
      <color theme="1"/>
      <name val="ＭＳ Ｐゴシック"/>
      <family val="3"/>
      <charset val="128"/>
      <scheme val="minor"/>
    </font>
    <font>
      <sz val="8"/>
      <color theme="1"/>
      <name val="ＭＳ Ｐゴシック"/>
      <family val="2"/>
      <charset val="128"/>
      <scheme val="minor"/>
    </font>
  </fonts>
  <fills count="7">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s>
  <borders count="14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left style="medium">
        <color auto="1"/>
      </left>
      <right style="medium">
        <color auto="1"/>
      </right>
      <top style="medium">
        <color auto="1"/>
      </top>
      <bottom/>
      <diagonal/>
    </border>
    <border>
      <left style="medium">
        <color auto="1"/>
      </left>
      <right style="medium">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diagonalDown="1">
      <left style="medium">
        <color auto="1"/>
      </left>
      <right style="medium">
        <color auto="1"/>
      </right>
      <top/>
      <bottom style="medium">
        <color auto="1"/>
      </bottom>
      <diagonal style="thin">
        <color auto="1"/>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thin">
        <color auto="1"/>
      </left>
      <right style="dashed">
        <color auto="1"/>
      </right>
      <top style="thin">
        <color auto="1"/>
      </top>
      <bottom style="medium">
        <color auto="1"/>
      </bottom>
      <diagonal/>
    </border>
    <border>
      <left style="dashed">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style="thin">
        <color auto="1"/>
      </left>
      <right style="dashed">
        <color auto="1"/>
      </right>
      <top style="hair">
        <color auto="1"/>
      </top>
      <bottom style="medium">
        <color auto="1"/>
      </bottom>
      <diagonal/>
    </border>
    <border>
      <left style="dashed">
        <color auto="1"/>
      </left>
      <right style="thin">
        <color auto="1"/>
      </right>
      <top style="hair">
        <color auto="1"/>
      </top>
      <bottom style="medium">
        <color auto="1"/>
      </bottom>
      <diagonal/>
    </border>
    <border>
      <left style="medium">
        <color auto="1"/>
      </left>
      <right style="medium">
        <color auto="1"/>
      </right>
      <top style="medium">
        <color auto="1"/>
      </top>
      <bottom style="hair">
        <color auto="1"/>
      </bottom>
      <diagonal/>
    </border>
    <border>
      <left style="medium">
        <color auto="1"/>
      </left>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dashed">
        <color auto="1"/>
      </right>
      <top style="medium">
        <color auto="1"/>
      </top>
      <bottom style="hair">
        <color auto="1"/>
      </bottom>
      <diagonal/>
    </border>
    <border>
      <left style="dashed">
        <color auto="1"/>
      </left>
      <right style="thin">
        <color auto="1"/>
      </right>
      <top style="medium">
        <color auto="1"/>
      </top>
      <bottom style="hair">
        <color auto="1"/>
      </bottom>
      <diagonal/>
    </border>
    <border>
      <left/>
      <right/>
      <top style="medium">
        <color auto="1"/>
      </top>
      <bottom style="hair">
        <color auto="1"/>
      </bottom>
      <diagonal/>
    </border>
    <border>
      <left style="medium">
        <color indexed="64"/>
      </left>
      <right/>
      <top style="medium">
        <color indexed="64"/>
      </top>
      <bottom style="thin">
        <color auto="1"/>
      </bottom>
      <diagonal/>
    </border>
    <border>
      <left style="dotted">
        <color indexed="64"/>
      </left>
      <right style="medium">
        <color auto="1"/>
      </right>
      <top style="thin">
        <color indexed="64"/>
      </top>
      <bottom style="medium">
        <color indexed="64"/>
      </bottom>
      <diagonal/>
    </border>
    <border>
      <left style="dotted">
        <color indexed="64"/>
      </left>
      <right style="medium">
        <color auto="1"/>
      </right>
      <top style="medium">
        <color auto="1"/>
      </top>
      <bottom style="hair">
        <color auto="1"/>
      </bottom>
      <diagonal/>
    </border>
    <border>
      <left style="dotted">
        <color indexed="64"/>
      </left>
      <right style="medium">
        <color auto="1"/>
      </right>
      <top style="hair">
        <color indexed="64"/>
      </top>
      <bottom style="medium">
        <color indexed="64"/>
      </bottom>
      <diagonal/>
    </border>
  </borders>
  <cellStyleXfs count="8">
    <xf numFmtId="0" fontId="0" fillId="0" borderId="0"/>
    <xf numFmtId="38" fontId="9" fillId="0" borderId="0" applyFont="0" applyFill="0" applyBorder="0" applyAlignment="0" applyProtection="0"/>
    <xf numFmtId="0" fontId="14" fillId="0" borderId="0">
      <alignment vertical="center"/>
    </xf>
    <xf numFmtId="0" fontId="8" fillId="0" borderId="0">
      <alignment vertical="center"/>
    </xf>
    <xf numFmtId="0" fontId="22" fillId="0" borderId="0"/>
    <xf numFmtId="38" fontId="22" fillId="0" borderId="0" applyFont="0" applyFill="0" applyBorder="0" applyAlignment="0" applyProtection="0"/>
    <xf numFmtId="38" fontId="9" fillId="0" borderId="0" applyFont="0" applyFill="0" applyBorder="0" applyAlignment="0" applyProtection="0"/>
    <xf numFmtId="0" fontId="7" fillId="0" borderId="0">
      <alignment vertical="center"/>
    </xf>
  </cellStyleXfs>
  <cellXfs count="789">
    <xf numFmtId="0" fontId="0" fillId="0" borderId="0" xfId="0"/>
    <xf numFmtId="0" fontId="15" fillId="0" borderId="0" xfId="0" applyFont="1" applyAlignment="1">
      <alignment vertical="center"/>
    </xf>
    <xf numFmtId="0" fontId="16" fillId="0" borderId="0" xfId="0" applyFont="1"/>
    <xf numFmtId="0" fontId="18" fillId="0" borderId="0" xfId="0" applyFont="1" applyAlignment="1">
      <alignment vertical="center"/>
    </xf>
    <xf numFmtId="0" fontId="15" fillId="0" borderId="14" xfId="0" applyFont="1" applyBorder="1" applyAlignment="1">
      <alignment horizontal="center" vertical="center" wrapText="1"/>
    </xf>
    <xf numFmtId="0" fontId="19" fillId="0" borderId="0" xfId="0" applyFont="1"/>
    <xf numFmtId="0" fontId="15" fillId="0" borderId="32" xfId="0" applyFont="1" applyBorder="1" applyAlignment="1">
      <alignment vertical="center" wrapText="1"/>
    </xf>
    <xf numFmtId="0" fontId="15" fillId="0" borderId="36" xfId="0" applyFont="1" applyBorder="1" applyAlignment="1">
      <alignment horizontal="right" vertical="center" wrapText="1"/>
    </xf>
    <xf numFmtId="0" fontId="15" fillId="0" borderId="17" xfId="0" applyFont="1" applyBorder="1" applyAlignment="1">
      <alignment horizontal="right" vertical="center" wrapText="1"/>
    </xf>
    <xf numFmtId="0" fontId="15" fillId="0" borderId="18" xfId="0" applyFont="1" applyBorder="1" applyAlignment="1">
      <alignment horizontal="right" vertical="center" wrapText="1"/>
    </xf>
    <xf numFmtId="0" fontId="15" fillId="0" borderId="5" xfId="0" applyFont="1" applyBorder="1" applyAlignment="1">
      <alignment horizontal="right" vertical="center" wrapText="1"/>
    </xf>
    <xf numFmtId="0" fontId="15" fillId="0" borderId="0" xfId="0" applyFont="1" applyAlignment="1">
      <alignment horizontal="right" vertical="center" wrapText="1"/>
    </xf>
    <xf numFmtId="0" fontId="15" fillId="0" borderId="9" xfId="0" applyFont="1" applyBorder="1" applyAlignment="1">
      <alignment horizontal="right" vertical="center" wrapText="1"/>
    </xf>
    <xf numFmtId="0" fontId="20" fillId="0" borderId="0" xfId="0" applyFont="1" applyAlignment="1">
      <alignment vertical="center"/>
    </xf>
    <xf numFmtId="49" fontId="20" fillId="0" borderId="0" xfId="0" applyNumberFormat="1" applyFont="1" applyAlignment="1">
      <alignment horizontal="right" vertical="center"/>
    </xf>
    <xf numFmtId="49" fontId="16" fillId="0" borderId="0" xfId="0" applyNumberFormat="1" applyFont="1" applyAlignment="1">
      <alignment horizontal="right"/>
    </xf>
    <xf numFmtId="0" fontId="9" fillId="0" borderId="0" xfId="4" applyFont="1" applyAlignment="1">
      <alignment vertical="center"/>
    </xf>
    <xf numFmtId="0" fontId="9" fillId="0" borderId="64" xfId="4" applyFont="1" applyBorder="1" applyAlignment="1">
      <alignment vertical="center"/>
    </xf>
    <xf numFmtId="0" fontId="9" fillId="0" borderId="0" xfId="4" applyFont="1"/>
    <xf numFmtId="0" fontId="27" fillId="0" borderId="0" xfId="4" applyFont="1" applyAlignment="1">
      <alignment wrapText="1"/>
    </xf>
    <xf numFmtId="0" fontId="27" fillId="0" borderId="0" xfId="4" applyFont="1"/>
    <xf numFmtId="176" fontId="33" fillId="0" borderId="57" xfId="4" applyNumberFormat="1" applyFont="1" applyBorder="1" applyAlignment="1">
      <alignment horizontal="right" vertical="center"/>
    </xf>
    <xf numFmtId="176" fontId="33" fillId="0" borderId="17" xfId="4" applyNumberFormat="1" applyFont="1" applyBorder="1" applyAlignment="1">
      <alignment horizontal="right" vertical="center"/>
    </xf>
    <xf numFmtId="176" fontId="33" fillId="0" borderId="57" xfId="4" applyNumberFormat="1" applyFont="1" applyBorder="1" applyAlignment="1">
      <alignment vertical="center"/>
    </xf>
    <xf numFmtId="176" fontId="33" fillId="0" borderId="16" xfId="4" applyNumberFormat="1" applyFont="1" applyBorder="1" applyAlignment="1">
      <alignment horizontal="center" vertical="center"/>
    </xf>
    <xf numFmtId="176" fontId="33" fillId="0" borderId="16" xfId="4" applyNumberFormat="1" applyFont="1" applyBorder="1" applyAlignment="1">
      <alignment horizontal="right" vertical="center"/>
    </xf>
    <xf numFmtId="176" fontId="33" fillId="0" borderId="74" xfId="4" applyNumberFormat="1" applyFont="1" applyBorder="1" applyAlignment="1">
      <alignment horizontal="right" vertical="center"/>
    </xf>
    <xf numFmtId="38" fontId="10" fillId="0" borderId="5" xfId="5" applyFont="1" applyBorder="1" applyAlignment="1">
      <alignment horizontal="center" vertical="center"/>
    </xf>
    <xf numFmtId="38" fontId="10" fillId="0" borderId="5" xfId="5" applyFont="1" applyBorder="1" applyAlignment="1">
      <alignment horizontal="center" vertical="center" wrapText="1"/>
    </xf>
    <xf numFmtId="38" fontId="10" fillId="0" borderId="9" xfId="5" applyFont="1" applyFill="1" applyBorder="1" applyAlignment="1">
      <alignment horizontal="center" vertical="center"/>
    </xf>
    <xf numFmtId="40" fontId="10" fillId="0" borderId="9" xfId="5" applyNumberFormat="1" applyFont="1" applyFill="1" applyBorder="1" applyAlignment="1">
      <alignment horizontal="center" vertical="center"/>
    </xf>
    <xf numFmtId="40" fontId="10" fillId="0" borderId="12" xfId="5" applyNumberFormat="1" applyFont="1" applyFill="1" applyBorder="1" applyAlignment="1">
      <alignment horizontal="center" vertical="center"/>
    </xf>
    <xf numFmtId="0" fontId="25" fillId="0" borderId="0" xfId="4" applyFont="1" applyAlignment="1">
      <alignment horizontal="left" vertical="center"/>
    </xf>
    <xf numFmtId="0" fontId="25" fillId="0" borderId="19" xfId="4" applyFont="1" applyBorder="1" applyAlignment="1">
      <alignment horizontal="left" vertical="center"/>
    </xf>
    <xf numFmtId="0" fontId="25" fillId="0" borderId="13" xfId="4" applyFont="1" applyBorder="1" applyAlignment="1">
      <alignment horizontal="left" vertical="center"/>
    </xf>
    <xf numFmtId="0" fontId="25" fillId="0" borderId="13" xfId="4" applyFont="1" applyBorder="1" applyAlignment="1">
      <alignment horizontal="left" vertical="center" wrapText="1"/>
    </xf>
    <xf numFmtId="38" fontId="10" fillId="0" borderId="13" xfId="5" applyFont="1" applyFill="1" applyBorder="1" applyAlignment="1">
      <alignment horizontal="center" vertical="center"/>
    </xf>
    <xf numFmtId="38" fontId="10" fillId="0" borderId="12" xfId="5" applyFont="1" applyFill="1" applyBorder="1" applyAlignment="1">
      <alignment horizontal="center" vertical="center"/>
    </xf>
    <xf numFmtId="38" fontId="10" fillId="0" borderId="77" xfId="5" applyFont="1" applyFill="1" applyBorder="1" applyAlignment="1">
      <alignment horizontal="center" vertical="center"/>
    </xf>
    <xf numFmtId="0" fontId="25" fillId="0" borderId="64" xfId="4" applyFont="1" applyBorder="1" applyAlignment="1">
      <alignment horizontal="center" vertical="center"/>
    </xf>
    <xf numFmtId="0" fontId="25" fillId="0" borderId="13" xfId="4" applyFont="1" applyBorder="1" applyAlignment="1">
      <alignment horizontal="center" vertical="center"/>
    </xf>
    <xf numFmtId="0" fontId="9" fillId="0" borderId="19" xfId="4" applyFont="1" applyBorder="1" applyAlignment="1">
      <alignment vertical="center"/>
    </xf>
    <xf numFmtId="0" fontId="9" fillId="0" borderId="13" xfId="4" applyFont="1" applyBorder="1" applyAlignment="1">
      <alignment vertical="center"/>
    </xf>
    <xf numFmtId="0" fontId="9" fillId="0" borderId="13" xfId="4" applyFont="1" applyBorder="1" applyAlignment="1">
      <alignment horizontal="center" vertical="center"/>
    </xf>
    <xf numFmtId="0" fontId="9" fillId="0" borderId="13" xfId="4" applyFont="1" applyBorder="1" applyAlignment="1">
      <alignment horizontal="center" vertical="center" wrapText="1"/>
    </xf>
    <xf numFmtId="177" fontId="10" fillId="0" borderId="9" xfId="5" applyNumberFormat="1" applyFont="1" applyFill="1" applyBorder="1" applyAlignment="1">
      <alignment vertical="center" wrapText="1"/>
    </xf>
    <xf numFmtId="181" fontId="10" fillId="0" borderId="9" xfId="5" applyNumberFormat="1" applyFont="1" applyFill="1" applyBorder="1" applyAlignment="1">
      <alignment vertical="center" wrapText="1"/>
    </xf>
    <xf numFmtId="177" fontId="10" fillId="0" borderId="9" xfId="5" applyNumberFormat="1" applyFont="1" applyFill="1" applyBorder="1" applyAlignment="1">
      <alignment horizontal="center" vertical="center" wrapText="1"/>
    </xf>
    <xf numFmtId="177" fontId="10" fillId="0" borderId="8" xfId="5" applyNumberFormat="1" applyFont="1" applyFill="1" applyBorder="1" applyAlignment="1">
      <alignment vertical="center" wrapText="1"/>
    </xf>
    <xf numFmtId="177" fontId="10" fillId="0" borderId="76" xfId="5" applyNumberFormat="1" applyFont="1" applyFill="1" applyBorder="1" applyAlignment="1">
      <alignment vertical="center" wrapText="1"/>
    </xf>
    <xf numFmtId="0" fontId="9" fillId="0" borderId="21" xfId="4" applyFont="1" applyBorder="1" applyAlignment="1">
      <alignment vertical="center"/>
    </xf>
    <xf numFmtId="0" fontId="9" fillId="0" borderId="23" xfId="4" applyFont="1" applyBorder="1" applyAlignment="1">
      <alignment vertical="center"/>
    </xf>
    <xf numFmtId="0" fontId="9" fillId="0" borderId="23" xfId="4" applyFont="1" applyBorder="1" applyAlignment="1">
      <alignment horizontal="center" vertical="center"/>
    </xf>
    <xf numFmtId="181" fontId="10" fillId="0" borderId="23" xfId="5" applyNumberFormat="1" applyFont="1" applyFill="1" applyBorder="1" applyAlignment="1">
      <alignment vertical="center" wrapText="1"/>
    </xf>
    <xf numFmtId="177" fontId="10" fillId="0" borderId="61" xfId="5" applyNumberFormat="1" applyFont="1" applyFill="1" applyBorder="1" applyAlignment="1">
      <alignment horizontal="center" vertical="center" wrapText="1"/>
    </xf>
    <xf numFmtId="177" fontId="10" fillId="0" borderId="61" xfId="5" applyNumberFormat="1" applyFont="1" applyFill="1" applyBorder="1" applyAlignment="1">
      <alignment vertical="center" wrapText="1"/>
    </xf>
    <xf numFmtId="177" fontId="10" fillId="0" borderId="72" xfId="5" applyNumberFormat="1" applyFont="1" applyFill="1" applyBorder="1" applyAlignment="1">
      <alignment vertical="center" wrapText="1"/>
    </xf>
    <xf numFmtId="177" fontId="10" fillId="0" borderId="78" xfId="5" applyNumberFormat="1" applyFont="1" applyFill="1" applyBorder="1" applyAlignment="1">
      <alignment vertical="center" wrapText="1"/>
    </xf>
    <xf numFmtId="0" fontId="9" fillId="0" borderId="65" xfId="4" applyFont="1" applyBorder="1" applyAlignment="1">
      <alignment vertical="center"/>
    </xf>
    <xf numFmtId="0" fontId="9" fillId="0" borderId="0" xfId="4" applyFont="1" applyAlignment="1">
      <alignment horizontal="center" vertical="center"/>
    </xf>
    <xf numFmtId="0" fontId="34" fillId="0" borderId="0" xfId="4" applyFont="1" applyAlignment="1">
      <alignment vertical="center"/>
    </xf>
    <xf numFmtId="0" fontId="12" fillId="0" borderId="0" xfId="4" applyFont="1" applyAlignment="1">
      <alignment vertical="center"/>
    </xf>
    <xf numFmtId="0" fontId="36" fillId="0" borderId="0" xfId="4" applyFont="1" applyAlignment="1">
      <alignment horizontal="center" vertical="center"/>
    </xf>
    <xf numFmtId="0" fontId="12" fillId="0" borderId="0" xfId="4" applyFont="1" applyAlignment="1">
      <alignment horizontal="center" vertical="center"/>
    </xf>
    <xf numFmtId="0" fontId="12" fillId="0" borderId="0" xfId="4" applyFont="1" applyAlignment="1">
      <alignment horizontal="centerContinuous" vertical="center"/>
    </xf>
    <xf numFmtId="0" fontId="37" fillId="0" borderId="0" xfId="4" applyFont="1" applyAlignment="1">
      <alignment vertical="center"/>
    </xf>
    <xf numFmtId="0" fontId="37" fillId="0" borderId="0" xfId="4" applyFont="1" applyAlignment="1">
      <alignment horizontal="centerContinuous" vertical="center"/>
    </xf>
    <xf numFmtId="0" fontId="28" fillId="0" borderId="0" xfId="4" applyFont="1" applyAlignment="1">
      <alignment vertical="center"/>
    </xf>
    <xf numFmtId="0" fontId="37" fillId="0" borderId="40" xfId="4" applyFont="1" applyBorder="1" applyAlignment="1">
      <alignment vertical="center"/>
    </xf>
    <xf numFmtId="0" fontId="37" fillId="0" borderId="54" xfId="4" applyFont="1" applyBorder="1" applyAlignment="1">
      <alignment vertical="center"/>
    </xf>
    <xf numFmtId="0" fontId="37" fillId="0" borderId="80" xfId="4" applyFont="1" applyBorder="1" applyAlignment="1">
      <alignment vertical="center"/>
    </xf>
    <xf numFmtId="0" fontId="37" fillId="0" borderId="0" xfId="4" applyFont="1"/>
    <xf numFmtId="0" fontId="40" fillId="0" borderId="43" xfId="4" applyFont="1" applyBorder="1" applyAlignment="1">
      <alignment horizontal="center" vertical="center"/>
    </xf>
    <xf numFmtId="0" fontId="28" fillId="0" borderId="0" xfId="4" applyFont="1" applyAlignment="1">
      <alignment horizontal="center" vertical="center"/>
    </xf>
    <xf numFmtId="0" fontId="37" fillId="0" borderId="0" xfId="4" applyFont="1" applyAlignment="1">
      <alignment horizontal="center" vertical="center"/>
    </xf>
    <xf numFmtId="0" fontId="37" fillId="0" borderId="41" xfId="4" applyFont="1" applyBorder="1" applyAlignment="1">
      <alignment horizontal="left" vertical="center" wrapText="1"/>
    </xf>
    <xf numFmtId="0" fontId="37" fillId="0" borderId="79" xfId="4" applyFont="1" applyBorder="1" applyAlignment="1">
      <alignment horizontal="center" vertical="center"/>
    </xf>
    <xf numFmtId="0" fontId="37" fillId="0" borderId="0" xfId="4" applyFont="1" applyAlignment="1">
      <alignment vertical="center" wrapText="1"/>
    </xf>
    <xf numFmtId="0" fontId="37" fillId="0" borderId="79" xfId="4" applyFont="1" applyBorder="1" applyAlignment="1">
      <alignment vertical="center"/>
    </xf>
    <xf numFmtId="0" fontId="42" fillId="0" borderId="0" xfId="4" applyFont="1" applyAlignment="1">
      <alignment horizontal="center" vertical="center"/>
    </xf>
    <xf numFmtId="0" fontId="37" fillId="0" borderId="0" xfId="4" applyFont="1" applyAlignment="1">
      <alignment horizontal="right" vertical="center" wrapText="1"/>
    </xf>
    <xf numFmtId="0" fontId="37" fillId="0" borderId="0" xfId="4" applyFont="1" applyAlignment="1">
      <alignment horizontal="center" vertical="center" wrapText="1"/>
    </xf>
    <xf numFmtId="0" fontId="37" fillId="0" borderId="0" xfId="4" applyFont="1" applyAlignment="1">
      <alignment horizontal="right" vertical="center"/>
    </xf>
    <xf numFmtId="0" fontId="37" fillId="0" borderId="87" xfId="4" applyFont="1" applyBorder="1" applyAlignment="1">
      <alignment horizontal="right" vertical="center"/>
    </xf>
    <xf numFmtId="0" fontId="37" fillId="0" borderId="0" xfId="4" applyFont="1" applyAlignment="1">
      <alignment horizontal="left" vertical="center"/>
    </xf>
    <xf numFmtId="38" fontId="45" fillId="0" borderId="40" xfId="5" applyFont="1" applyFill="1" applyBorder="1" applyAlignment="1">
      <alignment vertical="center"/>
    </xf>
    <xf numFmtId="0" fontId="37" fillId="0" borderId="0" xfId="4" applyFont="1" applyAlignment="1">
      <alignment vertical="top" wrapText="1"/>
    </xf>
    <xf numFmtId="38" fontId="45" fillId="0" borderId="16" xfId="5" applyFont="1" applyFill="1" applyBorder="1" applyAlignment="1">
      <alignment vertical="center"/>
    </xf>
    <xf numFmtId="38" fontId="45" fillId="0" borderId="93" xfId="5" applyFont="1" applyFill="1" applyBorder="1" applyAlignment="1">
      <alignment horizontal="right" vertical="center"/>
    </xf>
    <xf numFmtId="0" fontId="29" fillId="0" borderId="0" xfId="0" applyFont="1" applyAlignment="1">
      <alignment vertical="center"/>
    </xf>
    <xf numFmtId="0" fontId="29" fillId="0" borderId="1" xfId="0" applyFont="1" applyBorder="1" applyAlignment="1">
      <alignment horizontal="center" vertical="center" shrinkToFit="1"/>
    </xf>
    <xf numFmtId="0" fontId="29" fillId="0" borderId="13" xfId="0" applyFont="1" applyBorder="1" applyAlignment="1">
      <alignment horizontal="center" vertical="center"/>
    </xf>
    <xf numFmtId="0" fontId="29" fillId="0" borderId="2" xfId="0" applyFont="1" applyBorder="1" applyAlignment="1">
      <alignment horizontal="center" vertical="center" shrinkToFit="1"/>
    </xf>
    <xf numFmtId="0" fontId="29" fillId="0" borderId="64" xfId="0" applyFont="1" applyBorder="1" applyAlignment="1">
      <alignment vertical="center"/>
    </xf>
    <xf numFmtId="0" fontId="29" fillId="0" borderId="1" xfId="0" applyFont="1" applyBorder="1" applyAlignment="1">
      <alignment horizontal="center" vertical="center" wrapText="1" shrinkToFit="1"/>
    </xf>
    <xf numFmtId="0" fontId="29" fillId="0" borderId="13" xfId="0" applyFont="1" applyBorder="1" applyAlignment="1">
      <alignment horizontal="right" vertical="center"/>
    </xf>
    <xf numFmtId="0" fontId="29" fillId="0" borderId="0" xfId="0" applyFont="1" applyAlignment="1">
      <alignment vertical="center" shrinkToFit="1"/>
    </xf>
    <xf numFmtId="0" fontId="29" fillId="0" borderId="0" xfId="0" applyFont="1" applyAlignment="1">
      <alignment horizontal="center" vertical="center"/>
    </xf>
    <xf numFmtId="0" fontId="29" fillId="0" borderId="0" xfId="0" applyFont="1" applyAlignment="1">
      <alignment horizontal="left" vertical="center"/>
    </xf>
    <xf numFmtId="182" fontId="29" fillId="0" borderId="13" xfId="0" applyNumberFormat="1" applyFont="1" applyBorder="1" applyAlignment="1">
      <alignment vertical="center"/>
    </xf>
    <xf numFmtId="183" fontId="29" fillId="0" borderId="1" xfId="0" applyNumberFormat="1" applyFont="1" applyBorder="1" applyAlignment="1">
      <alignment vertical="center"/>
    </xf>
    <xf numFmtId="182" fontId="29" fillId="0" borderId="8" xfId="0" applyNumberFormat="1" applyFont="1" applyBorder="1" applyAlignment="1">
      <alignment vertical="center"/>
    </xf>
    <xf numFmtId="184" fontId="29" fillId="0" borderId="13" xfId="0" applyNumberFormat="1" applyFont="1" applyBorder="1" applyAlignment="1">
      <alignment horizontal="center" vertical="center"/>
    </xf>
    <xf numFmtId="185" fontId="29" fillId="0" borderId="13" xfId="0" applyNumberFormat="1" applyFont="1" applyBorder="1" applyAlignment="1">
      <alignment vertical="center"/>
    </xf>
    <xf numFmtId="182" fontId="29" fillId="0" borderId="0" xfId="0" applyNumberFormat="1" applyFont="1" applyAlignment="1">
      <alignment vertical="center"/>
    </xf>
    <xf numFmtId="0" fontId="29" fillId="0" borderId="1" xfId="0" applyFont="1" applyBorder="1" applyAlignment="1">
      <alignment horizontal="center" vertical="center"/>
    </xf>
    <xf numFmtId="0" fontId="29" fillId="0" borderId="13"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13" xfId="0" applyFont="1" applyBorder="1" applyAlignment="1">
      <alignment vertical="center" shrinkToFit="1"/>
    </xf>
    <xf numFmtId="0" fontId="29" fillId="0" borderId="12" xfId="0" applyFont="1" applyBorder="1" applyAlignment="1">
      <alignment horizontal="right" vertical="center"/>
    </xf>
    <xf numFmtId="0" fontId="29" fillId="0" borderId="5" xfId="0" applyFont="1" applyBorder="1" applyAlignment="1">
      <alignment vertical="center"/>
    </xf>
    <xf numFmtId="0" fontId="29" fillId="0" borderId="9" xfId="0" applyFont="1" applyBorder="1" applyAlignment="1">
      <alignment vertical="center" shrinkToFit="1"/>
    </xf>
    <xf numFmtId="0" fontId="29" fillId="0" borderId="7" xfId="0" applyFont="1" applyBorder="1" applyAlignment="1">
      <alignment vertical="center" shrinkToFit="1"/>
    </xf>
    <xf numFmtId="0" fontId="29" fillId="0" borderId="4" xfId="0" applyFont="1" applyBorder="1" applyAlignment="1">
      <alignment vertical="center"/>
    </xf>
    <xf numFmtId="0" fontId="29" fillId="0" borderId="9" xfId="0" applyFont="1" applyBorder="1" applyAlignment="1">
      <alignment vertical="center"/>
    </xf>
    <xf numFmtId="0" fontId="29" fillId="0" borderId="10" xfId="0" applyFont="1" applyBorder="1" applyAlignment="1">
      <alignment vertical="center"/>
    </xf>
    <xf numFmtId="0" fontId="29" fillId="0" borderId="6" xfId="0" applyFont="1" applyBorder="1" applyAlignment="1">
      <alignment vertical="center"/>
    </xf>
    <xf numFmtId="0" fontId="29" fillId="0" borderId="11" xfId="0" applyFont="1" applyBorder="1" applyAlignment="1">
      <alignment vertical="center" shrinkToFit="1"/>
    </xf>
    <xf numFmtId="0" fontId="29" fillId="0" borderId="99" xfId="0" applyFont="1" applyBorder="1" applyAlignment="1">
      <alignment vertical="center" shrinkToFit="1"/>
    </xf>
    <xf numFmtId="0" fontId="29" fillId="0" borderId="100" xfId="0" applyFont="1" applyBorder="1" applyAlignment="1">
      <alignment vertical="center" shrinkToFit="1"/>
    </xf>
    <xf numFmtId="0" fontId="29" fillId="0" borderId="11" xfId="0" applyFont="1" applyBorder="1" applyAlignment="1">
      <alignment vertical="center"/>
    </xf>
    <xf numFmtId="182" fontId="29" fillId="0" borderId="12" xfId="0" applyNumberFormat="1" applyFont="1" applyBorder="1" applyAlignment="1">
      <alignment vertical="center"/>
    </xf>
    <xf numFmtId="183" fontId="29" fillId="0" borderId="2" xfId="0" applyNumberFormat="1" applyFont="1" applyBorder="1" applyAlignment="1">
      <alignment vertical="center"/>
    </xf>
    <xf numFmtId="182" fontId="29" fillId="0" borderId="9" xfId="0" applyNumberFormat="1" applyFont="1" applyBorder="1" applyAlignment="1">
      <alignment vertical="center"/>
    </xf>
    <xf numFmtId="0" fontId="29" fillId="0" borderId="63" xfId="0" applyFont="1" applyBorder="1" applyAlignment="1">
      <alignment vertical="center"/>
    </xf>
    <xf numFmtId="0" fontId="29" fillId="0" borderId="2" xfId="0" applyFont="1" applyBorder="1" applyAlignment="1">
      <alignment vertical="center" shrinkToFit="1"/>
    </xf>
    <xf numFmtId="0" fontId="29" fillId="0" borderId="4" xfId="0" applyFont="1" applyBorder="1" applyAlignment="1">
      <alignment vertical="center" shrinkToFit="1"/>
    </xf>
    <xf numFmtId="0" fontId="29" fillId="0" borderId="3" xfId="0" applyFont="1" applyBorder="1" applyAlignment="1">
      <alignment vertical="center" shrinkToFit="1"/>
    </xf>
    <xf numFmtId="0" fontId="29" fillId="0" borderId="10" xfId="0" applyFont="1" applyBorder="1" applyAlignment="1">
      <alignment vertical="center" shrinkToFit="1"/>
    </xf>
    <xf numFmtId="0" fontId="29" fillId="0" borderId="2" xfId="0" applyFont="1" applyBorder="1" applyAlignment="1">
      <alignment vertical="center"/>
    </xf>
    <xf numFmtId="0" fontId="29" fillId="0" borderId="5" xfId="0" applyFont="1" applyBorder="1" applyAlignment="1">
      <alignment vertical="center" wrapText="1"/>
    </xf>
    <xf numFmtId="0" fontId="29" fillId="0" borderId="9" xfId="0" applyFont="1" applyBorder="1" applyAlignment="1">
      <alignment vertical="center" wrapText="1"/>
    </xf>
    <xf numFmtId="0" fontId="29" fillId="0" borderId="6" xfId="0" applyFont="1" applyBorder="1" applyAlignment="1">
      <alignment horizontal="center" vertical="center" wrapText="1" shrinkToFit="1"/>
    </xf>
    <xf numFmtId="0" fontId="29" fillId="0" borderId="5" xfId="0" applyFont="1" applyBorder="1" applyAlignment="1">
      <alignment horizontal="center" vertical="center" shrinkToFit="1"/>
    </xf>
    <xf numFmtId="0" fontId="29" fillId="0" borderId="7" xfId="0" applyFont="1" applyBorder="1" applyAlignment="1">
      <alignment horizontal="center" vertical="center" shrinkToFit="1"/>
    </xf>
    <xf numFmtId="182" fontId="29" fillId="0" borderId="6" xfId="0" applyNumberFormat="1" applyFont="1" applyBorder="1" applyAlignment="1">
      <alignment vertical="center"/>
    </xf>
    <xf numFmtId="0" fontId="29" fillId="0" borderId="0" xfId="0" applyFont="1" applyAlignment="1">
      <alignment horizontal="center" vertical="center" shrinkToFit="1"/>
    </xf>
    <xf numFmtId="182" fontId="29" fillId="0" borderId="4" xfId="0" applyNumberFormat="1" applyFont="1" applyBorder="1" applyAlignment="1">
      <alignment horizontal="center" vertical="center"/>
    </xf>
    <xf numFmtId="0" fontId="29" fillId="0" borderId="0" xfId="0" applyFont="1" applyAlignment="1">
      <alignment vertical="center" wrapText="1"/>
    </xf>
    <xf numFmtId="182" fontId="29" fillId="0" borderId="0" xfId="0" applyNumberFormat="1" applyFont="1" applyAlignment="1">
      <alignment vertical="center" wrapText="1"/>
    </xf>
    <xf numFmtId="0" fontId="29" fillId="0" borderId="3" xfId="0" applyFont="1" applyBorder="1" applyAlignment="1">
      <alignment horizontal="center" vertical="center"/>
    </xf>
    <xf numFmtId="182" fontId="29" fillId="0" borderId="3" xfId="0" applyNumberFormat="1" applyFont="1" applyBorder="1" applyAlignment="1">
      <alignment horizontal="center" vertical="center"/>
    </xf>
    <xf numFmtId="180" fontId="29" fillId="0" borderId="100" xfId="0" applyNumberFormat="1" applyFont="1" applyBorder="1" applyAlignment="1">
      <alignment vertical="center"/>
    </xf>
    <xf numFmtId="182" fontId="29" fillId="0" borderId="101" xfId="0" applyNumberFormat="1" applyFont="1" applyBorder="1" applyAlignment="1">
      <alignment horizontal="center" vertical="center" wrapText="1"/>
    </xf>
    <xf numFmtId="191" fontId="29" fillId="0" borderId="64" xfId="0" applyNumberFormat="1" applyFont="1" applyBorder="1" applyAlignment="1">
      <alignment vertical="center"/>
    </xf>
    <xf numFmtId="191" fontId="29" fillId="0" borderId="103" xfId="0" applyNumberFormat="1" applyFont="1" applyBorder="1" applyAlignment="1">
      <alignment vertical="center"/>
    </xf>
    <xf numFmtId="191" fontId="29" fillId="0" borderId="11" xfId="0" applyNumberFormat="1" applyFont="1" applyBorder="1" applyAlignment="1">
      <alignment vertical="center"/>
    </xf>
    <xf numFmtId="191" fontId="29" fillId="0" borderId="105" xfId="0" applyNumberFormat="1" applyFont="1" applyBorder="1" applyAlignment="1">
      <alignment vertical="center"/>
    </xf>
    <xf numFmtId="191" fontId="29" fillId="0" borderId="106" xfId="0" applyNumberFormat="1" applyFont="1" applyBorder="1" applyAlignment="1">
      <alignment vertical="center"/>
    </xf>
    <xf numFmtId="191" fontId="29" fillId="0" borderId="67" xfId="0" applyNumberFormat="1" applyFont="1" applyBorder="1" applyAlignment="1">
      <alignment vertical="center"/>
    </xf>
    <xf numFmtId="191" fontId="29" fillId="0" borderId="13" xfId="0" applyNumberFormat="1" applyFont="1" applyBorder="1" applyAlignment="1">
      <alignment vertical="center"/>
    </xf>
    <xf numFmtId="182" fontId="29" fillId="0" borderId="107" xfId="0" applyNumberFormat="1" applyFont="1" applyBorder="1" applyAlignment="1">
      <alignment horizontal="center" vertical="center" wrapText="1"/>
    </xf>
    <xf numFmtId="191" fontId="29" fillId="0" borderId="108" xfId="0" applyNumberFormat="1" applyFont="1" applyBorder="1" applyAlignment="1">
      <alignment vertical="center"/>
    </xf>
    <xf numFmtId="0" fontId="29" fillId="0" borderId="13" xfId="0" applyFont="1" applyBorder="1" applyAlignment="1">
      <alignment horizontal="center" vertical="center" wrapText="1" shrinkToFit="1"/>
    </xf>
    <xf numFmtId="0" fontId="29" fillId="0" borderId="7" xfId="0" applyFont="1" applyBorder="1" applyAlignment="1">
      <alignment vertical="center"/>
    </xf>
    <xf numFmtId="0" fontId="29" fillId="0" borderId="63" xfId="0" applyFont="1" applyBorder="1" applyAlignment="1">
      <alignment horizontal="left" vertical="center"/>
    </xf>
    <xf numFmtId="0" fontId="29" fillId="0" borderId="12" xfId="0" applyFont="1" applyBorder="1" applyAlignment="1">
      <alignment horizontal="center" vertical="center" shrinkToFit="1"/>
    </xf>
    <xf numFmtId="0" fontId="29" fillId="0" borderId="13" xfId="0" applyFont="1" applyBorder="1" applyAlignment="1">
      <alignment horizontal="center" vertical="center" wrapText="1"/>
    </xf>
    <xf numFmtId="0" fontId="29" fillId="0" borderId="3" xfId="0" applyFont="1" applyBorder="1" applyAlignment="1">
      <alignment horizontal="left" vertical="center" shrinkToFit="1"/>
    </xf>
    <xf numFmtId="0" fontId="29" fillId="0" borderId="3" xfId="0" applyFont="1" applyBorder="1" applyAlignment="1">
      <alignment vertical="center"/>
    </xf>
    <xf numFmtId="0" fontId="29" fillId="0" borderId="6" xfId="0" applyFont="1" applyBorder="1" applyAlignment="1">
      <alignment vertical="center" shrinkToFit="1"/>
    </xf>
    <xf numFmtId="0" fontId="29" fillId="0" borderId="8" xfId="0" applyFont="1" applyBorder="1" applyAlignment="1">
      <alignment vertical="center" shrinkToFit="1"/>
    </xf>
    <xf numFmtId="0" fontId="29" fillId="0" borderId="4" xfId="0" applyFont="1" applyBorder="1" applyAlignment="1">
      <alignment vertical="center" wrapText="1" shrinkToFit="1"/>
    </xf>
    <xf numFmtId="182" fontId="29" fillId="0" borderId="12" xfId="0" applyNumberFormat="1" applyFont="1" applyBorder="1" applyAlignment="1">
      <alignment horizontal="right" vertical="center"/>
    </xf>
    <xf numFmtId="187" fontId="29" fillId="0" borderId="0" xfId="0" applyNumberFormat="1" applyFont="1" applyAlignment="1">
      <alignment vertical="center"/>
    </xf>
    <xf numFmtId="0" fontId="29" fillId="0" borderId="3" xfId="0" applyFont="1" applyBorder="1" applyAlignment="1">
      <alignment horizontal="right" vertical="center"/>
    </xf>
    <xf numFmtId="0" fontId="29" fillId="0" borderId="9" xfId="0" applyFont="1" applyBorder="1" applyAlignment="1">
      <alignment horizontal="center" vertical="center" wrapText="1"/>
    </xf>
    <xf numFmtId="183" fontId="29" fillId="0" borderId="0" xfId="0" applyNumberFormat="1" applyFont="1" applyAlignment="1">
      <alignment vertical="center"/>
    </xf>
    <xf numFmtId="0" fontId="29" fillId="0" borderId="4" xfId="0" applyFont="1" applyBorder="1" applyAlignment="1">
      <alignment horizontal="center" vertical="center" shrinkToFit="1"/>
    </xf>
    <xf numFmtId="0" fontId="29" fillId="0" borderId="64" xfId="0" applyFont="1" applyBorder="1" applyAlignment="1">
      <alignment horizontal="center" vertical="center"/>
    </xf>
    <xf numFmtId="182" fontId="29" fillId="0" borderId="63" xfId="0" applyNumberFormat="1" applyFont="1" applyBorder="1" applyAlignment="1">
      <alignment vertical="center"/>
    </xf>
    <xf numFmtId="182" fontId="29" fillId="0" borderId="64" xfId="0" applyNumberFormat="1" applyFont="1" applyBorder="1" applyAlignment="1">
      <alignment vertical="center"/>
    </xf>
    <xf numFmtId="182" fontId="29" fillId="0" borderId="13" xfId="0" applyNumberFormat="1" applyFont="1" applyBorder="1" applyAlignment="1">
      <alignment horizontal="center" vertical="center"/>
    </xf>
    <xf numFmtId="0" fontId="25" fillId="2" borderId="13" xfId="4" applyFont="1" applyFill="1" applyBorder="1" applyAlignment="1">
      <alignment horizontal="center" vertical="center"/>
    </xf>
    <xf numFmtId="0" fontId="9" fillId="2" borderId="13" xfId="4" applyFont="1" applyFill="1" applyBorder="1" applyAlignment="1">
      <alignment vertical="center"/>
    </xf>
    <xf numFmtId="0" fontId="9" fillId="2" borderId="23" xfId="4" applyFont="1" applyFill="1" applyBorder="1" applyAlignment="1">
      <alignment vertical="center"/>
    </xf>
    <xf numFmtId="0" fontId="25" fillId="2" borderId="13" xfId="4" applyFont="1" applyFill="1" applyBorder="1" applyAlignment="1">
      <alignment horizontal="left" vertical="center" wrapText="1"/>
    </xf>
    <xf numFmtId="0" fontId="25" fillId="2" borderId="13" xfId="4" applyFont="1" applyFill="1" applyBorder="1" applyAlignment="1">
      <alignment horizontal="left" vertical="center"/>
    </xf>
    <xf numFmtId="0" fontId="25" fillId="2" borderId="30" xfId="4" applyFont="1" applyFill="1" applyBorder="1" applyAlignment="1">
      <alignment horizontal="left" vertical="center" wrapText="1"/>
    </xf>
    <xf numFmtId="0" fontId="9" fillId="2" borderId="30" xfId="4" applyFont="1" applyFill="1" applyBorder="1" applyAlignment="1">
      <alignment vertical="center"/>
    </xf>
    <xf numFmtId="0" fontId="9" fillId="2" borderId="31" xfId="4" applyFont="1" applyFill="1" applyBorder="1" applyAlignment="1">
      <alignment vertical="center"/>
    </xf>
    <xf numFmtId="0" fontId="29" fillId="0" borderId="4" xfId="0" applyFont="1" applyBorder="1" applyAlignment="1">
      <alignment horizontal="center" vertical="center" wrapText="1" shrinkToFit="1"/>
    </xf>
    <xf numFmtId="0" fontId="29" fillId="0" borderId="12" xfId="0" applyFont="1" applyBorder="1" applyAlignment="1">
      <alignment horizontal="center" vertical="center"/>
    </xf>
    <xf numFmtId="0" fontId="29" fillId="0" borderId="63" xfId="0" applyFont="1" applyBorder="1" applyAlignment="1">
      <alignment horizontal="center" vertical="center"/>
    </xf>
    <xf numFmtId="0" fontId="17" fillId="0" borderId="0" xfId="0" applyFont="1" applyAlignment="1">
      <alignment vertical="center"/>
    </xf>
    <xf numFmtId="191" fontId="29" fillId="3" borderId="64" xfId="0" applyNumberFormat="1" applyFont="1" applyFill="1" applyBorder="1" applyAlignment="1">
      <alignment vertical="center"/>
    </xf>
    <xf numFmtId="191" fontId="29" fillId="3" borderId="105" xfId="0" applyNumberFormat="1" applyFont="1" applyFill="1" applyBorder="1" applyAlignment="1">
      <alignment vertical="center"/>
    </xf>
    <xf numFmtId="191" fontId="29" fillId="3" borderId="103" xfId="0" applyNumberFormat="1" applyFont="1" applyFill="1" applyBorder="1" applyAlignment="1">
      <alignment vertical="center"/>
    </xf>
    <xf numFmtId="191" fontId="29" fillId="3" borderId="106" xfId="0" applyNumberFormat="1" applyFont="1" applyFill="1" applyBorder="1" applyAlignment="1">
      <alignment vertical="center"/>
    </xf>
    <xf numFmtId="0" fontId="29" fillId="0" borderId="12" xfId="0" applyFont="1" applyBorder="1" applyAlignment="1">
      <alignment horizontal="right" vertical="center" shrinkToFit="1"/>
    </xf>
    <xf numFmtId="0" fontId="29" fillId="0" borderId="0" xfId="0" applyFont="1" applyAlignment="1">
      <alignment horizontal="right" vertical="center"/>
    </xf>
    <xf numFmtId="0" fontId="29" fillId="0" borderId="63" xfId="0" applyFont="1" applyBorder="1" applyAlignment="1">
      <alignment horizontal="right" vertical="center" shrinkToFit="1"/>
    </xf>
    <xf numFmtId="186" fontId="29" fillId="0" borderId="63" xfId="0" applyNumberFormat="1" applyFont="1" applyBorder="1" applyAlignment="1">
      <alignment horizontal="right" vertical="center" shrinkToFit="1"/>
    </xf>
    <xf numFmtId="186" fontId="51" fillId="0" borderId="63" xfId="0" applyNumberFormat="1" applyFont="1" applyBorder="1" applyAlignment="1">
      <alignment horizontal="center" vertical="center" shrinkToFit="1"/>
    </xf>
    <xf numFmtId="0" fontId="29" fillId="0" borderId="63" xfId="0" applyFont="1" applyBorder="1" applyAlignment="1">
      <alignment horizontal="center" vertical="center" shrinkToFit="1"/>
    </xf>
    <xf numFmtId="0" fontId="29" fillId="0" borderId="8" xfId="0" applyFont="1" applyBorder="1" applyAlignment="1">
      <alignment horizontal="center" vertical="center"/>
    </xf>
    <xf numFmtId="0" fontId="29" fillId="0" borderId="64" xfId="0" applyFont="1" applyBorder="1" applyAlignment="1">
      <alignment vertical="center" shrinkToFit="1"/>
    </xf>
    <xf numFmtId="57" fontId="29" fillId="5" borderId="63" xfId="0" applyNumberFormat="1" applyFont="1" applyFill="1" applyBorder="1" applyAlignment="1">
      <alignment horizontal="center" vertical="center" shrinkToFit="1"/>
    </xf>
    <xf numFmtId="57" fontId="29" fillId="5" borderId="64" xfId="0" applyNumberFormat="1" applyFont="1" applyFill="1" applyBorder="1" applyAlignment="1">
      <alignment horizontal="center" vertical="center" shrinkToFit="1"/>
    </xf>
    <xf numFmtId="186" fontId="29" fillId="5" borderId="64" xfId="0" applyNumberFormat="1" applyFont="1" applyFill="1" applyBorder="1" applyAlignment="1">
      <alignment horizontal="right" vertical="center"/>
    </xf>
    <xf numFmtId="184" fontId="29" fillId="5" borderId="13" xfId="0" applyNumberFormat="1" applyFont="1" applyFill="1" applyBorder="1" applyAlignment="1">
      <alignment horizontal="center" vertical="center"/>
    </xf>
    <xf numFmtId="182" fontId="29" fillId="5" borderId="13" xfId="0" applyNumberFormat="1" applyFont="1" applyFill="1" applyBorder="1" applyAlignment="1">
      <alignment vertical="center"/>
    </xf>
    <xf numFmtId="185" fontId="29" fillId="5" borderId="13" xfId="0" applyNumberFormat="1" applyFont="1" applyFill="1" applyBorder="1" applyAlignment="1">
      <alignment vertical="center"/>
    </xf>
    <xf numFmtId="0" fontId="29" fillId="5" borderId="13" xfId="0" applyFont="1" applyFill="1" applyBorder="1" applyAlignment="1">
      <alignment horizontal="center" vertical="center" shrinkToFit="1"/>
    </xf>
    <xf numFmtId="0" fontId="29" fillId="5" borderId="13" xfId="0" applyFont="1" applyFill="1" applyBorder="1" applyAlignment="1">
      <alignment horizontal="center" vertical="center"/>
    </xf>
    <xf numFmtId="183" fontId="29" fillId="5" borderId="1" xfId="0" applyNumberFormat="1" applyFont="1" applyFill="1" applyBorder="1" applyAlignment="1">
      <alignment vertical="center"/>
    </xf>
    <xf numFmtId="182" fontId="29" fillId="5" borderId="8" xfId="0" applyNumberFormat="1" applyFont="1" applyFill="1" applyBorder="1" applyAlignment="1">
      <alignment vertical="center"/>
    </xf>
    <xf numFmtId="0" fontId="29" fillId="5" borderId="12" xfId="0" applyFont="1" applyFill="1" applyBorder="1" applyAlignment="1">
      <alignment vertical="center"/>
    </xf>
    <xf numFmtId="0" fontId="29" fillId="5" borderId="11" xfId="0" applyFont="1" applyFill="1" applyBorder="1" applyAlignment="1">
      <alignment vertical="center"/>
    </xf>
    <xf numFmtId="182" fontId="29" fillId="5" borderId="64" xfId="0" applyNumberFormat="1" applyFont="1" applyFill="1" applyBorder="1" applyAlignment="1">
      <alignment vertical="center"/>
    </xf>
    <xf numFmtId="182" fontId="29" fillId="5" borderId="6" xfId="0" applyNumberFormat="1" applyFont="1" applyFill="1" applyBorder="1" applyAlignment="1">
      <alignment vertical="center"/>
    </xf>
    <xf numFmtId="182" fontId="29" fillId="5" borderId="12" xfId="0" applyNumberFormat="1" applyFont="1" applyFill="1" applyBorder="1" applyAlignment="1">
      <alignment vertical="center"/>
    </xf>
    <xf numFmtId="182" fontId="29" fillId="5" borderId="9" xfId="0" applyNumberFormat="1" applyFont="1" applyFill="1" applyBorder="1" applyAlignment="1">
      <alignment vertical="center"/>
    </xf>
    <xf numFmtId="180" fontId="29" fillId="5" borderId="102" xfId="0" applyNumberFormat="1" applyFont="1" applyFill="1" applyBorder="1" applyAlignment="1">
      <alignment vertical="center"/>
    </xf>
    <xf numFmtId="180" fontId="29" fillId="5" borderId="104" xfId="0" applyNumberFormat="1" applyFont="1" applyFill="1" applyBorder="1" applyAlignment="1">
      <alignment vertical="center"/>
    </xf>
    <xf numFmtId="182" fontId="29" fillId="5" borderId="11" xfId="0" applyNumberFormat="1" applyFont="1" applyFill="1" applyBorder="1" applyAlignment="1">
      <alignment vertical="center"/>
    </xf>
    <xf numFmtId="0" fontId="29" fillId="5" borderId="63" xfId="0" applyFont="1" applyFill="1" applyBorder="1" applyAlignment="1">
      <alignment horizontal="center" vertical="center"/>
    </xf>
    <xf numFmtId="191" fontId="29" fillId="5" borderId="13" xfId="0" applyNumberFormat="1" applyFont="1" applyFill="1" applyBorder="1" applyAlignment="1">
      <alignment horizontal="center" vertical="center"/>
    </xf>
    <xf numFmtId="0" fontId="29" fillId="5" borderId="2" xfId="0" applyFont="1" applyFill="1" applyBorder="1" applyAlignment="1">
      <alignment vertical="center"/>
    </xf>
    <xf numFmtId="0" fontId="29" fillId="5" borderId="63" xfId="0" applyFont="1" applyFill="1" applyBorder="1" applyAlignment="1">
      <alignment vertical="center"/>
    </xf>
    <xf numFmtId="194" fontId="29" fillId="5" borderId="64" xfId="0" applyNumberFormat="1" applyFont="1" applyFill="1" applyBorder="1" applyAlignment="1">
      <alignment vertical="center"/>
    </xf>
    <xf numFmtId="0" fontId="29" fillId="5" borderId="63" xfId="0" applyFont="1" applyFill="1" applyBorder="1" applyAlignment="1">
      <alignment horizontal="center" vertical="center" shrinkToFit="1"/>
    </xf>
    <xf numFmtId="0" fontId="29" fillId="5" borderId="12" xfId="0" applyFont="1" applyFill="1" applyBorder="1" applyAlignment="1">
      <alignment horizontal="center" vertical="center" shrinkToFit="1"/>
    </xf>
    <xf numFmtId="0" fontId="29" fillId="5" borderId="100" xfId="0" applyFont="1" applyFill="1" applyBorder="1" applyAlignment="1">
      <alignment vertical="center" shrinkToFit="1"/>
    </xf>
    <xf numFmtId="0" fontId="29" fillId="5" borderId="109" xfId="0" applyFont="1" applyFill="1" applyBorder="1" applyAlignment="1">
      <alignment vertical="center"/>
    </xf>
    <xf numFmtId="196" fontId="29" fillId="5" borderId="3" xfId="0" applyNumberFormat="1" applyFont="1" applyFill="1" applyBorder="1" applyAlignment="1">
      <alignment horizontal="center" vertical="center" shrinkToFit="1"/>
    </xf>
    <xf numFmtId="0" fontId="29" fillId="5" borderId="64" xfId="0" applyFont="1" applyFill="1" applyBorder="1" applyAlignment="1">
      <alignment vertical="center" shrinkToFit="1"/>
    </xf>
    <xf numFmtId="186" fontId="29" fillId="5" borderId="0" xfId="0" applyNumberFormat="1" applyFont="1" applyFill="1" applyAlignment="1">
      <alignment horizontal="center" vertical="center"/>
    </xf>
    <xf numFmtId="186" fontId="29" fillId="5" borderId="63" xfId="0" applyNumberFormat="1" applyFont="1" applyFill="1" applyBorder="1" applyAlignment="1">
      <alignment horizontal="center" vertical="center" shrinkToFit="1"/>
    </xf>
    <xf numFmtId="186" fontId="51" fillId="5" borderId="63" xfId="0" applyNumberFormat="1" applyFont="1" applyFill="1" applyBorder="1" applyAlignment="1">
      <alignment horizontal="center" vertical="center" shrinkToFit="1"/>
    </xf>
    <xf numFmtId="0" fontId="51" fillId="0" borderId="63" xfId="0" applyFont="1" applyBorder="1" applyAlignment="1">
      <alignment horizontal="center" vertical="center" shrinkToFit="1"/>
    </xf>
    <xf numFmtId="191" fontId="29" fillId="0" borderId="110" xfId="0" applyNumberFormat="1" applyFont="1" applyBorder="1" applyAlignment="1">
      <alignment vertical="center"/>
    </xf>
    <xf numFmtId="189" fontId="29" fillId="0" borderId="14" xfId="0" applyNumberFormat="1" applyFont="1" applyBorder="1" applyAlignment="1">
      <alignment vertical="center"/>
    </xf>
    <xf numFmtId="0" fontId="29" fillId="5" borderId="13" xfId="0" applyFont="1" applyFill="1" applyBorder="1" applyAlignment="1">
      <alignment horizontal="center" vertical="center" wrapText="1"/>
    </xf>
    <xf numFmtId="178" fontId="15" fillId="0" borderId="37" xfId="0" applyNumberFormat="1" applyFont="1" applyBorder="1" applyAlignment="1">
      <alignment horizontal="right" vertical="center" shrinkToFit="1"/>
    </xf>
    <xf numFmtId="178" fontId="15" fillId="0" borderId="6" xfId="0" applyNumberFormat="1" applyFont="1" applyBorder="1" applyAlignment="1">
      <alignment horizontal="right" vertical="center" shrinkToFit="1"/>
    </xf>
    <xf numFmtId="179" fontId="15" fillId="0" borderId="20" xfId="0" applyNumberFormat="1" applyFont="1" applyBorder="1" applyAlignment="1">
      <alignment horizontal="right" vertical="center" shrinkToFit="1"/>
    </xf>
    <xf numFmtId="177" fontId="15" fillId="0" borderId="6" xfId="0" applyNumberFormat="1" applyFont="1" applyBorder="1" applyAlignment="1">
      <alignment horizontal="right" vertical="center" shrinkToFit="1"/>
    </xf>
    <xf numFmtId="177" fontId="15" fillId="0" borderId="20" xfId="0" applyNumberFormat="1" applyFont="1" applyBorder="1" applyAlignment="1">
      <alignment horizontal="right" vertical="center" shrinkToFit="1"/>
    </xf>
    <xf numFmtId="198" fontId="15" fillId="0" borderId="64" xfId="0" applyNumberFormat="1" applyFont="1" applyBorder="1" applyAlignment="1">
      <alignment horizontal="left" vertical="center" wrapText="1"/>
    </xf>
    <xf numFmtId="198" fontId="15" fillId="0" borderId="34" xfId="0" applyNumberFormat="1" applyFont="1" applyBorder="1" applyAlignment="1">
      <alignment horizontal="left" vertical="center" wrapText="1"/>
    </xf>
    <xf numFmtId="0" fontId="15" fillId="5" borderId="26" xfId="0" applyFont="1" applyFill="1" applyBorder="1" applyAlignment="1">
      <alignment vertical="center" wrapText="1"/>
    </xf>
    <xf numFmtId="0" fontId="55" fillId="0" borderId="0" xfId="0" applyFont="1"/>
    <xf numFmtId="0" fontId="15" fillId="5" borderId="33" xfId="0" applyFont="1" applyFill="1" applyBorder="1" applyAlignment="1">
      <alignment vertical="center" wrapText="1"/>
    </xf>
    <xf numFmtId="0" fontId="15" fillId="5" borderId="20" xfId="0" applyFont="1" applyFill="1" applyBorder="1" applyAlignment="1">
      <alignment vertical="center" wrapText="1"/>
    </xf>
    <xf numFmtId="0" fontId="15" fillId="5" borderId="25" xfId="0" applyFont="1" applyFill="1" applyBorder="1" applyAlignment="1">
      <alignment vertical="center" wrapText="1"/>
    </xf>
    <xf numFmtId="0" fontId="15" fillId="5" borderId="35" xfId="0" applyFont="1" applyFill="1" applyBorder="1" applyAlignment="1">
      <alignment vertical="center" wrapText="1"/>
    </xf>
    <xf numFmtId="0" fontId="16" fillId="4" borderId="0" xfId="0" applyFont="1" applyFill="1"/>
    <xf numFmtId="0" fontId="14" fillId="4" borderId="0" xfId="0" applyFont="1" applyFill="1"/>
    <xf numFmtId="0" fontId="29" fillId="0" borderId="5" xfId="0" applyFont="1" applyBorder="1" applyAlignment="1">
      <alignment vertical="center" shrinkToFit="1"/>
    </xf>
    <xf numFmtId="0" fontId="29" fillId="0" borderId="64" xfId="0" applyFont="1" applyBorder="1" applyAlignment="1">
      <alignment horizontal="center" vertical="center" shrinkToFit="1"/>
    </xf>
    <xf numFmtId="199" fontId="29" fillId="5" borderId="64" xfId="0" applyNumberFormat="1" applyFont="1" applyFill="1" applyBorder="1" applyAlignment="1">
      <alignment vertical="center"/>
    </xf>
    <xf numFmtId="199" fontId="29" fillId="5" borderId="11" xfId="0" applyNumberFormat="1" applyFont="1" applyFill="1" applyBorder="1" applyAlignment="1">
      <alignment vertical="center"/>
    </xf>
    <xf numFmtId="183" fontId="29" fillId="5" borderId="112" xfId="0" applyNumberFormat="1" applyFont="1" applyFill="1" applyBorder="1" applyAlignment="1">
      <alignment vertical="center"/>
    </xf>
    <xf numFmtId="183" fontId="29" fillId="5" borderId="113" xfId="0" applyNumberFormat="1" applyFont="1" applyFill="1" applyBorder="1" applyAlignment="1">
      <alignment vertical="center"/>
    </xf>
    <xf numFmtId="200" fontId="15" fillId="0" borderId="6" xfId="0" applyNumberFormat="1" applyFont="1" applyBorder="1" applyAlignment="1">
      <alignment horizontal="right" vertical="center" shrinkToFit="1"/>
    </xf>
    <xf numFmtId="200" fontId="15" fillId="5" borderId="20" xfId="0" applyNumberFormat="1" applyFont="1" applyFill="1" applyBorder="1" applyAlignment="1">
      <alignment horizontal="right" vertical="center" shrinkToFit="1"/>
    </xf>
    <xf numFmtId="200" fontId="15" fillId="5" borderId="37" xfId="0" applyNumberFormat="1" applyFont="1" applyFill="1" applyBorder="1" applyAlignment="1">
      <alignment horizontal="right" vertical="center" shrinkToFit="1"/>
    </xf>
    <xf numFmtId="200" fontId="15" fillId="5" borderId="6" xfId="0" applyNumberFormat="1" applyFont="1" applyFill="1" applyBorder="1" applyAlignment="1">
      <alignment horizontal="right" vertical="center" shrinkToFit="1"/>
    </xf>
    <xf numFmtId="200" fontId="15" fillId="0" borderId="37" xfId="0" applyNumberFormat="1" applyFont="1" applyBorder="1" applyAlignment="1">
      <alignment horizontal="right" vertical="center" shrinkToFit="1"/>
    </xf>
    <xf numFmtId="200" fontId="15" fillId="0" borderId="20" xfId="0" applyNumberFormat="1" applyFont="1" applyBorder="1" applyAlignment="1">
      <alignment horizontal="right" vertical="center" shrinkToFit="1"/>
    </xf>
    <xf numFmtId="200" fontId="19" fillId="0" borderId="6" xfId="0" applyNumberFormat="1" applyFont="1" applyBorder="1" applyAlignment="1">
      <alignment vertical="center" shrinkToFit="1"/>
    </xf>
    <xf numFmtId="200" fontId="19" fillId="5" borderId="6" xfId="0" applyNumberFormat="1" applyFont="1" applyFill="1" applyBorder="1" applyAlignment="1">
      <alignment vertical="center" shrinkToFit="1"/>
    </xf>
    <xf numFmtId="200" fontId="19" fillId="0" borderId="37" xfId="0" applyNumberFormat="1" applyFont="1" applyBorder="1" applyAlignment="1">
      <alignment vertical="center" shrinkToFit="1"/>
    </xf>
    <xf numFmtId="200" fontId="19" fillId="5" borderId="37" xfId="0" applyNumberFormat="1" applyFont="1" applyFill="1" applyBorder="1" applyAlignment="1">
      <alignment vertical="center" shrinkToFit="1"/>
    </xf>
    <xf numFmtId="200" fontId="19" fillId="5" borderId="20" xfId="0" applyNumberFormat="1" applyFont="1" applyFill="1" applyBorder="1" applyAlignment="1">
      <alignment vertical="center" shrinkToFit="1"/>
    </xf>
    <xf numFmtId="200" fontId="21" fillId="5" borderId="19" xfId="0" applyNumberFormat="1" applyFont="1" applyFill="1" applyBorder="1" applyAlignment="1">
      <alignment vertical="center" shrinkToFit="1"/>
    </xf>
    <xf numFmtId="200" fontId="15" fillId="0" borderId="13" xfId="0" applyNumberFormat="1" applyFont="1" applyBorder="1" applyAlignment="1">
      <alignment vertical="center" shrinkToFit="1"/>
    </xf>
    <xf numFmtId="200" fontId="15" fillId="0" borderId="30" xfId="0" applyNumberFormat="1" applyFont="1" applyBorder="1" applyAlignment="1">
      <alignment vertical="center" shrinkToFit="1"/>
    </xf>
    <xf numFmtId="200" fontId="15" fillId="5" borderId="19" xfId="0" applyNumberFormat="1" applyFont="1" applyFill="1" applyBorder="1" applyAlignment="1">
      <alignment vertical="center" shrinkToFit="1"/>
    </xf>
    <xf numFmtId="200" fontId="15" fillId="5" borderId="13" xfId="0" applyNumberFormat="1" applyFont="1" applyFill="1" applyBorder="1" applyAlignment="1">
      <alignment vertical="center" shrinkToFit="1"/>
    </xf>
    <xf numFmtId="200" fontId="15" fillId="5" borderId="27" xfId="0" applyNumberFormat="1" applyFont="1" applyFill="1" applyBorder="1" applyAlignment="1">
      <alignment vertical="center" shrinkToFit="1"/>
    </xf>
    <xf numFmtId="200" fontId="15" fillId="0" borderId="1" xfId="0" applyNumberFormat="1" applyFont="1" applyBorder="1" applyAlignment="1">
      <alignment vertical="center" shrinkToFit="1"/>
    </xf>
    <xf numFmtId="200" fontId="15" fillId="5" borderId="33" xfId="0" applyNumberFormat="1" applyFont="1" applyFill="1" applyBorder="1" applyAlignment="1">
      <alignment vertical="center" shrinkToFit="1"/>
    </xf>
    <xf numFmtId="200" fontId="15" fillId="5" borderId="1" xfId="0" applyNumberFormat="1" applyFont="1" applyFill="1" applyBorder="1" applyAlignment="1">
      <alignment vertical="center" shrinkToFit="1"/>
    </xf>
    <xf numFmtId="200" fontId="15" fillId="5" borderId="37" xfId="0" applyNumberFormat="1" applyFont="1" applyFill="1" applyBorder="1" applyAlignment="1">
      <alignment vertical="center" shrinkToFit="1"/>
    </xf>
    <xf numFmtId="200" fontId="15" fillId="0" borderId="6" xfId="0" applyNumberFormat="1" applyFont="1" applyBorder="1" applyAlignment="1">
      <alignment vertical="center" shrinkToFit="1"/>
    </xf>
    <xf numFmtId="200" fontId="15" fillId="5" borderId="20" xfId="0" applyNumberFormat="1" applyFont="1" applyFill="1" applyBorder="1" applyAlignment="1">
      <alignment vertical="center" shrinkToFit="1"/>
    </xf>
    <xf numFmtId="200" fontId="15" fillId="5" borderId="6" xfId="0" applyNumberFormat="1" applyFont="1" applyFill="1" applyBorder="1" applyAlignment="1">
      <alignment vertical="center" shrinkToFit="1"/>
    </xf>
    <xf numFmtId="200" fontId="15" fillId="5" borderId="44" xfId="0" applyNumberFormat="1" applyFont="1" applyFill="1" applyBorder="1" applyAlignment="1">
      <alignment vertical="center" shrinkToFit="1"/>
    </xf>
    <xf numFmtId="200" fontId="15" fillId="0" borderId="8" xfId="0" applyNumberFormat="1" applyFont="1" applyBorder="1" applyAlignment="1">
      <alignment vertical="center" shrinkToFit="1"/>
    </xf>
    <xf numFmtId="200" fontId="15" fillId="5" borderId="25" xfId="0" applyNumberFormat="1" applyFont="1" applyFill="1" applyBorder="1" applyAlignment="1">
      <alignment vertical="center" shrinkToFit="1"/>
    </xf>
    <xf numFmtId="200" fontId="15" fillId="5" borderId="8" xfId="0" applyNumberFormat="1" applyFont="1" applyFill="1" applyBorder="1" applyAlignment="1">
      <alignment vertical="center" shrinkToFit="1"/>
    </xf>
    <xf numFmtId="200" fontId="15" fillId="0" borderId="27" xfId="0" applyNumberFormat="1" applyFont="1" applyBorder="1" applyAlignment="1">
      <alignment vertical="center" shrinkToFit="1"/>
    </xf>
    <xf numFmtId="200" fontId="15" fillId="0" borderId="33" xfId="0" applyNumberFormat="1" applyFont="1" applyBorder="1" applyAlignment="1">
      <alignment vertical="center" shrinkToFit="1"/>
    </xf>
    <xf numFmtId="200" fontId="15" fillId="0" borderId="37" xfId="0" applyNumberFormat="1" applyFont="1" applyBorder="1" applyAlignment="1">
      <alignment vertical="center" shrinkToFit="1"/>
    </xf>
    <xf numFmtId="200" fontId="15" fillId="0" borderId="20" xfId="0" applyNumberFormat="1" applyFont="1" applyBorder="1" applyAlignment="1">
      <alignment vertical="center" shrinkToFit="1"/>
    </xf>
    <xf numFmtId="200" fontId="15" fillId="5" borderId="21" xfId="0" applyNumberFormat="1" applyFont="1" applyFill="1" applyBorder="1" applyAlignment="1">
      <alignment vertical="center" shrinkToFit="1"/>
    </xf>
    <xf numFmtId="200" fontId="15" fillId="0" borderId="23" xfId="0" applyNumberFormat="1" applyFont="1" applyBorder="1" applyAlignment="1">
      <alignment vertical="center" shrinkToFit="1"/>
    </xf>
    <xf numFmtId="200" fontId="15" fillId="0" borderId="31" xfId="0" applyNumberFormat="1" applyFont="1" applyBorder="1" applyAlignment="1">
      <alignment vertical="center" shrinkToFit="1"/>
    </xf>
    <xf numFmtId="200" fontId="15" fillId="5" borderId="23" xfId="0" applyNumberFormat="1" applyFont="1" applyFill="1" applyBorder="1" applyAlignment="1">
      <alignment vertical="center" shrinkToFit="1"/>
    </xf>
    <xf numFmtId="200" fontId="15" fillId="5" borderId="18" xfId="0" applyNumberFormat="1" applyFont="1" applyFill="1" applyBorder="1" applyAlignment="1">
      <alignment vertical="center" shrinkToFit="1"/>
    </xf>
    <xf numFmtId="200" fontId="15" fillId="5" borderId="17" xfId="0" applyNumberFormat="1" applyFont="1" applyFill="1" applyBorder="1" applyAlignment="1">
      <alignment vertical="center" shrinkToFit="1"/>
    </xf>
    <xf numFmtId="200" fontId="15" fillId="0" borderId="51" xfId="0" applyNumberFormat="1" applyFont="1" applyBorder="1" applyAlignment="1">
      <alignment vertical="center" shrinkToFit="1"/>
    </xf>
    <xf numFmtId="200" fontId="15" fillId="0" borderId="52" xfId="0" applyNumberFormat="1" applyFont="1" applyBorder="1" applyAlignment="1">
      <alignment vertical="center" shrinkToFit="1"/>
    </xf>
    <xf numFmtId="3" fontId="15" fillId="0" borderId="6" xfId="0" applyNumberFormat="1" applyFont="1" applyBorder="1" applyAlignment="1">
      <alignment horizontal="right" vertical="center" shrinkToFit="1"/>
    </xf>
    <xf numFmtId="0" fontId="15" fillId="0" borderId="3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6" xfId="0" applyFont="1" applyBorder="1" applyAlignment="1">
      <alignment vertical="center" wrapText="1"/>
    </xf>
    <xf numFmtId="0" fontId="17" fillId="0" borderId="0" xfId="0" applyFont="1" applyAlignment="1">
      <alignment horizontal="center" vertical="center"/>
    </xf>
    <xf numFmtId="0" fontId="15" fillId="5" borderId="14" xfId="0" applyFont="1" applyFill="1" applyBorder="1" applyAlignment="1">
      <alignment vertical="center" wrapText="1"/>
    </xf>
    <xf numFmtId="0" fontId="54" fillId="5" borderId="26" xfId="0" applyFont="1" applyFill="1" applyBorder="1" applyAlignment="1">
      <alignment vertical="center" wrapText="1"/>
    </xf>
    <xf numFmtId="0" fontId="29" fillId="0" borderId="12" xfId="0" applyFont="1" applyBorder="1" applyAlignment="1">
      <alignment vertical="center"/>
    </xf>
    <xf numFmtId="180" fontId="29" fillId="5" borderId="100" xfId="0" applyNumberFormat="1" applyFont="1" applyFill="1" applyBorder="1" applyAlignment="1">
      <alignment vertical="center"/>
    </xf>
    <xf numFmtId="180" fontId="29" fillId="5" borderId="115" xfId="0" applyNumberFormat="1" applyFont="1" applyFill="1" applyBorder="1" applyAlignment="1">
      <alignment vertical="center"/>
    </xf>
    <xf numFmtId="180" fontId="29" fillId="0" borderId="114" xfId="0" applyNumberFormat="1" applyFont="1" applyBorder="1" applyAlignment="1">
      <alignment vertical="center"/>
    </xf>
    <xf numFmtId="186" fontId="51" fillId="0" borderId="64" xfId="0" applyNumberFormat="1" applyFont="1" applyBorder="1" applyAlignment="1">
      <alignment horizontal="center" vertical="center" shrinkToFit="1"/>
    </xf>
    <xf numFmtId="179" fontId="29" fillId="5" borderId="13" xfId="0" applyNumberFormat="1" applyFont="1" applyFill="1" applyBorder="1" applyAlignment="1">
      <alignment vertical="center"/>
    </xf>
    <xf numFmtId="179" fontId="29" fillId="0" borderId="100" xfId="0" applyNumberFormat="1" applyFont="1" applyBorder="1" applyAlignment="1">
      <alignment vertical="center"/>
    </xf>
    <xf numFmtId="179" fontId="29" fillId="5" borderId="102" xfId="0" applyNumberFormat="1" applyFont="1" applyFill="1" applyBorder="1" applyAlignment="1">
      <alignment vertical="center"/>
    </xf>
    <xf numFmtId="179" fontId="29" fillId="5" borderId="104" xfId="0" applyNumberFormat="1" applyFont="1" applyFill="1" applyBorder="1" applyAlignment="1">
      <alignment vertical="center"/>
    </xf>
    <xf numFmtId="190" fontId="54" fillId="5" borderId="37" xfId="0" applyNumberFormat="1" applyFont="1" applyFill="1" applyBorder="1" applyAlignment="1">
      <alignment vertical="center" shrinkToFit="1"/>
    </xf>
    <xf numFmtId="190" fontId="15" fillId="5" borderId="37" xfId="0" applyNumberFormat="1" applyFont="1" applyFill="1" applyBorder="1" applyAlignment="1">
      <alignment horizontal="right" vertical="center" shrinkToFit="1"/>
    </xf>
    <xf numFmtId="190" fontId="15" fillId="5" borderId="6" xfId="0" applyNumberFormat="1" applyFont="1" applyFill="1" applyBorder="1" applyAlignment="1">
      <alignment horizontal="right" vertical="center" shrinkToFit="1"/>
    </xf>
    <xf numFmtId="190" fontId="19" fillId="5" borderId="6" xfId="0" applyNumberFormat="1" applyFont="1" applyFill="1" applyBorder="1" applyAlignment="1">
      <alignment vertical="center" shrinkToFit="1"/>
    </xf>
    <xf numFmtId="201" fontId="15" fillId="5" borderId="37" xfId="0" applyNumberFormat="1" applyFont="1" applyFill="1" applyBorder="1" applyAlignment="1">
      <alignment horizontal="right" vertical="center" shrinkToFit="1"/>
    </xf>
    <xf numFmtId="201" fontId="15" fillId="0" borderId="6" xfId="0" applyNumberFormat="1" applyFont="1" applyBorder="1" applyAlignment="1">
      <alignment horizontal="right" vertical="center" shrinkToFit="1"/>
    </xf>
    <xf numFmtId="201" fontId="19" fillId="0" borderId="0" xfId="0" applyNumberFormat="1" applyFont="1" applyAlignment="1">
      <alignment vertical="center" shrinkToFit="1"/>
    </xf>
    <xf numFmtId="40" fontId="15" fillId="5" borderId="37" xfId="1" applyNumberFormat="1" applyFont="1" applyFill="1" applyBorder="1" applyAlignment="1">
      <alignment horizontal="right" vertical="center" shrinkToFit="1"/>
    </xf>
    <xf numFmtId="38" fontId="29" fillId="5" borderId="13" xfId="1" applyFont="1" applyFill="1" applyBorder="1" applyAlignment="1">
      <alignment vertical="center" shrinkToFit="1"/>
    </xf>
    <xf numFmtId="0" fontId="7" fillId="0" borderId="0" xfId="7">
      <alignment vertical="center"/>
    </xf>
    <xf numFmtId="0" fontId="60" fillId="0" borderId="0" xfId="7" applyFont="1">
      <alignment vertical="center"/>
    </xf>
    <xf numFmtId="0" fontId="7" fillId="6" borderId="43" xfId="7" applyFill="1" applyBorder="1" applyAlignment="1">
      <alignment horizontal="centerContinuous" vertical="center"/>
    </xf>
    <xf numFmtId="0" fontId="7" fillId="6" borderId="40" xfId="7" applyFill="1" applyBorder="1" applyAlignment="1">
      <alignment horizontal="centerContinuous" vertical="center"/>
    </xf>
    <xf numFmtId="0" fontId="7" fillId="6" borderId="41" xfId="7" applyFill="1" applyBorder="1" applyAlignment="1">
      <alignment horizontal="centerContinuous" vertical="center"/>
    </xf>
    <xf numFmtId="0" fontId="7" fillId="6" borderId="32" xfId="7" applyFill="1" applyBorder="1" applyAlignment="1">
      <alignment horizontal="center" vertical="center" wrapText="1"/>
    </xf>
    <xf numFmtId="0" fontId="7" fillId="6" borderId="43" xfId="7" applyFill="1" applyBorder="1" applyAlignment="1">
      <alignment horizontal="centerContinuous" vertical="center" wrapText="1"/>
    </xf>
    <xf numFmtId="0" fontId="7" fillId="6" borderId="40" xfId="7" applyFill="1" applyBorder="1" applyAlignment="1">
      <alignment horizontal="centerContinuous" vertical="center" wrapText="1"/>
    </xf>
    <xf numFmtId="0" fontId="7" fillId="6" borderId="54" xfId="7" applyFill="1" applyBorder="1" applyAlignment="1">
      <alignment horizontal="centerContinuous" vertical="center" wrapText="1"/>
    </xf>
    <xf numFmtId="0" fontId="7" fillId="6" borderId="32" xfId="7" applyFill="1" applyBorder="1" applyAlignment="1">
      <alignment horizontal="centerContinuous" vertical="center" wrapText="1"/>
    </xf>
    <xf numFmtId="0" fontId="7" fillId="6" borderId="16" xfId="7" applyFill="1" applyBorder="1" applyAlignment="1">
      <alignment horizontal="centerContinuous" vertical="center" wrapText="1"/>
    </xf>
    <xf numFmtId="0" fontId="16" fillId="6" borderId="36" xfId="7" applyFont="1" applyFill="1" applyBorder="1" applyAlignment="1">
      <alignment horizontal="centerContinuous" vertical="center" wrapText="1"/>
    </xf>
    <xf numFmtId="0" fontId="16" fillId="6" borderId="32" xfId="7" applyFont="1" applyFill="1" applyBorder="1" applyAlignment="1">
      <alignment horizontal="centerContinuous" vertical="center" wrapText="1"/>
    </xf>
    <xf numFmtId="0" fontId="7" fillId="6" borderId="56" xfId="7" applyFill="1" applyBorder="1" applyAlignment="1">
      <alignment horizontal="center" vertical="center" wrapText="1"/>
    </xf>
    <xf numFmtId="0" fontId="7" fillId="6" borderId="123" xfId="7" applyFill="1" applyBorder="1" applyAlignment="1">
      <alignment horizontal="center" vertical="center" wrapText="1"/>
    </xf>
    <xf numFmtId="0" fontId="7" fillId="6" borderId="124" xfId="7" applyFill="1" applyBorder="1" applyAlignment="1">
      <alignment horizontal="center" vertical="center" wrapText="1"/>
    </xf>
    <xf numFmtId="0" fontId="16" fillId="6" borderId="125" xfId="7" applyFont="1" applyFill="1" applyBorder="1" applyAlignment="1">
      <alignment horizontal="center" vertical="center" wrapText="1"/>
    </xf>
    <xf numFmtId="0" fontId="16" fillId="6" borderId="35" xfId="7" applyFont="1" applyFill="1" applyBorder="1" applyAlignment="1">
      <alignment horizontal="center" vertical="center" wrapText="1"/>
    </xf>
    <xf numFmtId="0" fontId="7" fillId="6" borderId="127" xfId="7" applyFill="1" applyBorder="1" applyAlignment="1">
      <alignment horizontal="center" vertical="center" wrapText="1"/>
    </xf>
    <xf numFmtId="0" fontId="7" fillId="6" borderId="129" xfId="7" applyFill="1" applyBorder="1" applyAlignment="1">
      <alignment horizontal="center" vertical="center" wrapText="1"/>
    </xf>
    <xf numFmtId="0" fontId="7" fillId="6" borderId="130" xfId="7" applyFill="1" applyBorder="1" applyAlignment="1">
      <alignment horizontal="center" vertical="center" wrapText="1"/>
    </xf>
    <xf numFmtId="0" fontId="7" fillId="6" borderId="131" xfId="7" applyFill="1" applyBorder="1" applyAlignment="1">
      <alignment horizontal="center" vertical="center" wrapText="1"/>
    </xf>
    <xf numFmtId="0" fontId="61" fillId="6" borderId="129" xfId="7" applyFont="1" applyFill="1" applyBorder="1" applyAlignment="1">
      <alignment horizontal="center" vertical="center" wrapText="1"/>
    </xf>
    <xf numFmtId="0" fontId="7" fillId="6" borderId="31" xfId="7" applyFill="1" applyBorder="1" applyAlignment="1">
      <alignment horizontal="center" vertical="center" wrapText="1"/>
    </xf>
    <xf numFmtId="0" fontId="7" fillId="6" borderId="23" xfId="7" applyFill="1" applyBorder="1" applyAlignment="1">
      <alignment horizontal="center" vertical="center" wrapText="1"/>
    </xf>
    <xf numFmtId="0" fontId="16" fillId="6" borderId="132" xfId="7" applyFont="1" applyFill="1" applyBorder="1" applyAlignment="1">
      <alignment horizontal="center" vertical="center" wrapText="1"/>
    </xf>
    <xf numFmtId="0" fontId="16" fillId="6" borderId="31" xfId="7" applyFont="1" applyFill="1" applyBorder="1" applyAlignment="1">
      <alignment horizontal="center" vertical="center" wrapText="1"/>
    </xf>
    <xf numFmtId="0" fontId="7" fillId="0" borderId="0" xfId="7" applyAlignment="1">
      <alignment horizontal="center" vertical="center"/>
    </xf>
    <xf numFmtId="0" fontId="7" fillId="3" borderId="138" xfId="7" applyFill="1" applyBorder="1" applyAlignment="1">
      <alignment vertical="center" wrapText="1"/>
    </xf>
    <xf numFmtId="0" fontId="7" fillId="3" borderId="139" xfId="7" applyFill="1" applyBorder="1" applyAlignment="1">
      <alignment horizontal="center" vertical="center" wrapText="1"/>
    </xf>
    <xf numFmtId="0" fontId="7" fillId="3" borderId="140" xfId="7" applyFill="1" applyBorder="1" applyAlignment="1">
      <alignment horizontal="center" vertical="center" wrapText="1"/>
    </xf>
    <xf numFmtId="0" fontId="7" fillId="3" borderId="138" xfId="7" applyFill="1" applyBorder="1" applyAlignment="1">
      <alignment horizontal="center" vertical="center" wrapText="1"/>
    </xf>
    <xf numFmtId="0" fontId="7" fillId="3" borderId="141" xfId="7" applyFill="1" applyBorder="1" applyAlignment="1">
      <alignment vertical="top" wrapText="1"/>
    </xf>
    <xf numFmtId="0" fontId="7" fillId="3" borderId="137" xfId="7" applyFill="1" applyBorder="1" applyAlignment="1">
      <alignment vertical="center" wrapText="1"/>
    </xf>
    <xf numFmtId="202" fontId="7" fillId="3" borderId="142" xfId="7" applyNumberFormat="1" applyFill="1" applyBorder="1" applyAlignment="1">
      <alignment horizontal="center" vertical="center" wrapText="1"/>
    </xf>
    <xf numFmtId="203" fontId="7" fillId="3" borderId="143" xfId="7" applyNumberFormat="1" applyFill="1" applyBorder="1" applyAlignment="1">
      <alignment horizontal="center" vertical="center" wrapText="1"/>
    </xf>
    <xf numFmtId="177" fontId="7" fillId="3" borderId="144" xfId="7" applyNumberFormat="1" applyFill="1" applyBorder="1" applyAlignment="1">
      <alignment horizontal="right" vertical="center" wrapText="1"/>
    </xf>
    <xf numFmtId="0" fontId="7" fillId="3" borderId="142" xfId="7" applyFill="1" applyBorder="1" applyAlignment="1">
      <alignment horizontal="center" vertical="center" wrapText="1"/>
    </xf>
    <xf numFmtId="0" fontId="7" fillId="3" borderId="141" xfId="7" applyFill="1" applyBorder="1" applyAlignment="1">
      <alignment horizontal="left" vertical="center" wrapText="1"/>
    </xf>
    <xf numFmtId="177" fontId="7" fillId="3" borderId="139" xfId="7" applyNumberFormat="1" applyFill="1" applyBorder="1" applyAlignment="1">
      <alignment vertical="center" wrapText="1"/>
    </xf>
    <xf numFmtId="204" fontId="7" fillId="3" borderId="141" xfId="7" applyNumberFormat="1" applyFill="1" applyBorder="1" applyAlignment="1">
      <alignment horizontal="center" vertical="center" wrapText="1"/>
    </xf>
    <xf numFmtId="177" fontId="7" fillId="3" borderId="139" xfId="7" applyNumberFormat="1" applyFill="1" applyBorder="1" applyAlignment="1">
      <alignment horizontal="right" vertical="center" wrapText="1"/>
    </xf>
    <xf numFmtId="0" fontId="16" fillId="3" borderId="140" xfId="7" applyFont="1" applyFill="1" applyBorder="1" applyAlignment="1">
      <alignment horizontal="center" vertical="center" wrapText="1"/>
    </xf>
    <xf numFmtId="177" fontId="16" fillId="3" borderId="139" xfId="7" applyNumberFormat="1" applyFont="1" applyFill="1" applyBorder="1" applyAlignment="1">
      <alignment horizontal="left" vertical="top" wrapText="1"/>
    </xf>
    <xf numFmtId="0" fontId="16" fillId="3" borderId="134" xfId="7" applyFont="1" applyFill="1" applyBorder="1" applyAlignment="1">
      <alignment horizontal="center" vertical="center" wrapText="1"/>
    </xf>
    <xf numFmtId="177" fontId="16" fillId="3" borderId="118" xfId="7" applyNumberFormat="1" applyFont="1" applyFill="1" applyBorder="1" applyAlignment="1">
      <alignment horizontal="left" vertical="top" wrapText="1"/>
    </xf>
    <xf numFmtId="0" fontId="6" fillId="0" borderId="0" xfId="7" applyFont="1">
      <alignment vertical="center"/>
    </xf>
    <xf numFmtId="0" fontId="5" fillId="0" borderId="0" xfId="7" applyFont="1" applyAlignment="1">
      <alignment horizontal="center" vertical="center"/>
    </xf>
    <xf numFmtId="0" fontId="4" fillId="0" borderId="0" xfId="7" applyFont="1">
      <alignment vertical="center"/>
    </xf>
    <xf numFmtId="0" fontId="2" fillId="6" borderId="58" xfId="7" applyFont="1" applyFill="1" applyBorder="1" applyAlignment="1">
      <alignment horizontal="center" vertical="center"/>
    </xf>
    <xf numFmtId="0" fontId="2" fillId="6" borderId="146" xfId="7" applyFont="1" applyFill="1" applyBorder="1" applyAlignment="1">
      <alignment horizontal="center" vertical="center" wrapText="1"/>
    </xf>
    <xf numFmtId="0" fontId="2" fillId="3" borderId="138" xfId="7" applyFont="1" applyFill="1" applyBorder="1" applyAlignment="1">
      <alignment horizontal="center" vertical="center" wrapText="1"/>
    </xf>
    <xf numFmtId="0" fontId="2" fillId="3" borderId="147" xfId="7" applyFont="1" applyFill="1" applyBorder="1" applyAlignment="1">
      <alignment horizontal="center" vertical="center" wrapText="1"/>
    </xf>
    <xf numFmtId="0" fontId="3" fillId="6" borderId="145" xfId="7" applyFont="1" applyFill="1" applyBorder="1" applyAlignment="1">
      <alignment horizontal="center" vertical="center"/>
    </xf>
    <xf numFmtId="0" fontId="7" fillId="6" borderId="124" xfId="7" applyFill="1" applyBorder="1" applyAlignment="1">
      <alignment horizontal="center" vertical="center"/>
    </xf>
    <xf numFmtId="0" fontId="7" fillId="6" borderId="33" xfId="7" applyFill="1" applyBorder="1" applyAlignment="1">
      <alignment horizontal="center" vertical="center" wrapText="1"/>
    </xf>
    <xf numFmtId="0" fontId="7" fillId="0" borderId="73" xfId="7" applyBorder="1" applyAlignment="1">
      <alignment horizontal="center" vertical="center" wrapText="1"/>
    </xf>
    <xf numFmtId="0" fontId="2" fillId="6" borderId="111" xfId="7" applyFont="1" applyFill="1" applyBorder="1" applyAlignment="1">
      <alignment horizontal="center" vertical="center"/>
    </xf>
    <xf numFmtId="0" fontId="3" fillId="6" borderId="34" xfId="7" applyFont="1" applyFill="1" applyBorder="1" applyAlignment="1">
      <alignment horizontal="center" vertical="center"/>
    </xf>
    <xf numFmtId="0" fontId="7" fillId="0" borderId="119" xfId="7" applyBorder="1">
      <alignment vertical="center"/>
    </xf>
    <xf numFmtId="0" fontId="7" fillId="0" borderId="120" xfId="7" applyBorder="1">
      <alignment vertical="center"/>
    </xf>
    <xf numFmtId="0" fontId="7" fillId="0" borderId="126" xfId="7" applyBorder="1">
      <alignment vertical="center"/>
    </xf>
    <xf numFmtId="0" fontId="7" fillId="6" borderId="56" xfId="7" applyFill="1" applyBorder="1" applyAlignment="1">
      <alignment horizontal="center" vertical="center"/>
    </xf>
    <xf numFmtId="0" fontId="7" fillId="6" borderId="53" xfId="7" applyFill="1" applyBorder="1" applyAlignment="1">
      <alignment horizontal="center" vertical="center"/>
    </xf>
    <xf numFmtId="0" fontId="7" fillId="6" borderId="58" xfId="7" applyFill="1" applyBorder="1" applyAlignment="1">
      <alignment horizontal="center" vertical="center"/>
    </xf>
    <xf numFmtId="0" fontId="7" fillId="6" borderId="36" xfId="7" applyFill="1" applyBorder="1" applyAlignment="1">
      <alignment horizontal="center" vertical="center" wrapText="1"/>
    </xf>
    <xf numFmtId="0" fontId="7" fillId="0" borderId="37" xfId="7" applyBorder="1" applyAlignment="1">
      <alignment horizontal="center" vertical="center" wrapText="1"/>
    </xf>
    <xf numFmtId="0" fontId="7" fillId="0" borderId="127" xfId="7" applyBorder="1" applyAlignment="1">
      <alignment horizontal="center" vertical="center" wrapText="1"/>
    </xf>
    <xf numFmtId="0" fontId="7" fillId="6" borderId="56" xfId="7" applyFill="1" applyBorder="1" applyAlignment="1">
      <alignment horizontal="center" vertical="center" wrapText="1"/>
    </xf>
    <xf numFmtId="0" fontId="7" fillId="6" borderId="17" xfId="7" applyFill="1" applyBorder="1" applyAlignment="1">
      <alignment horizontal="center" vertical="center"/>
    </xf>
    <xf numFmtId="0" fontId="7" fillId="6" borderId="6" xfId="7" applyFill="1" applyBorder="1" applyAlignment="1">
      <alignment horizontal="center" vertical="center"/>
    </xf>
    <xf numFmtId="0" fontId="7" fillId="6" borderId="72" xfId="7" applyFill="1" applyBorder="1" applyAlignment="1">
      <alignment horizontal="center" vertical="center"/>
    </xf>
    <xf numFmtId="0" fontId="7" fillId="6" borderId="121" xfId="7" applyFill="1" applyBorder="1" applyAlignment="1">
      <alignment horizontal="center" vertical="center"/>
    </xf>
    <xf numFmtId="0" fontId="7" fillId="6" borderId="122" xfId="7" applyFill="1" applyBorder="1" applyAlignment="1">
      <alignment horizontal="center" vertical="center"/>
    </xf>
    <xf numFmtId="0" fontId="7" fillId="6" borderId="128" xfId="7" applyFill="1" applyBorder="1" applyAlignment="1">
      <alignment horizontal="center" vertical="center"/>
    </xf>
    <xf numFmtId="200" fontId="15" fillId="0" borderId="46" xfId="0" applyNumberFormat="1" applyFont="1" applyBorder="1" applyAlignment="1">
      <alignment vertical="center" shrinkToFit="1"/>
    </xf>
    <xf numFmtId="200" fontId="15" fillId="0" borderId="48" xfId="0" applyNumberFormat="1" applyFont="1" applyBorder="1" applyAlignment="1">
      <alignment vertical="center" shrinkToFit="1"/>
    </xf>
    <xf numFmtId="200" fontId="15" fillId="0" borderId="50" xfId="0" applyNumberFormat="1" applyFont="1" applyBorder="1" applyAlignment="1">
      <alignment vertical="center" shrinkToFit="1"/>
    </xf>
    <xf numFmtId="0" fontId="17" fillId="0" borderId="0" xfId="0" applyFont="1" applyAlignment="1">
      <alignment horizontal="center" vertical="center"/>
    </xf>
    <xf numFmtId="0" fontId="15" fillId="0" borderId="1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9" xfId="0" applyFont="1" applyBorder="1" applyAlignment="1">
      <alignment horizontal="center" vertical="center" wrapText="1"/>
    </xf>
    <xf numFmtId="0" fontId="15" fillId="5" borderId="111" xfId="0" applyFont="1" applyFill="1" applyBorder="1" applyAlignment="1">
      <alignment horizontal="right" vertical="center" wrapText="1"/>
    </xf>
    <xf numFmtId="0" fontId="15" fillId="5" borderId="63" xfId="0" applyFont="1" applyFill="1" applyBorder="1" applyAlignment="1">
      <alignment horizontal="right" vertical="center" wrapText="1"/>
    </xf>
    <xf numFmtId="0" fontId="15" fillId="5" borderId="12" xfId="0" applyFont="1" applyFill="1" applyBorder="1" applyAlignment="1">
      <alignment horizontal="right" vertical="center" wrapText="1"/>
    </xf>
    <xf numFmtId="200" fontId="15" fillId="0" borderId="45" xfId="0" applyNumberFormat="1" applyFont="1" applyBorder="1" applyAlignment="1">
      <alignment vertical="center" shrinkToFit="1"/>
    </xf>
    <xf numFmtId="200" fontId="15" fillId="0" borderId="47" xfId="0" applyNumberFormat="1" applyFont="1" applyBorder="1" applyAlignment="1">
      <alignment vertical="center" shrinkToFit="1"/>
    </xf>
    <xf numFmtId="200" fontId="15" fillId="0" borderId="49" xfId="0" applyNumberFormat="1" applyFont="1" applyBorder="1" applyAlignment="1">
      <alignment vertical="center" shrinkToFit="1"/>
    </xf>
    <xf numFmtId="0" fontId="15" fillId="0" borderId="0" xfId="0" applyFont="1" applyAlignment="1">
      <alignment horizontal="left" vertical="center" wrapText="1"/>
    </xf>
    <xf numFmtId="0" fontId="15" fillId="0" borderId="26" xfId="0" applyFont="1" applyBorder="1" applyAlignment="1">
      <alignment horizontal="left" vertical="center" wrapText="1"/>
    </xf>
    <xf numFmtId="0" fontId="15" fillId="0" borderId="15" xfId="0" applyFont="1" applyBorder="1" applyAlignment="1">
      <alignment horizontal="center" vertical="center" textRotation="255" wrapText="1"/>
    </xf>
    <xf numFmtId="0" fontId="15" fillId="0" borderId="19" xfId="0" applyFont="1" applyBorder="1" applyAlignment="1">
      <alignment horizontal="center" vertical="center" textRotation="255" wrapText="1"/>
    </xf>
    <xf numFmtId="0" fontId="15" fillId="0" borderId="21" xfId="0" applyFont="1" applyBorder="1" applyAlignment="1">
      <alignment horizontal="center" vertical="center" textRotation="255" wrapText="1"/>
    </xf>
    <xf numFmtId="0" fontId="15" fillId="0" borderId="16" xfId="0" applyFont="1" applyBorder="1" applyAlignment="1">
      <alignment horizontal="left" vertical="center" wrapText="1"/>
    </xf>
    <xf numFmtId="0" fontId="15" fillId="0" borderId="32" xfId="0" applyFont="1" applyBorder="1" applyAlignment="1">
      <alignment horizontal="left" vertical="center" wrapText="1"/>
    </xf>
    <xf numFmtId="0" fontId="15" fillId="0" borderId="22" xfId="0" applyFont="1" applyBorder="1" applyAlignment="1">
      <alignment horizontal="center" vertical="center" wrapText="1"/>
    </xf>
    <xf numFmtId="0" fontId="15" fillId="0" borderId="38" xfId="0" applyFont="1" applyBorder="1" applyAlignment="1">
      <alignment horizontal="center" vertical="center" wrapText="1"/>
    </xf>
    <xf numFmtId="0" fontId="19" fillId="0" borderId="53" xfId="0" applyFont="1" applyBorder="1" applyAlignment="1">
      <alignment vertical="center" wrapText="1"/>
    </xf>
    <xf numFmtId="0" fontId="19" fillId="0" borderId="0" xfId="0" applyFont="1" applyAlignment="1">
      <alignment vertical="center" wrapText="1"/>
    </xf>
    <xf numFmtId="0" fontId="15" fillId="0" borderId="13"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27" xfId="0" applyFont="1" applyBorder="1" applyAlignment="1">
      <alignment horizontal="center" vertical="center" textRotation="255" wrapText="1"/>
    </xf>
    <xf numFmtId="0" fontId="15" fillId="0" borderId="0" xfId="0" applyFont="1" applyAlignment="1">
      <alignment vertical="center" wrapText="1"/>
    </xf>
    <xf numFmtId="0" fontId="15" fillId="0" borderId="26" xfId="0" applyFont="1" applyBorder="1" applyAlignment="1">
      <alignment vertical="center" wrapText="1"/>
    </xf>
    <xf numFmtId="0" fontId="15" fillId="0" borderId="12"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4" xfId="0" applyFont="1" applyBorder="1" applyAlignment="1">
      <alignment horizontal="center" vertical="center" textRotation="255" wrapText="1"/>
    </xf>
    <xf numFmtId="0" fontId="15" fillId="0" borderId="13" xfId="0" applyFont="1" applyBorder="1" applyAlignment="1">
      <alignment horizontal="center" vertical="center" textRotation="255" wrapText="1"/>
    </xf>
    <xf numFmtId="0" fontId="15" fillId="0" borderId="39" xfId="0" applyFont="1" applyBorder="1" applyAlignment="1">
      <alignment horizontal="center" vertical="center" wrapText="1"/>
    </xf>
    <xf numFmtId="0" fontId="15" fillId="0" borderId="42" xfId="0" applyFont="1" applyBorder="1" applyAlignment="1">
      <alignment horizontal="center" vertical="center" wrapText="1"/>
    </xf>
    <xf numFmtId="0" fontId="15" fillId="5" borderId="43" xfId="0" applyFont="1" applyFill="1" applyBorder="1" applyAlignment="1">
      <alignment vertical="center" wrapText="1"/>
    </xf>
    <xf numFmtId="0" fontId="15" fillId="5" borderId="40" xfId="0" applyFont="1" applyFill="1" applyBorder="1" applyAlignment="1">
      <alignment vertical="center" wrapText="1"/>
    </xf>
    <xf numFmtId="0" fontId="15" fillId="5" borderId="41" xfId="0" applyFont="1" applyFill="1" applyBorder="1" applyAlignment="1">
      <alignment vertical="center" wrapText="1"/>
    </xf>
    <xf numFmtId="0" fontId="15" fillId="0" borderId="19" xfId="0" applyFont="1" applyBorder="1" applyAlignment="1">
      <alignment horizontal="center" vertical="center" wrapText="1"/>
    </xf>
    <xf numFmtId="0" fontId="23" fillId="0" borderId="0" xfId="0" applyFont="1" applyAlignment="1">
      <alignment horizontal="center" vertical="center"/>
    </xf>
    <xf numFmtId="0" fontId="29" fillId="0" borderId="13" xfId="0" applyFont="1" applyBorder="1" applyAlignment="1">
      <alignment horizontal="center" vertical="center"/>
    </xf>
    <xf numFmtId="0" fontId="29" fillId="0" borderId="1" xfId="0" applyFont="1" applyBorder="1" applyAlignment="1">
      <alignment horizontal="center" vertical="center"/>
    </xf>
    <xf numFmtId="0" fontId="29" fillId="0" borderId="8" xfId="0" applyFont="1" applyBorder="1" applyAlignment="1">
      <alignment horizontal="center" vertical="center"/>
    </xf>
    <xf numFmtId="0" fontId="29" fillId="0" borderId="13" xfId="0" applyFont="1" applyBorder="1" applyAlignment="1">
      <alignment horizontal="left" vertical="center"/>
    </xf>
    <xf numFmtId="0" fontId="29" fillId="5" borderId="13" xfId="0" applyFont="1" applyFill="1" applyBorder="1" applyAlignment="1">
      <alignment vertical="center" shrinkToFit="1"/>
    </xf>
    <xf numFmtId="0" fontId="29" fillId="5" borderId="13" xfId="0" applyFont="1" applyFill="1" applyBorder="1" applyAlignment="1">
      <alignment horizontal="center" vertical="center"/>
    </xf>
    <xf numFmtId="0" fontId="29" fillId="0" borderId="1" xfId="0" applyFont="1" applyBorder="1" applyAlignment="1">
      <alignment horizontal="center" vertical="center" wrapText="1" shrinkToFit="1"/>
    </xf>
    <xf numFmtId="0" fontId="29" fillId="0" borderId="8"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12" xfId="0" applyFont="1" applyBorder="1" applyAlignment="1">
      <alignment horizontal="left" vertical="center" shrinkToFit="1"/>
    </xf>
    <xf numFmtId="0" fontId="29" fillId="0" borderId="63" xfId="0" applyFont="1" applyBorder="1" applyAlignment="1">
      <alignment horizontal="left" vertical="center" shrinkToFit="1"/>
    </xf>
    <xf numFmtId="0" fontId="29" fillId="0" borderId="64" xfId="0" applyFont="1" applyBorder="1" applyAlignment="1">
      <alignment horizontal="left" vertical="center" shrinkToFit="1"/>
    </xf>
    <xf numFmtId="0" fontId="29" fillId="5" borderId="13" xfId="0" applyFont="1" applyFill="1" applyBorder="1" applyAlignment="1">
      <alignment vertical="center"/>
    </xf>
    <xf numFmtId="0" fontId="29" fillId="0" borderId="12" xfId="0" applyFont="1" applyBorder="1" applyAlignment="1">
      <alignment horizontal="center" vertical="center"/>
    </xf>
    <xf numFmtId="0" fontId="29" fillId="0" borderId="64" xfId="0" applyFont="1" applyBorder="1" applyAlignment="1">
      <alignment horizontal="center" vertical="center"/>
    </xf>
    <xf numFmtId="0" fontId="29" fillId="0" borderId="12" xfId="0" applyFont="1" applyBorder="1" applyAlignment="1">
      <alignment horizontal="right" vertical="center"/>
    </xf>
    <xf numFmtId="0" fontId="29" fillId="0" borderId="63" xfId="0" applyFont="1" applyBorder="1" applyAlignment="1">
      <alignment horizontal="right" vertical="center"/>
    </xf>
    <xf numFmtId="0" fontId="29" fillId="0" borderId="12" xfId="0" applyFont="1" applyBorder="1" applyAlignment="1">
      <alignment horizontal="center" vertical="center" shrinkToFit="1"/>
    </xf>
    <xf numFmtId="0" fontId="29" fillId="0" borderId="64" xfId="0" applyFont="1" applyBorder="1" applyAlignment="1">
      <alignment horizontal="center" vertical="center" shrinkToFit="1"/>
    </xf>
    <xf numFmtId="0" fontId="29" fillId="5" borderId="2" xfId="0" applyFont="1" applyFill="1" applyBorder="1" applyAlignment="1">
      <alignment vertical="center" wrapText="1"/>
    </xf>
    <xf numFmtId="0" fontId="29" fillId="5" borderId="3" xfId="0" applyFont="1" applyFill="1" applyBorder="1" applyAlignment="1">
      <alignment vertical="center" wrapText="1"/>
    </xf>
    <xf numFmtId="0" fontId="29" fillId="5" borderId="4" xfId="0" applyFont="1" applyFill="1" applyBorder="1" applyAlignment="1">
      <alignment vertical="center" wrapText="1"/>
    </xf>
    <xf numFmtId="0" fontId="29" fillId="5" borderId="5" xfId="0" applyFont="1" applyFill="1" applyBorder="1" applyAlignment="1">
      <alignment vertical="center" wrapText="1"/>
    </xf>
    <xf numFmtId="0" fontId="29" fillId="5" borderId="0" xfId="0" applyFont="1" applyFill="1" applyAlignment="1">
      <alignment vertical="center" wrapText="1"/>
    </xf>
    <xf numFmtId="0" fontId="29" fillId="5" borderId="7" xfId="0" applyFont="1" applyFill="1" applyBorder="1" applyAlignment="1">
      <alignment vertical="center" wrapText="1"/>
    </xf>
    <xf numFmtId="0" fontId="29" fillId="5" borderId="9" xfId="0" applyFont="1" applyFill="1" applyBorder="1" applyAlignment="1">
      <alignment vertical="center" wrapText="1"/>
    </xf>
    <xf numFmtId="0" fontId="29" fillId="5" borderId="10" xfId="0" applyFont="1" applyFill="1" applyBorder="1" applyAlignment="1">
      <alignment vertical="center" wrapText="1"/>
    </xf>
    <xf numFmtId="0" fontId="29" fillId="5" borderId="11" xfId="0" applyFont="1" applyFill="1" applyBorder="1" applyAlignment="1">
      <alignment vertical="center" wrapText="1"/>
    </xf>
    <xf numFmtId="0" fontId="29" fillId="0" borderId="13"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vertical="center"/>
    </xf>
    <xf numFmtId="0" fontId="29" fillId="0" borderId="4" xfId="0" applyFont="1" applyBorder="1" applyAlignment="1">
      <alignment vertical="center"/>
    </xf>
    <xf numFmtId="0" fontId="29" fillId="5" borderId="12" xfId="0" applyFont="1" applyFill="1" applyBorder="1" applyAlignment="1">
      <alignment horizontal="center" vertical="center"/>
    </xf>
    <xf numFmtId="0" fontId="29" fillId="5" borderId="64" xfId="0" applyFont="1" applyFill="1" applyBorder="1" applyAlignment="1">
      <alignment horizontal="center" vertical="center"/>
    </xf>
    <xf numFmtId="0" fontId="29" fillId="5" borderId="12" xfId="0" applyFont="1" applyFill="1" applyBorder="1" applyAlignment="1">
      <alignment horizontal="center" vertical="center" shrinkToFit="1"/>
    </xf>
    <xf numFmtId="0" fontId="29" fillId="5" borderId="63" xfId="0" applyFont="1" applyFill="1" applyBorder="1" applyAlignment="1">
      <alignment horizontal="center" vertical="center" shrinkToFit="1"/>
    </xf>
    <xf numFmtId="0" fontId="29" fillId="5" borderId="64" xfId="0" applyFont="1" applyFill="1" applyBorder="1" applyAlignment="1">
      <alignment horizontal="center" vertical="center" shrinkToFit="1"/>
    </xf>
    <xf numFmtId="0" fontId="29" fillId="0" borderId="13" xfId="0" applyFont="1" applyBorder="1" applyAlignment="1">
      <alignment vertical="center"/>
    </xf>
    <xf numFmtId="0" fontId="29" fillId="0" borderId="2" xfId="0" applyFont="1" applyBorder="1" applyAlignment="1">
      <alignment vertical="center" shrinkToFit="1"/>
    </xf>
    <xf numFmtId="0" fontId="29" fillId="0" borderId="4" xfId="0" applyFont="1" applyBorder="1" applyAlignment="1">
      <alignment vertical="center" shrinkToFit="1"/>
    </xf>
    <xf numFmtId="0" fontId="29" fillId="0" borderId="64" xfId="0" applyFont="1" applyBorder="1" applyAlignment="1">
      <alignment vertical="center" shrinkToFit="1"/>
    </xf>
    <xf numFmtId="0" fontId="29" fillId="0" borderId="10" xfId="0" applyFont="1" applyBorder="1" applyAlignment="1">
      <alignment vertical="center" shrinkToFit="1"/>
    </xf>
    <xf numFmtId="0" fontId="29" fillId="0" borderId="11" xfId="0" applyFont="1" applyBorder="1" applyAlignment="1">
      <alignment vertical="center" shrinkToFit="1"/>
    </xf>
    <xf numFmtId="187" fontId="29" fillId="5" borderId="98" xfId="0" applyNumberFormat="1" applyFont="1" applyFill="1" applyBorder="1" applyAlignment="1">
      <alignment vertical="center"/>
    </xf>
    <xf numFmtId="187" fontId="29" fillId="5" borderId="68" xfId="0" applyNumberFormat="1" applyFont="1" applyFill="1" applyBorder="1" applyAlignment="1">
      <alignment vertical="center"/>
    </xf>
    <xf numFmtId="187" fontId="29" fillId="5" borderId="4" xfId="0" applyNumberFormat="1" applyFont="1" applyFill="1" applyBorder="1" applyAlignment="1">
      <alignment vertical="center"/>
    </xf>
    <xf numFmtId="187" fontId="29" fillId="5" borderId="10" xfId="0" applyNumberFormat="1" applyFont="1" applyFill="1" applyBorder="1" applyAlignment="1">
      <alignment vertical="center"/>
    </xf>
    <xf numFmtId="187" fontId="29" fillId="5" borderId="11" xfId="0" applyNumberFormat="1" applyFont="1" applyFill="1" applyBorder="1" applyAlignment="1">
      <alignment vertical="center"/>
    </xf>
    <xf numFmtId="188" fontId="29" fillId="5" borderId="13" xfId="0" applyNumberFormat="1" applyFont="1" applyFill="1" applyBorder="1" applyAlignment="1">
      <alignment vertical="center"/>
    </xf>
    <xf numFmtId="0" fontId="29" fillId="0" borderId="6" xfId="0" applyFont="1" applyBorder="1" applyAlignment="1">
      <alignment horizontal="center" vertical="center" wrapText="1"/>
    </xf>
    <xf numFmtId="0" fontId="29" fillId="0" borderId="8" xfId="0" applyFont="1" applyBorder="1" applyAlignment="1">
      <alignment horizontal="center" vertical="center" wrapText="1"/>
    </xf>
    <xf numFmtId="0" fontId="29" fillId="5" borderId="63" xfId="0" applyFont="1" applyFill="1" applyBorder="1" applyAlignment="1">
      <alignment horizontal="center" vertical="center"/>
    </xf>
    <xf numFmtId="0" fontId="29" fillId="5" borderId="12" xfId="0" applyFont="1" applyFill="1" applyBorder="1" applyAlignment="1">
      <alignment vertical="center"/>
    </xf>
    <xf numFmtId="0" fontId="29" fillId="5" borderId="63" xfId="0" applyFont="1" applyFill="1" applyBorder="1" applyAlignment="1">
      <alignment vertical="center"/>
    </xf>
    <xf numFmtId="0" fontId="29" fillId="0" borderId="9" xfId="0" applyFont="1" applyBorder="1" applyAlignment="1">
      <alignment horizontal="center" vertical="center"/>
    </xf>
    <xf numFmtId="0" fontId="29" fillId="0" borderId="11" xfId="0" applyFont="1" applyBorder="1" applyAlignment="1">
      <alignment horizontal="center" vertical="center"/>
    </xf>
    <xf numFmtId="0" fontId="25" fillId="0" borderId="5" xfId="0" applyFont="1" applyBorder="1" applyAlignment="1">
      <alignment vertical="center" wrapText="1"/>
    </xf>
    <xf numFmtId="0" fontId="25" fillId="0" borderId="0" xfId="0" applyFont="1" applyAlignment="1">
      <alignment vertical="center" wrapText="1"/>
    </xf>
    <xf numFmtId="0" fontId="29" fillId="5" borderId="10" xfId="0" applyFont="1" applyFill="1" applyBorder="1" applyAlignment="1">
      <alignment vertical="center"/>
    </xf>
    <xf numFmtId="0" fontId="29" fillId="5" borderId="11" xfId="0" applyFont="1" applyFill="1" applyBorder="1" applyAlignment="1">
      <alignment vertical="center"/>
    </xf>
    <xf numFmtId="189" fontId="29" fillId="5" borderId="12" xfId="0" applyNumberFormat="1" applyFont="1" applyFill="1" applyBorder="1" applyAlignment="1">
      <alignment vertical="center"/>
    </xf>
    <xf numFmtId="189" fontId="29" fillId="5" borderId="64" xfId="0" applyNumberFormat="1" applyFont="1" applyFill="1" applyBorder="1" applyAlignment="1">
      <alignment vertical="center"/>
    </xf>
    <xf numFmtId="0" fontId="29" fillId="0" borderId="1" xfId="0" applyFont="1" applyBorder="1" applyAlignment="1">
      <alignment vertical="center"/>
    </xf>
    <xf numFmtId="0" fontId="29" fillId="5" borderId="5" xfId="0" applyFont="1" applyFill="1" applyBorder="1" applyAlignment="1">
      <alignment horizontal="center" vertical="center"/>
    </xf>
    <xf numFmtId="0" fontId="29" fillId="5" borderId="0" xfId="0" applyFont="1" applyFill="1" applyAlignment="1">
      <alignment horizontal="center" vertical="center"/>
    </xf>
    <xf numFmtId="0" fontId="29" fillId="5" borderId="7" xfId="0" applyFont="1" applyFill="1" applyBorder="1" applyAlignment="1">
      <alignment horizontal="center" vertical="center"/>
    </xf>
    <xf numFmtId="0" fontId="29" fillId="0" borderId="2"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9" xfId="0" applyFont="1" applyBorder="1" applyAlignment="1">
      <alignment horizontal="center" vertical="center" shrinkToFit="1"/>
    </xf>
    <xf numFmtId="0" fontId="29" fillId="0" borderId="11" xfId="0" applyFont="1" applyBorder="1" applyAlignment="1">
      <alignment horizontal="center" vertical="center" shrinkToFit="1"/>
    </xf>
    <xf numFmtId="182" fontId="29" fillId="0" borderId="12" xfId="0" applyNumberFormat="1" applyFont="1" applyBorder="1" applyAlignment="1">
      <alignment vertical="center"/>
    </xf>
    <xf numFmtId="182" fontId="29" fillId="0" borderId="64" xfId="0" applyNumberFormat="1" applyFont="1" applyBorder="1" applyAlignment="1">
      <alignment vertical="center"/>
    </xf>
    <xf numFmtId="0" fontId="29" fillId="0" borderId="12" xfId="0" applyFont="1" applyBorder="1" applyAlignment="1">
      <alignment vertical="center" shrinkToFit="1"/>
    </xf>
    <xf numFmtId="0" fontId="29" fillId="0" borderId="63" xfId="0" applyFont="1" applyBorder="1" applyAlignment="1">
      <alignment vertical="center" shrinkToFit="1"/>
    </xf>
    <xf numFmtId="0" fontId="29" fillId="0" borderId="12" xfId="0" applyFont="1" applyBorder="1" applyAlignment="1">
      <alignment vertical="center"/>
    </xf>
    <xf numFmtId="0" fontId="29" fillId="0" borderId="63" xfId="0" applyFont="1" applyBorder="1" applyAlignment="1">
      <alignment vertical="center"/>
    </xf>
    <xf numFmtId="183" fontId="29" fillId="0" borderId="2" xfId="0" applyNumberFormat="1" applyFont="1" applyBorder="1" applyAlignment="1">
      <alignment vertical="center"/>
    </xf>
    <xf numFmtId="183" fontId="29" fillId="0" borderId="4" xfId="0" applyNumberFormat="1" applyFont="1" applyBorder="1" applyAlignment="1">
      <alignment vertical="center"/>
    </xf>
    <xf numFmtId="182" fontId="29" fillId="0" borderId="9" xfId="0" applyNumberFormat="1" applyFont="1" applyBorder="1" applyAlignment="1">
      <alignment vertical="center"/>
    </xf>
    <xf numFmtId="182" fontId="29" fillId="0" borderId="11" xfId="0" applyNumberFormat="1" applyFont="1" applyBorder="1" applyAlignment="1">
      <alignment vertical="center"/>
    </xf>
    <xf numFmtId="190" fontId="29" fillId="5" borderId="13" xfId="0" applyNumberFormat="1" applyFont="1" applyFill="1" applyBorder="1" applyAlignment="1">
      <alignment horizontal="center" vertical="center"/>
    </xf>
    <xf numFmtId="182" fontId="29" fillId="0" borderId="3" xfId="0" applyNumberFormat="1" applyFont="1" applyBorder="1" applyAlignment="1">
      <alignment horizontal="right" vertical="center"/>
    </xf>
    <xf numFmtId="182" fontId="29" fillId="0" borderId="12" xfId="0" applyNumberFormat="1" applyFont="1" applyBorder="1" applyAlignment="1">
      <alignment horizontal="center" vertical="center"/>
    </xf>
    <xf numFmtId="182" fontId="29" fillId="0" borderId="63" xfId="0" applyNumberFormat="1" applyFont="1" applyBorder="1" applyAlignment="1">
      <alignment horizontal="center" vertical="center"/>
    </xf>
    <xf numFmtId="182" fontId="29" fillId="0" borderId="64" xfId="0" applyNumberFormat="1" applyFont="1" applyBorder="1" applyAlignment="1">
      <alignment horizontal="center" vertical="center"/>
    </xf>
    <xf numFmtId="0" fontId="29" fillId="5" borderId="13" xfId="0" applyFont="1" applyFill="1" applyBorder="1" applyAlignment="1">
      <alignment horizontal="left" vertical="center"/>
    </xf>
    <xf numFmtId="0" fontId="29" fillId="5" borderId="67" xfId="0" applyFont="1" applyFill="1" applyBorder="1" applyAlignment="1">
      <alignment horizontal="left" vertical="center"/>
    </xf>
    <xf numFmtId="0" fontId="29" fillId="0" borderId="69" xfId="0" applyFont="1" applyBorder="1" applyAlignment="1">
      <alignment horizontal="right" vertical="center"/>
    </xf>
    <xf numFmtId="0" fontId="29" fillId="0" borderId="70" xfId="0" applyFont="1" applyBorder="1" applyAlignment="1">
      <alignment horizontal="right" vertical="center"/>
    </xf>
    <xf numFmtId="0" fontId="29" fillId="0" borderId="71" xfId="0" applyFont="1" applyBorder="1" applyAlignment="1">
      <alignment horizontal="right"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7" xfId="0" applyFont="1" applyBorder="1" applyAlignment="1">
      <alignment horizontal="center" vertical="center"/>
    </xf>
    <xf numFmtId="0" fontId="29" fillId="0" borderId="10" xfId="0" applyFont="1" applyBorder="1" applyAlignment="1">
      <alignment horizontal="center" vertical="center"/>
    </xf>
    <xf numFmtId="182" fontId="29" fillId="0" borderId="1" xfId="0" applyNumberFormat="1" applyFont="1" applyBorder="1" applyAlignment="1">
      <alignment horizontal="center" vertical="center" wrapText="1"/>
    </xf>
    <xf numFmtId="182" fontId="29" fillId="0" borderId="6" xfId="0" applyNumberFormat="1" applyFont="1" applyBorder="1" applyAlignment="1">
      <alignment horizontal="center" vertical="center" wrapText="1"/>
    </xf>
    <xf numFmtId="182" fontId="29" fillId="0" borderId="8" xfId="0" applyNumberFormat="1" applyFont="1" applyBorder="1" applyAlignment="1">
      <alignment horizontal="center" vertical="center" wrapText="1"/>
    </xf>
    <xf numFmtId="182" fontId="29" fillId="0" borderId="2" xfId="0" applyNumberFormat="1" applyFont="1" applyBorder="1" applyAlignment="1">
      <alignment horizontal="center" vertical="center"/>
    </xf>
    <xf numFmtId="182" fontId="29" fillId="0" borderId="9" xfId="0" applyNumberFormat="1" applyFont="1" applyBorder="1" applyAlignment="1">
      <alignment horizontal="center" vertical="center"/>
    </xf>
    <xf numFmtId="0" fontId="29" fillId="0" borderId="13" xfId="0" applyFont="1" applyBorder="1" applyAlignment="1">
      <alignment horizontal="center" vertical="center" shrinkToFit="1"/>
    </xf>
    <xf numFmtId="0" fontId="58" fillId="5" borderId="13" xfId="0" applyFont="1" applyFill="1" applyBorder="1" applyAlignment="1">
      <alignment vertical="center" wrapText="1"/>
    </xf>
    <xf numFmtId="182" fontId="29" fillId="5" borderId="13" xfId="0" applyNumberFormat="1" applyFont="1" applyFill="1" applyBorder="1" applyAlignment="1">
      <alignment vertical="center" wrapText="1"/>
    </xf>
    <xf numFmtId="0" fontId="29" fillId="0" borderId="63" xfId="0" applyFont="1" applyBorder="1" applyAlignment="1">
      <alignment horizontal="center" vertical="center" shrinkToFit="1"/>
    </xf>
    <xf numFmtId="182" fontId="29" fillId="5" borderId="2" xfId="0" applyNumberFormat="1" applyFont="1" applyFill="1" applyBorder="1" applyAlignment="1">
      <alignment vertical="center"/>
    </xf>
    <xf numFmtId="182" fontId="29" fillId="5" borderId="3" xfId="0" applyNumberFormat="1" applyFont="1" applyFill="1" applyBorder="1" applyAlignment="1">
      <alignment vertical="center"/>
    </xf>
    <xf numFmtId="182" fontId="29" fillId="5" borderId="4" xfId="0" applyNumberFormat="1" applyFont="1" applyFill="1" applyBorder="1" applyAlignment="1">
      <alignment vertical="center"/>
    </xf>
    <xf numFmtId="182" fontId="29" fillId="5" borderId="5" xfId="0" applyNumberFormat="1" applyFont="1" applyFill="1" applyBorder="1" applyAlignment="1">
      <alignment vertical="center"/>
    </xf>
    <xf numFmtId="182" fontId="29" fillId="5" borderId="0" xfId="0" applyNumberFormat="1" applyFont="1" applyFill="1" applyAlignment="1">
      <alignment vertical="center"/>
    </xf>
    <xf numFmtId="182" fontId="29" fillId="5" borderId="7" xfId="0" applyNumberFormat="1" applyFont="1" applyFill="1" applyBorder="1" applyAlignment="1">
      <alignment vertical="center"/>
    </xf>
    <xf numFmtId="182" fontId="29" fillId="5" borderId="9" xfId="0" applyNumberFormat="1" applyFont="1" applyFill="1" applyBorder="1" applyAlignment="1">
      <alignment vertical="center"/>
    </xf>
    <xf numFmtId="182" fontId="29" fillId="5" borderId="10" xfId="0" applyNumberFormat="1" applyFont="1" applyFill="1" applyBorder="1" applyAlignment="1">
      <alignment vertical="center"/>
    </xf>
    <xf numFmtId="182" fontId="29" fillId="5" borderId="11" xfId="0" applyNumberFormat="1" applyFont="1" applyFill="1" applyBorder="1" applyAlignment="1">
      <alignment vertical="center"/>
    </xf>
    <xf numFmtId="0" fontId="29" fillId="0" borderId="3" xfId="0" applyFont="1" applyBorder="1" applyAlignment="1">
      <alignment horizontal="center" vertical="center" shrinkToFit="1"/>
    </xf>
    <xf numFmtId="0" fontId="29" fillId="0" borderId="10" xfId="0" applyFont="1" applyBorder="1" applyAlignment="1">
      <alignment horizontal="center" vertical="center" shrinkToFit="1"/>
    </xf>
    <xf numFmtId="0" fontId="29" fillId="0" borderId="64" xfId="0" applyFont="1" applyBorder="1" applyAlignment="1">
      <alignment horizontal="right" vertical="center"/>
    </xf>
    <xf numFmtId="0" fontId="29" fillId="0" borderId="12" xfId="0" applyFont="1" applyBorder="1" applyAlignment="1">
      <alignment horizontal="left" vertical="center"/>
    </xf>
    <xf numFmtId="0" fontId="29" fillId="0" borderId="63" xfId="0" applyFont="1" applyBorder="1" applyAlignment="1">
      <alignment horizontal="left" vertical="center"/>
    </xf>
    <xf numFmtId="0" fontId="29" fillId="0" borderId="64" xfId="0" applyFont="1" applyBorder="1" applyAlignment="1">
      <alignment horizontal="left" vertical="center"/>
    </xf>
    <xf numFmtId="0" fontId="29" fillId="0" borderId="13" xfId="0" applyFont="1" applyBorder="1" applyAlignment="1">
      <alignment horizontal="right" vertical="center"/>
    </xf>
    <xf numFmtId="0" fontId="29" fillId="0" borderId="64" xfId="0" applyFont="1" applyBorder="1" applyAlignment="1">
      <alignment vertical="center"/>
    </xf>
    <xf numFmtId="0" fontId="29" fillId="0" borderId="10" xfId="0" applyFont="1" applyBorder="1" applyAlignment="1">
      <alignment horizontal="righ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29" fillId="5" borderId="1" xfId="0" applyFont="1" applyFill="1" applyBorder="1" applyAlignment="1">
      <alignment horizontal="center" vertical="center" wrapText="1" shrinkToFit="1"/>
    </xf>
    <xf numFmtId="0" fontId="29" fillId="5" borderId="8" xfId="0" applyFont="1" applyFill="1" applyBorder="1" applyAlignment="1">
      <alignment horizontal="center" vertical="center" wrapText="1" shrinkToFit="1"/>
    </xf>
    <xf numFmtId="0" fontId="29" fillId="0" borderId="63" xfId="0" applyFont="1" applyBorder="1" applyAlignment="1">
      <alignment horizontal="center" vertical="center"/>
    </xf>
    <xf numFmtId="182" fontId="29" fillId="0" borderId="1" xfId="0" applyNumberFormat="1" applyFont="1" applyBorder="1" applyAlignment="1">
      <alignment horizontal="center" vertical="center"/>
    </xf>
    <xf numFmtId="182" fontId="29" fillId="0" borderId="6" xfId="0" applyNumberFormat="1" applyFont="1" applyBorder="1" applyAlignment="1">
      <alignment horizontal="center" vertical="center"/>
    </xf>
    <xf numFmtId="182" fontId="29" fillId="0" borderId="8" xfId="0" applyNumberFormat="1" applyFont="1" applyBorder="1" applyAlignment="1">
      <alignment horizontal="center" vertical="center"/>
    </xf>
    <xf numFmtId="182" fontId="29" fillId="0" borderId="5" xfId="0" applyNumberFormat="1" applyFont="1" applyBorder="1" applyAlignment="1">
      <alignment horizontal="center" vertical="center"/>
    </xf>
    <xf numFmtId="0" fontId="29" fillId="5" borderId="2" xfId="0" applyFont="1" applyFill="1" applyBorder="1" applyAlignment="1">
      <alignment horizontal="center" vertical="center" wrapText="1" shrinkToFit="1"/>
    </xf>
    <xf numFmtId="0" fontId="29" fillId="5" borderId="9" xfId="0" applyFont="1" applyFill="1" applyBorder="1" applyAlignment="1">
      <alignment horizontal="center" vertical="center" shrinkToFit="1"/>
    </xf>
    <xf numFmtId="0" fontId="29" fillId="0" borderId="8" xfId="0" applyFont="1" applyBorder="1" applyAlignment="1">
      <alignment horizontal="center" vertical="center" wrapText="1" shrinkToFit="1"/>
    </xf>
    <xf numFmtId="0" fontId="29" fillId="5" borderId="13" xfId="0" applyFont="1" applyFill="1" applyBorder="1" applyAlignment="1">
      <alignment horizontal="center" vertical="center" wrapText="1"/>
    </xf>
    <xf numFmtId="0" fontId="29" fillId="0" borderId="6" xfId="0" applyFont="1" applyBorder="1" applyAlignment="1">
      <alignment horizontal="center" vertical="center" shrinkToFit="1"/>
    </xf>
    <xf numFmtId="0" fontId="29" fillId="5" borderId="2"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9" xfId="0" applyFont="1" applyFill="1" applyBorder="1" applyAlignment="1">
      <alignment horizontal="center" vertical="center"/>
    </xf>
    <xf numFmtId="0" fontId="29" fillId="5" borderId="10" xfId="0" applyFont="1" applyFill="1" applyBorder="1" applyAlignment="1">
      <alignment horizontal="center" vertical="center"/>
    </xf>
    <xf numFmtId="0" fontId="29" fillId="5" borderId="11" xfId="0" applyFont="1" applyFill="1" applyBorder="1" applyAlignment="1">
      <alignment horizontal="center" vertical="center"/>
    </xf>
    <xf numFmtId="197" fontId="29" fillId="5" borderId="12" xfId="0" applyNumberFormat="1" applyFont="1" applyFill="1" applyBorder="1" applyAlignment="1">
      <alignment horizontal="center" vertical="center"/>
    </xf>
    <xf numFmtId="197" fontId="29" fillId="5" borderId="63" xfId="0" applyNumberFormat="1" applyFont="1" applyFill="1" applyBorder="1" applyAlignment="1">
      <alignment horizontal="center" vertical="center"/>
    </xf>
    <xf numFmtId="197" fontId="29" fillId="5" borderId="64" xfId="0" applyNumberFormat="1" applyFont="1" applyFill="1" applyBorder="1" applyAlignment="1">
      <alignment horizontal="center" vertical="center"/>
    </xf>
    <xf numFmtId="192" fontId="29" fillId="5" borderId="12" xfId="0" applyNumberFormat="1" applyFont="1" applyFill="1" applyBorder="1" applyAlignment="1">
      <alignment horizontal="center" vertical="center"/>
    </xf>
    <xf numFmtId="192" fontId="29" fillId="5" borderId="63" xfId="0" applyNumberFormat="1" applyFont="1" applyFill="1" applyBorder="1" applyAlignment="1">
      <alignment horizontal="center" vertical="center"/>
    </xf>
    <xf numFmtId="192" fontId="29" fillId="5" borderId="64" xfId="0" applyNumberFormat="1" applyFont="1" applyFill="1" applyBorder="1" applyAlignment="1">
      <alignment horizontal="center" vertical="center"/>
    </xf>
    <xf numFmtId="0" fontId="29" fillId="5" borderId="63" xfId="0" applyFont="1" applyFill="1" applyBorder="1" applyAlignment="1">
      <alignment vertical="center" wrapText="1"/>
    </xf>
    <xf numFmtId="0" fontId="29" fillId="5" borderId="64" xfId="0" applyFont="1" applyFill="1" applyBorder="1" applyAlignment="1">
      <alignment vertical="center" wrapText="1"/>
    </xf>
    <xf numFmtId="193" fontId="29" fillId="5" borderId="2" xfId="0" applyNumberFormat="1" applyFont="1" applyFill="1" applyBorder="1" applyAlignment="1">
      <alignment vertical="center"/>
    </xf>
    <xf numFmtId="193" fontId="29" fillId="5" borderId="3" xfId="0" applyNumberFormat="1" applyFont="1" applyFill="1" applyBorder="1" applyAlignment="1">
      <alignment vertical="center"/>
    </xf>
    <xf numFmtId="193" fontId="29" fillId="5" borderId="4" xfId="0" applyNumberFormat="1" applyFont="1" applyFill="1" applyBorder="1" applyAlignment="1">
      <alignment vertical="center"/>
    </xf>
    <xf numFmtId="0" fontId="29" fillId="0" borderId="5" xfId="0" applyFont="1" applyBorder="1" applyAlignment="1">
      <alignment vertical="center" wrapText="1"/>
    </xf>
    <xf numFmtId="0" fontId="29" fillId="0" borderId="0" xfId="0" applyFont="1" applyAlignment="1">
      <alignment vertical="center" wrapText="1"/>
    </xf>
    <xf numFmtId="0" fontId="29" fillId="0" borderId="7" xfId="0" applyFont="1" applyBorder="1" applyAlignment="1">
      <alignment vertical="center" wrapText="1"/>
    </xf>
    <xf numFmtId="0" fontId="29" fillId="0" borderId="5" xfId="0" applyFont="1" applyBorder="1" applyAlignment="1">
      <alignment vertical="center"/>
    </xf>
    <xf numFmtId="0" fontId="29" fillId="0" borderId="0" xfId="0" applyFont="1" applyAlignment="1">
      <alignment vertical="center"/>
    </xf>
    <xf numFmtId="0" fontId="29" fillId="0" borderId="7" xfId="0" applyFont="1" applyBorder="1" applyAlignment="1">
      <alignment vertical="center"/>
    </xf>
    <xf numFmtId="0" fontId="29" fillId="0" borderId="13" xfId="0" applyFont="1" applyBorder="1" applyAlignment="1">
      <alignment horizontal="center" vertical="center" wrapText="1" shrinkToFit="1"/>
    </xf>
    <xf numFmtId="0" fontId="29" fillId="0" borderId="4" xfId="0" applyFont="1" applyBorder="1" applyAlignment="1">
      <alignment horizontal="center" vertical="center" wrapText="1" shrinkToFit="1"/>
    </xf>
    <xf numFmtId="0" fontId="29" fillId="0" borderId="11" xfId="0" applyFont="1" applyBorder="1" applyAlignment="1">
      <alignment horizontal="center" vertical="center" wrapText="1" shrinkToFit="1"/>
    </xf>
    <xf numFmtId="0" fontId="29" fillId="0" borderId="2" xfId="0" applyFont="1" applyBorder="1" applyAlignment="1">
      <alignment horizontal="center" vertical="center" wrapText="1" shrinkToFit="1"/>
    </xf>
    <xf numFmtId="0" fontId="29" fillId="0" borderId="9" xfId="0" applyFont="1" applyBorder="1" applyAlignment="1">
      <alignment horizontal="center" vertical="center" wrapText="1" shrinkToFit="1"/>
    </xf>
    <xf numFmtId="0" fontId="29" fillId="0" borderId="9" xfId="0" applyFont="1" applyBorder="1" applyAlignment="1">
      <alignment vertical="center" shrinkToFit="1"/>
    </xf>
    <xf numFmtId="0" fontId="29" fillId="0" borderId="5" xfId="0" applyFont="1" applyBorder="1" applyAlignment="1">
      <alignment vertical="center" shrinkToFit="1"/>
    </xf>
    <xf numFmtId="0" fontId="29" fillId="0" borderId="0" xfId="0" applyFont="1" applyAlignment="1">
      <alignment vertical="center" shrinkToFit="1"/>
    </xf>
    <xf numFmtId="0" fontId="29" fillId="5" borderId="64" xfId="0" applyFont="1" applyFill="1" applyBorder="1" applyAlignment="1">
      <alignment vertical="center"/>
    </xf>
    <xf numFmtId="195" fontId="29" fillId="5" borderId="13" xfId="0" applyNumberFormat="1" applyFont="1" applyFill="1" applyBorder="1" applyAlignment="1">
      <alignment vertical="center" shrinkToFit="1"/>
    </xf>
    <xf numFmtId="193" fontId="29" fillId="5" borderId="13" xfId="0" applyNumberFormat="1" applyFont="1" applyFill="1" applyBorder="1" applyAlignment="1">
      <alignment vertical="center" shrinkToFit="1"/>
    </xf>
    <xf numFmtId="187" fontId="29" fillId="5" borderId="12" xfId="0" applyNumberFormat="1" applyFont="1" applyFill="1" applyBorder="1" applyAlignment="1">
      <alignment vertical="center"/>
    </xf>
    <xf numFmtId="187" fontId="29" fillId="5" borderId="63" xfId="0" applyNumberFormat="1" applyFont="1" applyFill="1" applyBorder="1" applyAlignment="1">
      <alignment vertical="center"/>
    </xf>
    <xf numFmtId="187" fontId="29" fillId="5" borderId="64" xfId="0" applyNumberFormat="1" applyFont="1" applyFill="1" applyBorder="1" applyAlignment="1">
      <alignment vertical="center"/>
    </xf>
    <xf numFmtId="0" fontId="29" fillId="5" borderId="12" xfId="0" applyFont="1" applyFill="1" applyBorder="1" applyAlignment="1">
      <alignment vertical="center" shrinkToFit="1"/>
    </xf>
    <xf numFmtId="0" fontId="29" fillId="5" borderId="63" xfId="0" applyFont="1" applyFill="1" applyBorder="1" applyAlignment="1">
      <alignment vertical="center" shrinkToFit="1"/>
    </xf>
    <xf numFmtId="0" fontId="29" fillId="5" borderId="64" xfId="0" applyFont="1" applyFill="1" applyBorder="1" applyAlignment="1">
      <alignment vertical="center" shrinkToFit="1"/>
    </xf>
    <xf numFmtId="0" fontId="29" fillId="0" borderId="3" xfId="0" applyFont="1" applyBorder="1" applyAlignment="1">
      <alignment vertical="center"/>
    </xf>
    <xf numFmtId="0" fontId="29" fillId="0" borderId="3" xfId="0" applyFont="1" applyBorder="1" applyAlignment="1">
      <alignment vertical="center" shrinkToFit="1"/>
    </xf>
    <xf numFmtId="0" fontId="29" fillId="0" borderId="0" xfId="0" applyFont="1" applyAlignment="1">
      <alignment horizontal="center" vertical="center" shrinkToFit="1"/>
    </xf>
    <xf numFmtId="182" fontId="29" fillId="0" borderId="0" xfId="0" applyNumberFormat="1" applyFont="1" applyAlignment="1">
      <alignment vertical="center"/>
    </xf>
    <xf numFmtId="0" fontId="9" fillId="2" borderId="24" xfId="4" applyFont="1" applyFill="1" applyBorder="1" applyAlignment="1">
      <alignment horizontal="center" vertical="center" wrapText="1"/>
    </xf>
    <xf numFmtId="0" fontId="9" fillId="2" borderId="13" xfId="4" applyFont="1" applyFill="1" applyBorder="1" applyAlignment="1">
      <alignment horizontal="center" vertical="center" wrapText="1"/>
    </xf>
    <xf numFmtId="0" fontId="31" fillId="0" borderId="0" xfId="4" applyFont="1" applyAlignment="1">
      <alignment horizontal="left" vertical="center"/>
    </xf>
    <xf numFmtId="0" fontId="27" fillId="0" borderId="0" xfId="4" applyFont="1" applyAlignment="1">
      <alignment horizontal="left" wrapText="1"/>
    </xf>
    <xf numFmtId="57" fontId="31" fillId="0" borderId="59" xfId="5" applyNumberFormat="1" applyFont="1" applyFill="1" applyBorder="1" applyAlignment="1">
      <alignment horizontal="left"/>
    </xf>
    <xf numFmtId="0" fontId="9" fillId="0" borderId="15" xfId="4" applyFont="1" applyBorder="1" applyAlignment="1">
      <alignment horizontal="center" vertical="center" wrapText="1"/>
    </xf>
    <xf numFmtId="0" fontId="9" fillId="0" borderId="19" xfId="4" applyFont="1" applyBorder="1" applyAlignment="1">
      <alignment horizontal="center" vertical="center" wrapText="1"/>
    </xf>
    <xf numFmtId="0" fontId="9" fillId="0" borderId="24" xfId="4" applyFont="1" applyBorder="1" applyAlignment="1">
      <alignment horizontal="center" vertical="center" wrapText="1"/>
    </xf>
    <xf numFmtId="0" fontId="9" fillId="0" borderId="13" xfId="4" applyFont="1" applyBorder="1" applyAlignment="1">
      <alignment horizontal="center" vertical="center" wrapText="1"/>
    </xf>
    <xf numFmtId="0" fontId="9" fillId="0" borderId="17" xfId="4" applyFont="1" applyBorder="1" applyAlignment="1">
      <alignment horizontal="center" vertical="center" wrapText="1"/>
    </xf>
    <xf numFmtId="0" fontId="9" fillId="0" borderId="6" xfId="4" applyFont="1" applyBorder="1" applyAlignment="1">
      <alignment horizontal="center" vertical="center" wrapText="1"/>
    </xf>
    <xf numFmtId="0" fontId="9" fillId="0" borderId="8" xfId="4" applyFont="1" applyBorder="1" applyAlignment="1">
      <alignment horizontal="center" vertical="center" wrapText="1"/>
    </xf>
    <xf numFmtId="0" fontId="9" fillId="0" borderId="62" xfId="4" applyFont="1" applyBorder="1" applyAlignment="1">
      <alignment horizontal="center" vertical="center" wrapText="1"/>
    </xf>
    <xf numFmtId="0" fontId="9" fillId="0" borderId="64" xfId="4" applyFont="1" applyBorder="1" applyAlignment="1">
      <alignment horizontal="center" vertical="center" wrapText="1"/>
    </xf>
    <xf numFmtId="0" fontId="9" fillId="2" borderId="29" xfId="4" applyFont="1" applyFill="1" applyBorder="1" applyAlignment="1">
      <alignment horizontal="center" vertical="center" wrapText="1"/>
    </xf>
    <xf numFmtId="0" fontId="9" fillId="2" borderId="30" xfId="4" applyFont="1" applyFill="1" applyBorder="1" applyAlignment="1">
      <alignment horizontal="center" vertical="center" wrapText="1"/>
    </xf>
    <xf numFmtId="40" fontId="10" fillId="0" borderId="6" xfId="5" applyNumberFormat="1" applyFont="1" applyBorder="1" applyAlignment="1">
      <alignment horizontal="center" vertical="center" wrapText="1"/>
    </xf>
    <xf numFmtId="40" fontId="10" fillId="0" borderId="8" xfId="5" applyNumberFormat="1" applyFont="1" applyBorder="1" applyAlignment="1">
      <alignment horizontal="center" vertical="center" wrapText="1"/>
    </xf>
    <xf numFmtId="40" fontId="10" fillId="0" borderId="9" xfId="5" applyNumberFormat="1" applyFont="1" applyBorder="1" applyAlignment="1">
      <alignment horizontal="center" vertical="center" wrapText="1"/>
    </xf>
    <xf numFmtId="40" fontId="10" fillId="0" borderId="10" xfId="5" applyNumberFormat="1" applyFont="1" applyBorder="1" applyAlignment="1">
      <alignment horizontal="center" vertical="center" wrapText="1"/>
    </xf>
    <xf numFmtId="40" fontId="10" fillId="0" borderId="11" xfId="5" applyNumberFormat="1" applyFont="1" applyBorder="1" applyAlignment="1">
      <alignment horizontal="center" vertical="center" wrapText="1"/>
    </xf>
    <xf numFmtId="38" fontId="10" fillId="0" borderId="6" xfId="5" applyFont="1" applyBorder="1" applyAlignment="1">
      <alignment horizontal="center" vertical="center"/>
    </xf>
    <xf numFmtId="38" fontId="10" fillId="0" borderId="8" xfId="5" applyFont="1" applyBorder="1" applyAlignment="1">
      <alignment horizontal="center" vertical="center"/>
    </xf>
    <xf numFmtId="38" fontId="10" fillId="0" borderId="6" xfId="5" applyFont="1" applyBorder="1" applyAlignment="1">
      <alignment horizontal="center" vertical="center" wrapText="1"/>
    </xf>
    <xf numFmtId="38" fontId="10" fillId="0" borderId="8" xfId="5" applyFont="1" applyBorder="1" applyAlignment="1">
      <alignment horizontal="center" vertical="center" wrapText="1"/>
    </xf>
    <xf numFmtId="38" fontId="10" fillId="0" borderId="5" xfId="5" applyFont="1" applyBorder="1" applyAlignment="1">
      <alignment horizontal="center" vertical="center" wrapText="1"/>
    </xf>
    <xf numFmtId="38" fontId="10" fillId="0" borderId="9" xfId="5" applyFont="1" applyBorder="1" applyAlignment="1">
      <alignment horizontal="center" vertical="center" wrapText="1"/>
    </xf>
    <xf numFmtId="38" fontId="10" fillId="0" borderId="75" xfId="5" applyFont="1" applyBorder="1" applyAlignment="1">
      <alignment horizontal="center" vertical="center" wrapText="1"/>
    </xf>
    <xf numFmtId="38" fontId="10" fillId="0" borderId="76" xfId="5" applyFont="1" applyBorder="1" applyAlignment="1">
      <alignment horizontal="center" vertical="center" wrapText="1"/>
    </xf>
    <xf numFmtId="0" fontId="35" fillId="0" borderId="0" xfId="4" applyFont="1" applyAlignment="1">
      <alignment horizontal="center" vertical="center"/>
    </xf>
    <xf numFmtId="0" fontId="12" fillId="0" borderId="43" xfId="4" applyFont="1" applyBorder="1" applyAlignment="1">
      <alignment horizontal="center" vertical="center"/>
    </xf>
    <xf numFmtId="0" fontId="12" fillId="0" borderId="40" xfId="4" applyFont="1" applyBorder="1" applyAlignment="1">
      <alignment horizontal="center" vertical="center"/>
    </xf>
    <xf numFmtId="0" fontId="12" fillId="0" borderId="41" xfId="4" applyFont="1" applyBorder="1" applyAlignment="1">
      <alignment horizontal="center" vertical="center"/>
    </xf>
    <xf numFmtId="0" fontId="12" fillId="0" borderId="0" xfId="4" applyFont="1" applyAlignment="1">
      <alignment horizontal="center" vertical="center"/>
    </xf>
    <xf numFmtId="0" fontId="37" fillId="0" borderId="43" xfId="4" applyFont="1" applyBorder="1" applyAlignment="1">
      <alignment horizontal="center" vertical="center"/>
    </xf>
    <xf numFmtId="0" fontId="37" fillId="0" borderId="40" xfId="4" applyFont="1" applyBorder="1" applyAlignment="1">
      <alignment horizontal="center" vertical="center"/>
    </xf>
    <xf numFmtId="0" fontId="37" fillId="0" borderId="41" xfId="4" applyFont="1" applyBorder="1" applyAlignment="1">
      <alignment horizontal="center" vertical="center"/>
    </xf>
    <xf numFmtId="0" fontId="37" fillId="0" borderId="37" xfId="4" applyFont="1" applyBorder="1" applyAlignment="1">
      <alignment horizontal="center" vertical="center"/>
    </xf>
    <xf numFmtId="0" fontId="37" fillId="0" borderId="6" xfId="4" applyFont="1" applyBorder="1" applyAlignment="1">
      <alignment horizontal="center" vertical="center"/>
    </xf>
    <xf numFmtId="0" fontId="37" fillId="0" borderId="5" xfId="4" applyFont="1" applyBorder="1" applyAlignment="1">
      <alignment horizontal="center" vertical="center"/>
    </xf>
    <xf numFmtId="0" fontId="37" fillId="0" borderId="0" xfId="4" applyFont="1" applyAlignment="1">
      <alignment horizontal="left" vertical="center"/>
    </xf>
    <xf numFmtId="0" fontId="37" fillId="0" borderId="0" xfId="4" applyFont="1" applyAlignment="1">
      <alignment horizontal="center" vertical="center"/>
    </xf>
    <xf numFmtId="0" fontId="37" fillId="0" borderId="26" xfId="4" applyFont="1" applyBorder="1" applyAlignment="1">
      <alignment horizontal="center" vertical="center"/>
    </xf>
    <xf numFmtId="0" fontId="37" fillId="0" borderId="56" xfId="4" applyFont="1" applyBorder="1" applyAlignment="1">
      <alignment horizontal="center" vertical="center"/>
    </xf>
    <xf numFmtId="0" fontId="37" fillId="0" borderId="16" xfId="4" applyFont="1" applyBorder="1" applyAlignment="1">
      <alignment horizontal="center" vertical="center"/>
    </xf>
    <xf numFmtId="0" fontId="37" fillId="0" borderId="32" xfId="4" applyFont="1" applyBorder="1" applyAlignment="1">
      <alignment horizontal="center" vertical="center"/>
    </xf>
    <xf numFmtId="0" fontId="37" fillId="0" borderId="58" xfId="4" applyFont="1" applyBorder="1" applyAlignment="1">
      <alignment horizontal="center" vertical="center"/>
    </xf>
    <xf numFmtId="0" fontId="37" fillId="0" borderId="59" xfId="4" applyFont="1" applyBorder="1" applyAlignment="1">
      <alignment horizontal="center" vertical="center"/>
    </xf>
    <xf numFmtId="0" fontId="37" fillId="0" borderId="28" xfId="4" applyFont="1" applyBorder="1" applyAlignment="1">
      <alignment horizontal="center" vertical="center"/>
    </xf>
    <xf numFmtId="0" fontId="37" fillId="0" borderId="79" xfId="4" applyFont="1" applyBorder="1" applyAlignment="1">
      <alignment horizontal="center" vertical="center"/>
    </xf>
    <xf numFmtId="0" fontId="37" fillId="0" borderId="55" xfId="4" applyFont="1" applyBorder="1" applyAlignment="1">
      <alignment horizontal="center" vertical="center"/>
    </xf>
    <xf numFmtId="0" fontId="38" fillId="0" borderId="40" xfId="4" applyFont="1" applyBorder="1" applyAlignment="1">
      <alignment horizontal="center" vertical="center"/>
    </xf>
    <xf numFmtId="0" fontId="38" fillId="0" borderId="41" xfId="4" applyFont="1" applyBorder="1" applyAlignment="1">
      <alignment horizontal="center" vertical="center"/>
    </xf>
    <xf numFmtId="0" fontId="37" fillId="0" borderId="39" xfId="4" applyFont="1" applyBorder="1" applyAlignment="1">
      <alignment horizontal="center" vertical="center"/>
    </xf>
    <xf numFmtId="0" fontId="37" fillId="0" borderId="66" xfId="4" applyFont="1" applyBorder="1" applyAlignment="1">
      <alignment horizontal="center" vertical="center"/>
    </xf>
    <xf numFmtId="0" fontId="37" fillId="0" borderId="42" xfId="4" applyFont="1" applyBorder="1" applyAlignment="1">
      <alignment horizontal="center" vertical="center"/>
    </xf>
    <xf numFmtId="0" fontId="37" fillId="0" borderId="60" xfId="4" applyFont="1" applyBorder="1" applyAlignment="1">
      <alignment horizontal="center" vertical="center"/>
    </xf>
    <xf numFmtId="0" fontId="37" fillId="0" borderId="72" xfId="4" applyFont="1" applyBorder="1" applyAlignment="1">
      <alignment horizontal="center" vertical="center"/>
    </xf>
    <xf numFmtId="0" fontId="37" fillId="0" borderId="73" xfId="4" applyFont="1" applyBorder="1" applyAlignment="1">
      <alignment horizontal="center" vertical="center"/>
    </xf>
    <xf numFmtId="0" fontId="37" fillId="0" borderId="14" xfId="4" applyFont="1" applyBorder="1" applyAlignment="1">
      <alignment horizontal="left" vertical="center" wrapText="1"/>
    </xf>
    <xf numFmtId="0" fontId="37" fillId="0" borderId="43" xfId="4" applyFont="1" applyBorder="1" applyAlignment="1">
      <alignment horizontal="left" vertical="center" wrapText="1"/>
    </xf>
    <xf numFmtId="0" fontId="37" fillId="0" borderId="40" xfId="4" applyFont="1" applyBorder="1" applyAlignment="1">
      <alignment horizontal="left" vertical="center" wrapText="1"/>
    </xf>
    <xf numFmtId="0" fontId="37" fillId="0" borderId="41" xfId="4" applyFont="1" applyBorder="1" applyAlignment="1">
      <alignment horizontal="left" vertical="center" wrapText="1"/>
    </xf>
    <xf numFmtId="0" fontId="37" fillId="0" borderId="14" xfId="4" applyFont="1" applyBorder="1" applyAlignment="1">
      <alignment horizontal="left" vertical="center"/>
    </xf>
    <xf numFmtId="0" fontId="12" fillId="0" borderId="43" xfId="4" applyFont="1" applyBorder="1" applyAlignment="1">
      <alignment horizontal="left" vertical="center" wrapText="1"/>
    </xf>
    <xf numFmtId="0" fontId="12" fillId="0" borderId="40" xfId="4" applyFont="1" applyBorder="1" applyAlignment="1">
      <alignment horizontal="left" vertical="center"/>
    </xf>
    <xf numFmtId="0" fontId="12" fillId="0" borderId="41" xfId="4" applyFont="1" applyBorder="1" applyAlignment="1">
      <alignment horizontal="left" vertical="center"/>
    </xf>
    <xf numFmtId="0" fontId="37" fillId="0" borderId="14" xfId="4" applyFont="1" applyBorder="1" applyAlignment="1">
      <alignment horizontal="right" vertical="center" wrapText="1"/>
    </xf>
    <xf numFmtId="0" fontId="37" fillId="0" borderId="14" xfId="4" applyFont="1" applyBorder="1" applyAlignment="1">
      <alignment horizontal="right" vertical="center"/>
    </xf>
    <xf numFmtId="0" fontId="39" fillId="0" borderId="14" xfId="4" applyFont="1" applyBorder="1" applyAlignment="1">
      <alignment horizontal="left" vertical="center" wrapText="1"/>
    </xf>
    <xf numFmtId="0" fontId="37" fillId="0" borderId="40" xfId="4" applyFont="1" applyBorder="1" applyAlignment="1">
      <alignment horizontal="left" vertical="center"/>
    </xf>
    <xf numFmtId="0" fontId="37" fillId="0" borderId="41" xfId="4" applyFont="1" applyBorder="1" applyAlignment="1">
      <alignment horizontal="left" vertical="center"/>
    </xf>
    <xf numFmtId="0" fontId="28" fillId="0" borderId="14" xfId="4" applyFont="1" applyBorder="1" applyAlignment="1">
      <alignment horizontal="center" vertical="center"/>
    </xf>
    <xf numFmtId="0" fontId="37" fillId="0" borderId="14" xfId="4" applyFont="1" applyBorder="1" applyAlignment="1">
      <alignment horizontal="center" vertical="center"/>
    </xf>
    <xf numFmtId="0" fontId="37" fillId="0" borderId="43" xfId="4" applyFont="1" applyBorder="1" applyAlignment="1">
      <alignment horizontal="center" vertical="center" wrapText="1"/>
    </xf>
    <xf numFmtId="0" fontId="37" fillId="0" borderId="40" xfId="4" applyFont="1" applyBorder="1" applyAlignment="1">
      <alignment horizontal="center" vertical="center" wrapText="1"/>
    </xf>
    <xf numFmtId="0" fontId="37" fillId="0" borderId="41" xfId="4" applyFont="1" applyBorder="1" applyAlignment="1">
      <alignment horizontal="center" vertical="center" wrapText="1"/>
    </xf>
    <xf numFmtId="0" fontId="37" fillId="0" borderId="14" xfId="4" applyFont="1" applyBorder="1" applyAlignment="1">
      <alignment horizontal="center" vertical="center" wrapText="1"/>
    </xf>
    <xf numFmtId="0" fontId="28" fillId="0" borderId="43" xfId="4" applyFont="1" applyBorder="1" applyAlignment="1">
      <alignment horizontal="center" vertical="center"/>
    </xf>
    <xf numFmtId="0" fontId="28" fillId="0" borderId="40" xfId="4" applyFont="1" applyBorder="1" applyAlignment="1">
      <alignment horizontal="center" vertical="center"/>
    </xf>
    <xf numFmtId="0" fontId="28" fillId="0" borderId="41" xfId="4" applyFont="1" applyBorder="1" applyAlignment="1">
      <alignment horizontal="center" vertical="center"/>
    </xf>
    <xf numFmtId="0" fontId="28" fillId="0" borderId="14" xfId="4" applyFont="1" applyBorder="1" applyAlignment="1">
      <alignment horizontal="center" vertical="center" wrapText="1"/>
    </xf>
    <xf numFmtId="38" fontId="28" fillId="0" borderId="14" xfId="5" applyFont="1" applyFill="1" applyBorder="1" applyAlignment="1">
      <alignment horizontal="center" vertical="center" wrapText="1"/>
    </xf>
    <xf numFmtId="0" fontId="28" fillId="0" borderId="56" xfId="4" applyFont="1" applyBorder="1" applyAlignment="1">
      <alignment horizontal="center" vertical="center" wrapText="1"/>
    </xf>
    <xf numFmtId="0" fontId="28" fillId="0" borderId="16" xfId="4" applyFont="1" applyBorder="1" applyAlignment="1">
      <alignment horizontal="center" vertical="center" wrapText="1"/>
    </xf>
    <xf numFmtId="0" fontId="28" fillId="0" borderId="32" xfId="4" applyFont="1" applyBorder="1" applyAlignment="1">
      <alignment horizontal="center" vertical="center" wrapText="1"/>
    </xf>
    <xf numFmtId="0" fontId="28" fillId="0" borderId="53" xfId="4" applyFont="1" applyBorder="1" applyAlignment="1">
      <alignment horizontal="center" vertical="center" wrapText="1"/>
    </xf>
    <xf numFmtId="0" fontId="28" fillId="0" borderId="0" xfId="4" applyFont="1" applyAlignment="1">
      <alignment horizontal="center" vertical="center" wrapText="1"/>
    </xf>
    <xf numFmtId="0" fontId="28" fillId="0" borderId="26" xfId="4" applyFont="1" applyBorder="1" applyAlignment="1">
      <alignment horizontal="center" vertical="center" wrapText="1"/>
    </xf>
    <xf numFmtId="0" fontId="28" fillId="0" borderId="58" xfId="4" applyFont="1" applyBorder="1" applyAlignment="1">
      <alignment horizontal="center" vertical="center" wrapText="1"/>
    </xf>
    <xf numFmtId="0" fontId="28" fillId="0" borderId="59" xfId="4" applyFont="1" applyBorder="1" applyAlignment="1">
      <alignment horizontal="center" vertical="center" wrapText="1"/>
    </xf>
    <xf numFmtId="0" fontId="28" fillId="0" borderId="28" xfId="4" applyFont="1" applyBorder="1" applyAlignment="1">
      <alignment horizontal="center" vertical="center" wrapText="1"/>
    </xf>
    <xf numFmtId="0" fontId="28" fillId="0" borderId="0" xfId="4" applyFont="1" applyAlignment="1">
      <alignment horizontal="center" vertical="center"/>
    </xf>
    <xf numFmtId="0" fontId="28" fillId="0" borderId="7" xfId="4" applyFont="1" applyBorder="1" applyAlignment="1">
      <alignment horizontal="center" vertical="center"/>
    </xf>
    <xf numFmtId="0" fontId="28" fillId="0" borderId="6" xfId="4" applyFont="1" applyBorder="1" applyAlignment="1">
      <alignment horizontal="center" vertical="center"/>
    </xf>
    <xf numFmtId="0" fontId="28" fillId="0" borderId="5" xfId="4" applyFont="1" applyBorder="1" applyAlignment="1">
      <alignment horizontal="center" vertical="center"/>
    </xf>
    <xf numFmtId="0" fontId="37" fillId="0" borderId="81" xfId="4" applyFont="1" applyBorder="1" applyAlignment="1">
      <alignment horizontal="center" vertical="center" wrapText="1"/>
    </xf>
    <xf numFmtId="0" fontId="37" fillId="0" borderId="82" xfId="4" applyFont="1" applyBorder="1" applyAlignment="1">
      <alignment horizontal="center" vertical="center"/>
    </xf>
    <xf numFmtId="0" fontId="37" fillId="0" borderId="83" xfId="4" applyFont="1" applyBorder="1" applyAlignment="1">
      <alignment horizontal="center" vertical="center"/>
    </xf>
    <xf numFmtId="0" fontId="41" fillId="0" borderId="14" xfId="4" applyFont="1" applyBorder="1" applyAlignment="1">
      <alignment horizontal="center" vertical="center"/>
    </xf>
    <xf numFmtId="0" fontId="41" fillId="0" borderId="43" xfId="4" applyFont="1" applyBorder="1" applyAlignment="1">
      <alignment horizontal="center" vertical="center"/>
    </xf>
    <xf numFmtId="38" fontId="37" fillId="0" borderId="40" xfId="5" applyFont="1" applyFill="1" applyBorder="1" applyAlignment="1">
      <alignment horizontal="center" vertical="center"/>
    </xf>
    <xf numFmtId="38" fontId="37" fillId="0" borderId="43" xfId="5" applyFont="1" applyFill="1" applyBorder="1" applyAlignment="1">
      <alignment horizontal="center" vertical="center" wrapText="1"/>
    </xf>
    <xf numFmtId="38" fontId="37" fillId="0" borderId="40" xfId="5" applyFont="1" applyFill="1" applyBorder="1" applyAlignment="1">
      <alignment horizontal="center" vertical="center" wrapText="1"/>
    </xf>
    <xf numFmtId="38" fontId="37" fillId="0" borderId="43" xfId="5" applyFont="1" applyFill="1" applyBorder="1" applyAlignment="1">
      <alignment horizontal="right" vertical="center"/>
    </xf>
    <xf numFmtId="38" fontId="37" fillId="0" borderId="40" xfId="5" applyFont="1" applyFill="1" applyBorder="1" applyAlignment="1">
      <alignment horizontal="right" vertical="center"/>
    </xf>
    <xf numFmtId="38" fontId="37" fillId="0" borderId="84" xfId="5" applyFont="1" applyFill="1" applyBorder="1" applyAlignment="1">
      <alignment horizontal="right" vertical="center"/>
    </xf>
    <xf numFmtId="38" fontId="37" fillId="0" borderId="85" xfId="5" applyFont="1" applyFill="1" applyBorder="1" applyAlignment="1">
      <alignment horizontal="right" vertical="center"/>
    </xf>
    <xf numFmtId="38" fontId="37" fillId="0" borderId="16" xfId="5" applyFont="1" applyFill="1" applyBorder="1" applyAlignment="1">
      <alignment horizontal="right" vertical="center"/>
    </xf>
    <xf numFmtId="0" fontId="37" fillId="0" borderId="86" xfId="4" applyFont="1" applyBorder="1" applyAlignment="1">
      <alignment horizontal="center" vertical="center"/>
    </xf>
    <xf numFmtId="0" fontId="39" fillId="0" borderId="43" xfId="4" applyFont="1" applyBorder="1" applyAlignment="1">
      <alignment horizontal="center" vertical="center" wrapText="1"/>
    </xf>
    <xf numFmtId="0" fontId="39" fillId="0" borderId="40" xfId="4" applyFont="1" applyBorder="1" applyAlignment="1">
      <alignment horizontal="center" vertical="center" wrapText="1"/>
    </xf>
    <xf numFmtId="0" fontId="39" fillId="0" borderId="41" xfId="4" applyFont="1" applyBorder="1" applyAlignment="1">
      <alignment horizontal="center" vertical="center" wrapText="1"/>
    </xf>
    <xf numFmtId="0" fontId="39" fillId="0" borderId="14" xfId="4" applyFont="1" applyBorder="1" applyAlignment="1">
      <alignment horizontal="center" vertical="center" wrapText="1"/>
    </xf>
    <xf numFmtId="0" fontId="37" fillId="0" borderId="0" xfId="4" applyFont="1" applyAlignment="1">
      <alignment horizontal="center" vertical="center" wrapText="1"/>
    </xf>
    <xf numFmtId="0" fontId="39" fillId="0" borderId="14" xfId="4" applyFont="1" applyBorder="1" applyAlignment="1">
      <alignment horizontal="center" vertical="center"/>
    </xf>
    <xf numFmtId="0" fontId="37" fillId="0" borderId="80" xfId="4" applyFont="1" applyBorder="1" applyAlignment="1">
      <alignment horizontal="center" vertical="center" wrapText="1"/>
    </xf>
    <xf numFmtId="0" fontId="37" fillId="0" borderId="79" xfId="4" applyFont="1" applyBorder="1" applyAlignment="1">
      <alignment horizontal="center" vertical="center" wrapText="1"/>
    </xf>
    <xf numFmtId="0" fontId="37" fillId="0" borderId="87" xfId="4" applyFont="1" applyBorder="1" applyAlignment="1">
      <alignment horizontal="center" vertical="center"/>
    </xf>
    <xf numFmtId="0" fontId="37" fillId="0" borderId="92" xfId="4" applyFont="1" applyBorder="1" applyAlignment="1">
      <alignment horizontal="center" vertical="center"/>
    </xf>
    <xf numFmtId="0" fontId="37" fillId="0" borderId="96" xfId="4" applyFont="1" applyBorder="1" applyAlignment="1">
      <alignment horizontal="center" vertical="center"/>
    </xf>
    <xf numFmtId="0" fontId="37" fillId="0" borderId="97" xfId="4" applyFont="1" applyBorder="1" applyAlignment="1">
      <alignment horizontal="center" vertical="center"/>
    </xf>
    <xf numFmtId="38" fontId="45" fillId="0" borderId="93" xfId="5" applyFont="1" applyFill="1" applyBorder="1" applyAlignment="1">
      <alignment horizontal="right" vertical="center"/>
    </xf>
    <xf numFmtId="0" fontId="37" fillId="0" borderId="93" xfId="4" applyFont="1" applyBorder="1" applyAlignment="1">
      <alignment horizontal="center" vertical="center"/>
    </xf>
    <xf numFmtId="0" fontId="37" fillId="0" borderId="94" xfId="4" applyFont="1" applyBorder="1" applyAlignment="1">
      <alignment horizontal="center" vertical="center"/>
    </xf>
    <xf numFmtId="0" fontId="48" fillId="0" borderId="0" xfId="4" applyFont="1" applyAlignment="1">
      <alignment horizontal="left" wrapText="1"/>
    </xf>
    <xf numFmtId="0" fontId="39" fillId="0" borderId="0" xfId="4" applyFont="1" applyAlignment="1">
      <alignment horizontal="left"/>
    </xf>
    <xf numFmtId="0" fontId="37" fillId="0" borderId="56" xfId="4" applyFont="1" applyBorder="1" applyAlignment="1">
      <alignment horizontal="center" vertical="center" wrapText="1"/>
    </xf>
    <xf numFmtId="38" fontId="37" fillId="0" borderId="56" xfId="5" applyFont="1" applyFill="1" applyBorder="1" applyAlignment="1">
      <alignment horizontal="right" vertical="center"/>
    </xf>
    <xf numFmtId="38" fontId="37" fillId="0" borderId="58" xfId="5" applyFont="1" applyFill="1" applyBorder="1" applyAlignment="1">
      <alignment horizontal="right" vertical="center"/>
    </xf>
    <xf numFmtId="38" fontId="37" fillId="0" borderId="59" xfId="5" applyFont="1" applyFill="1" applyBorder="1" applyAlignment="1">
      <alignment horizontal="right" vertical="center"/>
    </xf>
    <xf numFmtId="38" fontId="37" fillId="0" borderId="91" xfId="5" applyFont="1" applyFill="1" applyBorder="1" applyAlignment="1">
      <alignment horizontal="right" vertical="center"/>
    </xf>
    <xf numFmtId="38" fontId="37" fillId="0" borderId="87" xfId="5" applyFont="1" applyFill="1" applyBorder="1" applyAlignment="1">
      <alignment horizontal="right" vertical="center"/>
    </xf>
    <xf numFmtId="38" fontId="37" fillId="0" borderId="95" xfId="5" applyFont="1" applyFill="1" applyBorder="1" applyAlignment="1">
      <alignment horizontal="right" vertical="center"/>
    </xf>
    <xf numFmtId="38" fontId="37" fillId="0" borderId="96" xfId="5" applyFont="1" applyFill="1" applyBorder="1" applyAlignment="1">
      <alignment horizontal="right" vertical="center"/>
    </xf>
    <xf numFmtId="0" fontId="37" fillId="0" borderId="88" xfId="4" applyFont="1" applyBorder="1" applyAlignment="1">
      <alignment horizontal="center" vertical="center"/>
    </xf>
    <xf numFmtId="0" fontId="37" fillId="0" borderId="89" xfId="4" applyFont="1" applyBorder="1" applyAlignment="1">
      <alignment horizontal="center" vertical="center"/>
    </xf>
    <xf numFmtId="0" fontId="37" fillId="0" borderId="90" xfId="4" applyFont="1" applyBorder="1" applyAlignment="1">
      <alignment horizontal="center" vertical="center"/>
    </xf>
    <xf numFmtId="0" fontId="29" fillId="0" borderId="9" xfId="0" applyFont="1" applyBorder="1" applyAlignment="1">
      <alignment vertical="center"/>
    </xf>
    <xf numFmtId="0" fontId="29" fillId="0" borderId="10" xfId="0" applyFont="1" applyBorder="1" applyAlignment="1">
      <alignment vertical="center"/>
    </xf>
    <xf numFmtId="0" fontId="29" fillId="0" borderId="11" xfId="0" applyFont="1" applyBorder="1" applyAlignment="1">
      <alignment vertical="center"/>
    </xf>
    <xf numFmtId="182" fontId="29" fillId="5" borderId="12" xfId="0" applyNumberFormat="1" applyFont="1" applyFill="1" applyBorder="1" applyAlignment="1">
      <alignment horizontal="center" vertical="center"/>
    </xf>
    <xf numFmtId="182" fontId="29" fillId="5" borderId="64" xfId="0" applyNumberFormat="1" applyFont="1" applyFill="1" applyBorder="1" applyAlignment="1">
      <alignment horizontal="center" vertical="center"/>
    </xf>
    <xf numFmtId="0" fontId="29" fillId="0" borderId="12"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7" xfId="0" applyFont="1" applyBorder="1" applyAlignment="1">
      <alignment horizontal="center" vertical="center" wrapText="1"/>
    </xf>
    <xf numFmtId="0" fontId="7" fillId="0" borderId="133" xfId="7" applyFill="1" applyBorder="1" applyAlignment="1">
      <alignment horizontal="center" vertical="center"/>
    </xf>
    <xf numFmtId="0" fontId="7" fillId="0" borderId="116" xfId="7" applyFill="1" applyBorder="1" applyAlignment="1">
      <alignment vertical="center" wrapText="1"/>
    </xf>
    <xf numFmtId="0" fontId="2" fillId="0" borderId="118" xfId="7" applyFont="1" applyFill="1" applyBorder="1" applyAlignment="1">
      <alignment horizontal="center" vertical="center" wrapText="1"/>
    </xf>
    <xf numFmtId="0" fontId="7" fillId="0" borderId="134" xfId="7" applyFill="1" applyBorder="1" applyAlignment="1">
      <alignment horizontal="center" vertical="center" wrapText="1"/>
    </xf>
    <xf numFmtId="0" fontId="7" fillId="0" borderId="116" xfId="7" applyFill="1" applyBorder="1" applyAlignment="1">
      <alignment horizontal="center" vertical="center" wrapText="1"/>
    </xf>
    <xf numFmtId="0" fontId="7" fillId="0" borderId="117" xfId="7" applyFill="1" applyBorder="1" applyAlignment="1">
      <alignment vertical="top" wrapText="1"/>
    </xf>
    <xf numFmtId="0" fontId="7" fillId="0" borderId="133" xfId="7" applyFill="1" applyBorder="1" applyAlignment="1">
      <alignment vertical="center" wrapText="1"/>
    </xf>
    <xf numFmtId="0" fontId="2" fillId="0" borderId="148" xfId="7" applyFont="1" applyFill="1" applyBorder="1" applyAlignment="1">
      <alignment horizontal="center" vertical="center" wrapText="1"/>
    </xf>
    <xf numFmtId="202" fontId="7" fillId="0" borderId="135" xfId="7" applyNumberFormat="1" applyFill="1" applyBorder="1" applyAlignment="1">
      <alignment horizontal="center" vertical="center" wrapText="1"/>
    </xf>
    <xf numFmtId="203" fontId="7" fillId="0" borderId="136" xfId="7" applyNumberFormat="1" applyFill="1" applyBorder="1" applyAlignment="1">
      <alignment horizontal="center" vertical="center" wrapText="1"/>
    </xf>
    <xf numFmtId="177" fontId="7" fillId="0" borderId="93" xfId="7" applyNumberFormat="1" applyFill="1" applyBorder="1" applyAlignment="1">
      <alignment horizontal="right" vertical="center" wrapText="1"/>
    </xf>
    <xf numFmtId="0" fontId="7" fillId="0" borderId="135" xfId="7" applyFill="1" applyBorder="1" applyAlignment="1">
      <alignment horizontal="center" vertical="center" wrapText="1"/>
    </xf>
    <xf numFmtId="0" fontId="7" fillId="0" borderId="117" xfId="7" applyFill="1" applyBorder="1" applyAlignment="1">
      <alignment horizontal="left" vertical="center" wrapText="1"/>
    </xf>
    <xf numFmtId="177" fontId="7" fillId="0" borderId="118" xfId="7" applyNumberFormat="1" applyFill="1" applyBorder="1" applyAlignment="1">
      <alignment vertical="center" wrapText="1"/>
    </xf>
    <xf numFmtId="204" fontId="7" fillId="0" borderId="117" xfId="7" applyNumberFormat="1" applyFill="1" applyBorder="1" applyAlignment="1">
      <alignment horizontal="center" vertical="center" wrapText="1"/>
    </xf>
    <xf numFmtId="177" fontId="7" fillId="0" borderId="118" xfId="7" applyNumberFormat="1" applyFill="1" applyBorder="1" applyAlignment="1">
      <alignment horizontal="right" vertical="center" wrapText="1"/>
    </xf>
    <xf numFmtId="0" fontId="1" fillId="3" borderId="137" xfId="7" applyFont="1" applyFill="1" applyBorder="1" applyAlignment="1">
      <alignment horizontal="center" vertical="center"/>
    </xf>
    <xf numFmtId="0" fontId="1" fillId="3" borderId="139" xfId="7" applyFont="1" applyFill="1" applyBorder="1" applyAlignment="1">
      <alignment horizontal="center" vertical="center" wrapText="1"/>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714F-B94E-4ACA-B7C7-82F9F55E9266}">
  <dimension ref="A1:Y17"/>
  <sheetViews>
    <sheetView tabSelected="1" view="pageBreakPreview" zoomScale="85" zoomScaleNormal="100" zoomScaleSheetLayoutView="85" workbookViewId="0">
      <selection activeCell="I4" sqref="I4"/>
    </sheetView>
  </sheetViews>
  <sheetFormatPr defaultColWidth="10.625" defaultRowHeight="20.100000000000001" customHeight="1" x14ac:dyDescent="0.15"/>
  <cols>
    <col min="1" max="1" width="5.625" style="323" customWidth="1"/>
    <col min="2" max="2" width="20.625" style="323" customWidth="1"/>
    <col min="3" max="6" width="12.625" style="323" customWidth="1"/>
    <col min="7" max="8" width="50.625" style="323" hidden="1" customWidth="1"/>
    <col min="9" max="9" width="12.5" style="323" customWidth="1"/>
    <col min="10" max="10" width="11.25" style="323" customWidth="1"/>
    <col min="11" max="13" width="10.625" style="323" customWidth="1"/>
    <col min="14" max="14" width="12.625" style="323" customWidth="1"/>
    <col min="15" max="16" width="10.625" style="323" customWidth="1"/>
    <col min="17" max="17" width="12.625" style="323" customWidth="1"/>
    <col min="18" max="18" width="10.625" style="323" customWidth="1"/>
    <col min="19" max="19" width="37.75" style="323" customWidth="1"/>
    <col min="20" max="20" width="12.625" style="323" customWidth="1"/>
    <col min="21" max="22" width="10.625" style="323" customWidth="1"/>
    <col min="23" max="23" width="12.625" style="323" customWidth="1"/>
    <col min="24" max="24" width="10.625" style="323" hidden="1" customWidth="1"/>
    <col min="25" max="25" width="39.375" style="323" hidden="1" customWidth="1"/>
    <col min="26" max="16384" width="10.625" style="323"/>
  </cols>
  <sheetData>
    <row r="1" spans="1:25" ht="20.100000000000001" customHeight="1" x14ac:dyDescent="0.15">
      <c r="A1" s="371" t="s">
        <v>569</v>
      </c>
    </row>
    <row r="2" spans="1:25" ht="20.100000000000001" customHeight="1" x14ac:dyDescent="0.15">
      <c r="A2" s="323" t="s">
        <v>534</v>
      </c>
    </row>
    <row r="4" spans="1:25" s="324" customFormat="1" ht="39.950000000000003" customHeight="1" x14ac:dyDescent="0.15">
      <c r="A4" s="324" t="s">
        <v>568</v>
      </c>
    </row>
    <row r="5" spans="1:25" ht="20.100000000000001" customHeight="1" thickBot="1" x14ac:dyDescent="0.2"/>
    <row r="6" spans="1:25" ht="30" customHeight="1" thickBot="1" x14ac:dyDescent="0.2">
      <c r="A6" s="382"/>
      <c r="B6" s="325" t="s">
        <v>535</v>
      </c>
      <c r="C6" s="326"/>
      <c r="D6" s="326"/>
      <c r="E6" s="326"/>
      <c r="F6" s="326"/>
      <c r="G6" s="326"/>
      <c r="H6" s="326"/>
      <c r="I6" s="326"/>
      <c r="J6" s="326"/>
      <c r="K6" s="326"/>
      <c r="L6" s="326"/>
      <c r="M6" s="326"/>
      <c r="N6" s="326"/>
      <c r="O6" s="326"/>
      <c r="P6" s="326"/>
      <c r="Q6" s="326"/>
      <c r="R6" s="326"/>
      <c r="S6" s="326"/>
      <c r="T6" s="326"/>
      <c r="U6" s="326"/>
      <c r="V6" s="327"/>
      <c r="W6" s="326"/>
      <c r="X6" s="326"/>
      <c r="Y6" s="327"/>
    </row>
    <row r="7" spans="1:25" ht="19.5" customHeight="1" thickBot="1" x14ac:dyDescent="0.2">
      <c r="A7" s="383"/>
      <c r="B7" s="385" t="s">
        <v>535</v>
      </c>
      <c r="C7" s="328"/>
      <c r="D7" s="388" t="s">
        <v>536</v>
      </c>
      <c r="E7" s="391" t="s">
        <v>537</v>
      </c>
      <c r="F7" s="328"/>
      <c r="G7" s="392" t="s">
        <v>538</v>
      </c>
      <c r="H7" s="395" t="s">
        <v>539</v>
      </c>
      <c r="I7" s="376"/>
      <c r="J7" s="377"/>
      <c r="K7" s="329" t="s">
        <v>540</v>
      </c>
      <c r="L7" s="330"/>
      <c r="M7" s="330"/>
      <c r="N7" s="330"/>
      <c r="O7" s="330"/>
      <c r="P7" s="330"/>
      <c r="Q7" s="330"/>
      <c r="R7" s="330"/>
      <c r="S7" s="330"/>
      <c r="T7" s="330"/>
      <c r="U7" s="331"/>
      <c r="V7" s="332"/>
      <c r="W7" s="333"/>
      <c r="X7" s="334" t="s">
        <v>541</v>
      </c>
      <c r="Y7" s="335"/>
    </row>
    <row r="8" spans="1:25" ht="17.25" customHeight="1" x14ac:dyDescent="0.15">
      <c r="A8" s="383"/>
      <c r="B8" s="386"/>
      <c r="C8" s="378" t="s">
        <v>542</v>
      </c>
      <c r="D8" s="389"/>
      <c r="E8" s="386"/>
      <c r="F8" s="378" t="s">
        <v>543</v>
      </c>
      <c r="G8" s="393"/>
      <c r="H8" s="396"/>
      <c r="I8" s="380" t="s">
        <v>572</v>
      </c>
      <c r="J8" s="381"/>
      <c r="K8" s="336" t="s">
        <v>544</v>
      </c>
      <c r="L8" s="337"/>
      <c r="M8" s="337"/>
      <c r="N8" s="337"/>
      <c r="O8" s="337"/>
      <c r="P8" s="337"/>
      <c r="Q8" s="338"/>
      <c r="R8" s="336" t="s">
        <v>545</v>
      </c>
      <c r="S8" s="337"/>
      <c r="T8" s="338"/>
      <c r="U8" s="336" t="s">
        <v>546</v>
      </c>
      <c r="V8" s="337"/>
      <c r="W8" s="338"/>
      <c r="X8" s="339"/>
      <c r="Y8" s="340"/>
    </row>
    <row r="9" spans="1:25" ht="39.950000000000003" customHeight="1" thickBot="1" x14ac:dyDescent="0.2">
      <c r="A9" s="384"/>
      <c r="B9" s="387"/>
      <c r="C9" s="379"/>
      <c r="D9" s="390"/>
      <c r="E9" s="387"/>
      <c r="F9" s="379"/>
      <c r="G9" s="394"/>
      <c r="H9" s="397"/>
      <c r="I9" s="372" t="s">
        <v>570</v>
      </c>
      <c r="J9" s="373" t="s">
        <v>571</v>
      </c>
      <c r="K9" s="341"/>
      <c r="L9" s="342" t="s">
        <v>547</v>
      </c>
      <c r="M9" s="343" t="s">
        <v>548</v>
      </c>
      <c r="N9" s="344" t="s">
        <v>549</v>
      </c>
      <c r="O9" s="345" t="s">
        <v>550</v>
      </c>
      <c r="P9" s="343" t="s">
        <v>548</v>
      </c>
      <c r="Q9" s="346" t="s">
        <v>549</v>
      </c>
      <c r="R9" s="341"/>
      <c r="S9" s="347" t="s">
        <v>551</v>
      </c>
      <c r="T9" s="346" t="s">
        <v>549</v>
      </c>
      <c r="U9" s="341"/>
      <c r="V9" s="347" t="s">
        <v>552</v>
      </c>
      <c r="W9" s="346" t="s">
        <v>549</v>
      </c>
      <c r="X9" s="348" t="s">
        <v>553</v>
      </c>
      <c r="Y9" s="349" t="s">
        <v>554</v>
      </c>
    </row>
    <row r="10" spans="1:25" ht="50.1" customHeight="1" x14ac:dyDescent="0.15">
      <c r="A10" s="787" t="s">
        <v>573</v>
      </c>
      <c r="B10" s="351" t="s">
        <v>561</v>
      </c>
      <c r="C10" s="352" t="s">
        <v>562</v>
      </c>
      <c r="D10" s="353" t="s">
        <v>565</v>
      </c>
      <c r="E10" s="354" t="s">
        <v>555</v>
      </c>
      <c r="F10" s="788" t="s">
        <v>574</v>
      </c>
      <c r="G10" s="355"/>
      <c r="H10" s="356"/>
      <c r="I10" s="374" t="s">
        <v>575</v>
      </c>
      <c r="J10" s="375" t="s">
        <v>576</v>
      </c>
      <c r="K10" s="353" t="s">
        <v>556</v>
      </c>
      <c r="L10" s="357">
        <v>0</v>
      </c>
      <c r="M10" s="358">
        <v>160</v>
      </c>
      <c r="N10" s="359">
        <v>77440</v>
      </c>
      <c r="O10" s="360" t="s">
        <v>557</v>
      </c>
      <c r="P10" s="358">
        <v>50</v>
      </c>
      <c r="Q10" s="359">
        <v>24200</v>
      </c>
      <c r="R10" s="353" t="s">
        <v>556</v>
      </c>
      <c r="S10" s="361" t="s">
        <v>564</v>
      </c>
      <c r="T10" s="362">
        <v>2000</v>
      </c>
      <c r="U10" s="353" t="s">
        <v>556</v>
      </c>
      <c r="V10" s="363">
        <v>180</v>
      </c>
      <c r="W10" s="364">
        <v>20060</v>
      </c>
      <c r="X10" s="365" t="s">
        <v>556</v>
      </c>
      <c r="Y10" s="366" t="s">
        <v>563</v>
      </c>
    </row>
    <row r="11" spans="1:25" ht="50.1" customHeight="1" thickBot="1" x14ac:dyDescent="0.2">
      <c r="A11" s="771"/>
      <c r="B11" s="772"/>
      <c r="C11" s="773"/>
      <c r="D11" s="774"/>
      <c r="E11" s="775"/>
      <c r="F11" s="773"/>
      <c r="G11" s="776"/>
      <c r="H11" s="777"/>
      <c r="I11" s="775"/>
      <c r="J11" s="778"/>
      <c r="K11" s="774"/>
      <c r="L11" s="779"/>
      <c r="M11" s="780"/>
      <c r="N11" s="781"/>
      <c r="O11" s="782"/>
      <c r="P11" s="780"/>
      <c r="Q11" s="781"/>
      <c r="R11" s="774"/>
      <c r="S11" s="783"/>
      <c r="T11" s="784"/>
      <c r="U11" s="774"/>
      <c r="V11" s="785"/>
      <c r="W11" s="786"/>
      <c r="X11" s="367" t="s">
        <v>559</v>
      </c>
      <c r="Y11" s="368"/>
    </row>
    <row r="12" spans="1:25" ht="20.100000000000001" customHeight="1" x14ac:dyDescent="0.15">
      <c r="A12" s="369"/>
    </row>
    <row r="15" spans="1:25" ht="20.100000000000001" customHeight="1" x14ac:dyDescent="0.15">
      <c r="C15" s="350"/>
      <c r="D15" s="370" t="s">
        <v>565</v>
      </c>
      <c r="E15" s="350" t="s">
        <v>555</v>
      </c>
      <c r="F15" s="350"/>
      <c r="K15" s="350" t="s">
        <v>556</v>
      </c>
      <c r="L15" s="350"/>
      <c r="M15" s="350"/>
      <c r="N15" s="350"/>
      <c r="O15" s="350" t="s">
        <v>557</v>
      </c>
      <c r="P15" s="350"/>
      <c r="Q15" s="350"/>
      <c r="R15" s="350" t="s">
        <v>556</v>
      </c>
      <c r="S15" s="350"/>
      <c r="T15" s="350"/>
      <c r="U15" s="350" t="s">
        <v>556</v>
      </c>
      <c r="V15" s="350"/>
      <c r="W15" s="350"/>
      <c r="X15" s="350" t="s">
        <v>556</v>
      </c>
    </row>
    <row r="16" spans="1:25" ht="20.100000000000001" customHeight="1" x14ac:dyDescent="0.15">
      <c r="C16" s="350"/>
      <c r="D16" s="370" t="s">
        <v>566</v>
      </c>
      <c r="E16" s="350" t="s">
        <v>558</v>
      </c>
      <c r="F16" s="350"/>
      <c r="K16" s="350" t="s">
        <v>559</v>
      </c>
      <c r="L16" s="350"/>
      <c r="M16" s="350"/>
      <c r="N16" s="350"/>
      <c r="O16" s="350" t="s">
        <v>560</v>
      </c>
      <c r="P16" s="350"/>
      <c r="Q16" s="350"/>
      <c r="R16" s="350" t="s">
        <v>559</v>
      </c>
      <c r="S16" s="350"/>
      <c r="T16" s="350"/>
      <c r="U16" s="350" t="s">
        <v>559</v>
      </c>
      <c r="V16" s="350"/>
      <c r="W16" s="350"/>
      <c r="X16" s="350" t="s">
        <v>559</v>
      </c>
    </row>
    <row r="17" spans="4:4" ht="20.100000000000001" customHeight="1" x14ac:dyDescent="0.15">
      <c r="D17" s="370" t="s">
        <v>567</v>
      </c>
    </row>
  </sheetData>
  <mergeCells count="10">
    <mergeCell ref="I7:J7"/>
    <mergeCell ref="C8:C9"/>
    <mergeCell ref="F8:F9"/>
    <mergeCell ref="I8:J8"/>
    <mergeCell ref="A6:A9"/>
    <mergeCell ref="B7:B9"/>
    <mergeCell ref="D7:D9"/>
    <mergeCell ref="E7:E9"/>
    <mergeCell ref="G7:G9"/>
    <mergeCell ref="H7:H9"/>
  </mergeCells>
  <phoneticPr fontId="11"/>
  <dataValidations count="7">
    <dataValidation type="list" allowBlank="1" showInputMessage="1" showErrorMessage="1" sqref="U10:U11" xr:uid="{1ABDE4F9-E7AD-445D-B61A-A38A055CE419}">
      <formula1>$U$15:$U$16</formula1>
    </dataValidation>
    <dataValidation type="list" allowBlank="1" showInputMessage="1" showErrorMessage="1" sqref="R10:R11" xr:uid="{891DFCB8-1C6A-48FA-9989-6F89523CB388}">
      <formula1>$R$15:$R$16</formula1>
    </dataValidation>
    <dataValidation type="list" allowBlank="1" showInputMessage="1" showErrorMessage="1" sqref="O10:O11" xr:uid="{9F459836-865C-4F88-8D81-9BF1F6C0BE4D}">
      <formula1>$O$15:$O$16</formula1>
    </dataValidation>
    <dataValidation type="list" allowBlank="1" showInputMessage="1" showErrorMessage="1" sqref="K10:K11" xr:uid="{B893C70B-7E04-4977-ACB4-7CDA1C7D12E6}">
      <formula1>$K$15:$K$16</formula1>
    </dataValidation>
    <dataValidation type="list" allowBlank="1" showInputMessage="1" showErrorMessage="1" sqref="E10:E11" xr:uid="{886E6607-5272-46FF-8F04-D88A917B25AC}">
      <formula1>$E$15:$E$16</formula1>
    </dataValidation>
    <dataValidation type="list" allowBlank="1" showInputMessage="1" showErrorMessage="1" sqref="D10:D11" xr:uid="{643EFF02-ABD8-4326-88C1-CF3A4916BB70}">
      <formula1>$D$15:$D$17</formula1>
    </dataValidation>
    <dataValidation type="list" allowBlank="1" showInputMessage="1" showErrorMessage="1" sqref="X10:X11" xr:uid="{16CCE240-3E58-4FEC-8549-9BA7444C13F1}">
      <formula1>$X$15:$X$16</formula1>
    </dataValidation>
  </dataValidations>
  <printOptions horizontalCentered="1"/>
  <pageMargins left="0.39370078740157483" right="0.39370078740157483" top="0.39370078740157483" bottom="0.39370078740157483" header="0.39370078740157483" footer="0.39370078740157483"/>
  <pageSetup paperSize="9" scale="32"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381</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380</v>
      </c>
      <c r="C5" s="444"/>
      <c r="D5" s="444"/>
      <c r="E5" s="444"/>
      <c r="F5" s="444"/>
    </row>
    <row r="6" spans="1:11" ht="12" customHeight="1" x14ac:dyDescent="0.15">
      <c r="A6" s="97"/>
      <c r="B6" s="98"/>
      <c r="C6" s="98"/>
      <c r="D6" s="98"/>
      <c r="E6" s="98"/>
      <c r="F6" s="98"/>
    </row>
    <row r="8" spans="1:11" x14ac:dyDescent="0.15">
      <c r="A8" s="444" t="s">
        <v>382</v>
      </c>
      <c r="B8" s="444"/>
      <c r="C8" s="444"/>
      <c r="D8" s="444" t="s">
        <v>383</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x14ac:dyDescent="0.15">
      <c r="A10" s="444" t="s">
        <v>384</v>
      </c>
      <c r="B10" s="444"/>
      <c r="C10" s="444"/>
      <c r="D10" s="444" t="s">
        <v>385</v>
      </c>
      <c r="E10" s="444"/>
      <c r="F10" s="444"/>
      <c r="G10" s="444" t="s">
        <v>216</v>
      </c>
      <c r="H10" s="444"/>
      <c r="I10" s="444"/>
      <c r="J10" s="444"/>
      <c r="K10" s="444"/>
    </row>
    <row r="11" spans="1:11" ht="18.75" customHeight="1" x14ac:dyDescent="0.15">
      <c r="A11" s="445"/>
      <c r="B11" s="445"/>
      <c r="C11" s="445"/>
      <c r="D11" s="445"/>
      <c r="E11" s="445"/>
      <c r="F11" s="445"/>
      <c r="G11" s="445"/>
      <c r="H11" s="445"/>
      <c r="I11" s="445"/>
      <c r="J11" s="445"/>
      <c r="K11" s="445"/>
    </row>
    <row r="12" spans="1:11" ht="12" customHeight="1" x14ac:dyDescent="0.15">
      <c r="A12" s="96"/>
      <c r="B12" s="96"/>
      <c r="C12" s="96"/>
      <c r="D12" s="96"/>
      <c r="E12" s="96"/>
      <c r="F12" s="96"/>
      <c r="G12" s="96"/>
      <c r="H12" s="96"/>
      <c r="I12" s="96"/>
      <c r="J12" s="96"/>
      <c r="K12" s="96"/>
    </row>
    <row r="13" spans="1:11" ht="12" customHeight="1" x14ac:dyDescent="0.15">
      <c r="A13" s="96"/>
      <c r="B13" s="96"/>
      <c r="C13" s="96"/>
      <c r="D13" s="96"/>
      <c r="E13" s="96"/>
      <c r="F13" s="96"/>
      <c r="G13" s="96"/>
      <c r="H13" s="96"/>
      <c r="I13" s="96"/>
      <c r="J13" s="96"/>
      <c r="K13" s="96"/>
    </row>
    <row r="14" spans="1:11" x14ac:dyDescent="0.15">
      <c r="A14" s="89" t="s">
        <v>250</v>
      </c>
    </row>
    <row r="15" spans="1:11" ht="3.75" customHeight="1" x14ac:dyDescent="0.15"/>
    <row r="16" spans="1:11" x14ac:dyDescent="0.15">
      <c r="A16" s="442" t="s">
        <v>217</v>
      </c>
      <c r="B16" s="441" t="s">
        <v>230</v>
      </c>
      <c r="C16" s="441"/>
      <c r="D16" s="441"/>
      <c r="E16" s="441"/>
      <c r="F16" s="441"/>
      <c r="G16" s="441" t="s">
        <v>231</v>
      </c>
      <c r="H16" s="441"/>
      <c r="I16" s="441"/>
      <c r="J16" s="441"/>
      <c r="K16" s="441"/>
    </row>
    <row r="17" spans="1:11" ht="18.75" customHeight="1" x14ac:dyDescent="0.15">
      <c r="A17" s="443"/>
      <c r="B17" s="182" t="s">
        <v>485</v>
      </c>
      <c r="C17" s="197" t="s">
        <v>486</v>
      </c>
      <c r="D17" s="183" t="s">
        <v>487</v>
      </c>
      <c r="E17" s="183" t="s">
        <v>488</v>
      </c>
      <c r="F17" s="198" t="s">
        <v>486</v>
      </c>
      <c r="G17" s="182" t="s">
        <v>485</v>
      </c>
      <c r="H17" s="197" t="s">
        <v>486</v>
      </c>
      <c r="I17" s="183" t="s">
        <v>487</v>
      </c>
      <c r="J17" s="183" t="s">
        <v>488</v>
      </c>
      <c r="K17" s="198" t="s">
        <v>486</v>
      </c>
    </row>
    <row r="18" spans="1:11" ht="18.75" customHeight="1" x14ac:dyDescent="0.15">
      <c r="A18" s="91" t="s">
        <v>246</v>
      </c>
      <c r="B18" s="446"/>
      <c r="C18" s="446"/>
      <c r="D18" s="446"/>
      <c r="E18" s="446"/>
      <c r="F18" s="446"/>
      <c r="G18" s="454"/>
      <c r="H18" s="570"/>
      <c r="I18" s="570"/>
      <c r="J18" s="570"/>
      <c r="K18" s="455"/>
    </row>
    <row r="19" spans="1:11" ht="12" customHeight="1" x14ac:dyDescent="0.15">
      <c r="A19" s="441" t="s">
        <v>439</v>
      </c>
      <c r="B19" s="580"/>
      <c r="C19" s="581"/>
      <c r="D19" s="581"/>
      <c r="E19" s="581"/>
      <c r="F19" s="582"/>
      <c r="G19" s="515" t="s">
        <v>386</v>
      </c>
      <c r="H19" s="516"/>
      <c r="I19" s="516"/>
      <c r="J19" s="516"/>
      <c r="K19" s="563"/>
    </row>
    <row r="20" spans="1:11" ht="19.5" customHeight="1" x14ac:dyDescent="0.15">
      <c r="A20" s="441"/>
      <c r="B20" s="504"/>
      <c r="C20" s="505"/>
      <c r="D20" s="505"/>
      <c r="E20" s="505"/>
      <c r="F20" s="506"/>
      <c r="G20" s="456" t="s">
        <v>387</v>
      </c>
      <c r="H20" s="558"/>
      <c r="I20" s="589"/>
      <c r="J20" s="590"/>
      <c r="K20" s="591"/>
    </row>
    <row r="21" spans="1:11" ht="22.5" customHeight="1" x14ac:dyDescent="0.15">
      <c r="A21" s="441"/>
      <c r="B21" s="583"/>
      <c r="C21" s="584"/>
      <c r="D21" s="584"/>
      <c r="E21" s="584"/>
      <c r="F21" s="585"/>
      <c r="G21" s="456" t="s">
        <v>388</v>
      </c>
      <c r="H21" s="558"/>
      <c r="I21" s="592"/>
      <c r="J21" s="592"/>
      <c r="K21" s="593"/>
    </row>
    <row r="22" spans="1:11" x14ac:dyDescent="0.15">
      <c r="A22" s="470" t="s">
        <v>236</v>
      </c>
      <c r="B22" s="441" t="s">
        <v>234</v>
      </c>
      <c r="C22" s="441"/>
      <c r="D22" s="441"/>
      <c r="E22" s="441"/>
      <c r="F22" s="441"/>
      <c r="G22" s="441" t="s">
        <v>235</v>
      </c>
      <c r="H22" s="441"/>
      <c r="I22" s="441"/>
      <c r="J22" s="441"/>
      <c r="K22" s="441"/>
    </row>
    <row r="23" spans="1:11" ht="18.75" customHeight="1" x14ac:dyDescent="0.15">
      <c r="A23" s="443"/>
      <c r="B23" s="446"/>
      <c r="C23" s="446"/>
      <c r="D23" s="446"/>
      <c r="E23" s="446"/>
      <c r="F23" s="446"/>
      <c r="G23" s="446"/>
      <c r="H23" s="446"/>
      <c r="I23" s="446"/>
      <c r="J23" s="446"/>
      <c r="K23" s="446"/>
    </row>
    <row r="24" spans="1:11" ht="12" customHeight="1" x14ac:dyDescent="0.15">
      <c r="A24" s="469" t="s">
        <v>237</v>
      </c>
      <c r="B24" s="91" t="s">
        <v>238</v>
      </c>
      <c r="C24" s="444" t="s">
        <v>239</v>
      </c>
      <c r="D24" s="444"/>
      <c r="E24" s="444"/>
      <c r="F24" s="444"/>
      <c r="G24" s="444"/>
      <c r="H24" s="444"/>
      <c r="I24" s="444"/>
      <c r="J24" s="444"/>
      <c r="K24" s="444"/>
    </row>
    <row r="25" spans="1:11" x14ac:dyDescent="0.15">
      <c r="A25" s="469"/>
      <c r="B25" s="446"/>
      <c r="C25" s="91" t="s">
        <v>240</v>
      </c>
      <c r="D25" s="91" t="s">
        <v>241</v>
      </c>
      <c r="E25" s="91" t="s">
        <v>242</v>
      </c>
      <c r="F25" s="454" t="s">
        <v>235</v>
      </c>
      <c r="G25" s="455"/>
      <c r="H25" s="441" t="s">
        <v>243</v>
      </c>
      <c r="I25" s="441"/>
      <c r="J25" s="441"/>
      <c r="K25" s="441"/>
    </row>
    <row r="26" spans="1:11" ht="18.75" customHeight="1" x14ac:dyDescent="0.15">
      <c r="A26" s="469"/>
      <c r="B26" s="446"/>
      <c r="C26" s="102"/>
      <c r="D26" s="99"/>
      <c r="E26" s="103"/>
      <c r="F26" s="478"/>
      <c r="G26" s="478"/>
      <c r="H26" s="95" t="s">
        <v>244</v>
      </c>
      <c r="I26" s="106"/>
      <c r="J26" s="95" t="s">
        <v>245</v>
      </c>
      <c r="K26" s="91"/>
    </row>
    <row r="27" spans="1:11" ht="18.75" customHeight="1" x14ac:dyDescent="0.15">
      <c r="A27" s="469"/>
      <c r="B27" s="446"/>
      <c r="C27" s="102"/>
      <c r="D27" s="99"/>
      <c r="E27" s="103"/>
      <c r="F27" s="478"/>
      <c r="G27" s="478"/>
      <c r="H27" s="95" t="s">
        <v>244</v>
      </c>
      <c r="I27" s="106"/>
      <c r="J27" s="95" t="s">
        <v>245</v>
      </c>
      <c r="K27" s="91"/>
    </row>
    <row r="30" spans="1:11" x14ac:dyDescent="0.15">
      <c r="A30" s="89" t="s">
        <v>251</v>
      </c>
    </row>
    <row r="31" spans="1:11" ht="3.75" customHeight="1" x14ac:dyDescent="0.15"/>
    <row r="32" spans="1:11" x14ac:dyDescent="0.15">
      <c r="A32" s="449" t="s">
        <v>39</v>
      </c>
      <c r="B32" s="513" t="s">
        <v>398</v>
      </c>
      <c r="C32" s="514"/>
      <c r="D32" s="481"/>
      <c r="E32" s="450" t="s">
        <v>399</v>
      </c>
      <c r="F32" s="451"/>
      <c r="G32" s="452"/>
      <c r="H32" s="449" t="s">
        <v>226</v>
      </c>
      <c r="I32" s="543" t="s">
        <v>316</v>
      </c>
      <c r="J32" s="543"/>
      <c r="K32" s="543"/>
    </row>
    <row r="33" spans="1:11" ht="18.75" customHeight="1" x14ac:dyDescent="0.15">
      <c r="A33" s="579"/>
      <c r="B33" s="575" t="s">
        <v>392</v>
      </c>
      <c r="C33" s="158"/>
      <c r="D33" s="158"/>
      <c r="E33" s="447" t="s">
        <v>394</v>
      </c>
      <c r="F33" s="449" t="s">
        <v>467</v>
      </c>
      <c r="G33" s="508" t="s">
        <v>223</v>
      </c>
      <c r="H33" s="579"/>
      <c r="I33" s="543"/>
      <c r="J33" s="543"/>
      <c r="K33" s="543"/>
    </row>
    <row r="34" spans="1:11" ht="18.75" customHeight="1" x14ac:dyDescent="0.15">
      <c r="A34" s="448"/>
      <c r="B34" s="576"/>
      <c r="C34" s="90" t="s">
        <v>393</v>
      </c>
      <c r="D34" s="90" t="s">
        <v>484</v>
      </c>
      <c r="E34" s="577"/>
      <c r="F34" s="448"/>
      <c r="G34" s="510"/>
      <c r="H34" s="448"/>
      <c r="I34" s="543"/>
      <c r="J34" s="543"/>
      <c r="K34" s="543"/>
    </row>
    <row r="35" spans="1:11" ht="30" customHeight="1" x14ac:dyDescent="0.15">
      <c r="A35" s="233" t="s">
        <v>504</v>
      </c>
      <c r="B35" s="201"/>
      <c r="C35" s="201"/>
      <c r="D35" s="201"/>
      <c r="E35" s="201"/>
      <c r="F35" s="201"/>
      <c r="G35" s="201"/>
      <c r="H35" s="99" t="str">
        <f>IF(SUM(B35+E35+F35+G35)=0,"",SUM(B35+E35+F35+G35))</f>
        <v/>
      </c>
      <c r="I35" s="547"/>
      <c r="J35" s="548"/>
      <c r="K35" s="549"/>
    </row>
    <row r="36" spans="1:11" ht="15" customHeight="1" x14ac:dyDescent="0.15">
      <c r="A36" s="578" t="s">
        <v>505</v>
      </c>
      <c r="B36" s="253"/>
      <c r="C36" s="253"/>
      <c r="D36" s="253"/>
      <c r="E36" s="253"/>
      <c r="F36" s="253"/>
      <c r="G36" s="253"/>
      <c r="H36" s="100" t="str">
        <f t="shared" ref="H36:H37" si="0">IF(SUM(B36+E36+F36+G36)=0,"",SUM(B36+E36+F36+G36))</f>
        <v/>
      </c>
      <c r="I36" s="550"/>
      <c r="J36" s="551"/>
      <c r="K36" s="552"/>
    </row>
    <row r="37" spans="1:11" ht="15" customHeight="1" x14ac:dyDescent="0.15">
      <c r="A37" s="446"/>
      <c r="B37" s="206"/>
      <c r="C37" s="206"/>
      <c r="D37" s="206"/>
      <c r="E37" s="206"/>
      <c r="F37" s="206"/>
      <c r="G37" s="206"/>
      <c r="H37" s="101" t="str">
        <f t="shared" si="0"/>
        <v/>
      </c>
      <c r="I37" s="553"/>
      <c r="J37" s="554"/>
      <c r="K37" s="555"/>
    </row>
    <row r="38" spans="1:11" ht="12" customHeight="1" x14ac:dyDescent="0.15">
      <c r="A38" s="97"/>
      <c r="B38" s="104"/>
      <c r="C38" s="104"/>
      <c r="D38" s="104"/>
      <c r="E38" s="104"/>
      <c r="F38" s="104"/>
      <c r="G38" s="104"/>
      <c r="H38" s="104"/>
      <c r="I38" s="104"/>
      <c r="J38" s="104"/>
      <c r="K38" s="104"/>
    </row>
    <row r="40" spans="1:11" x14ac:dyDescent="0.15">
      <c r="A40" s="89" t="s">
        <v>252</v>
      </c>
    </row>
    <row r="41" spans="1:11" ht="3.75" customHeight="1" x14ac:dyDescent="0.15"/>
    <row r="42" spans="1:11" ht="18.75" customHeight="1" x14ac:dyDescent="0.15">
      <c r="A42" s="460"/>
      <c r="B42" s="461"/>
      <c r="C42" s="461"/>
      <c r="D42" s="461"/>
      <c r="E42" s="461"/>
      <c r="F42" s="461"/>
      <c r="G42" s="461"/>
      <c r="H42" s="461"/>
      <c r="I42" s="461"/>
      <c r="J42" s="461"/>
      <c r="K42" s="462"/>
    </row>
    <row r="43" spans="1:11" ht="18.75" customHeight="1" x14ac:dyDescent="0.15">
      <c r="A43" s="463"/>
      <c r="B43" s="464"/>
      <c r="C43" s="464"/>
      <c r="D43" s="464"/>
      <c r="E43" s="464"/>
      <c r="F43" s="464"/>
      <c r="G43" s="464"/>
      <c r="H43" s="464"/>
      <c r="I43" s="464"/>
      <c r="J43" s="464"/>
      <c r="K43" s="465"/>
    </row>
    <row r="44" spans="1:11" ht="18.75" customHeight="1" x14ac:dyDescent="0.15">
      <c r="A44" s="463"/>
      <c r="B44" s="464"/>
      <c r="C44" s="464"/>
      <c r="D44" s="464"/>
      <c r="E44" s="464"/>
      <c r="F44" s="464"/>
      <c r="G44" s="464"/>
      <c r="H44" s="464"/>
      <c r="I44" s="464"/>
      <c r="J44" s="464"/>
      <c r="K44" s="465"/>
    </row>
    <row r="45" spans="1:11" ht="18.75" customHeight="1" x14ac:dyDescent="0.15">
      <c r="A45" s="466"/>
      <c r="B45" s="467"/>
      <c r="C45" s="467"/>
      <c r="D45" s="467"/>
      <c r="E45" s="467"/>
      <c r="F45" s="467"/>
      <c r="G45" s="467"/>
      <c r="H45" s="467"/>
      <c r="I45" s="467"/>
      <c r="J45" s="467"/>
      <c r="K45" s="468"/>
    </row>
    <row r="48" spans="1:11" x14ac:dyDescent="0.15">
      <c r="A48" s="89" t="s">
        <v>363</v>
      </c>
    </row>
    <row r="49" spans="1:11" ht="3.75" customHeight="1" x14ac:dyDescent="0.15"/>
    <row r="50" spans="1:11" ht="18.75" customHeight="1" x14ac:dyDescent="0.15">
      <c r="A50" s="507" t="s">
        <v>391</v>
      </c>
      <c r="B50" s="508"/>
      <c r="C50" s="594"/>
      <c r="D50" s="595"/>
      <c r="E50" s="596"/>
    </row>
    <row r="51" spans="1:11" ht="18.75" customHeight="1" x14ac:dyDescent="0.15">
      <c r="A51" s="129" t="s">
        <v>395</v>
      </c>
      <c r="B51" s="159"/>
      <c r="C51" s="159"/>
      <c r="D51" s="159"/>
      <c r="E51" s="159"/>
      <c r="F51" s="159"/>
      <c r="G51" s="159"/>
      <c r="H51" s="159"/>
      <c r="I51" s="159"/>
      <c r="J51" s="159"/>
      <c r="K51" s="113"/>
    </row>
    <row r="52" spans="1:11" ht="18.75" customHeight="1" x14ac:dyDescent="0.15">
      <c r="A52" s="600" t="s">
        <v>389</v>
      </c>
      <c r="B52" s="601"/>
      <c r="C52" s="601"/>
      <c r="D52" s="601"/>
      <c r="E52" s="601"/>
      <c r="F52" s="601"/>
      <c r="G52" s="601"/>
      <c r="H52" s="601"/>
      <c r="I52" s="601"/>
      <c r="J52" s="601"/>
      <c r="K52" s="602"/>
    </row>
    <row r="53" spans="1:11" ht="18.75" customHeight="1" x14ac:dyDescent="0.15">
      <c r="A53" s="130"/>
      <c r="B53" s="460"/>
      <c r="C53" s="461"/>
      <c r="D53" s="461"/>
      <c r="E53" s="461"/>
      <c r="F53" s="461"/>
      <c r="G53" s="461"/>
      <c r="H53" s="461"/>
      <c r="I53" s="461"/>
      <c r="J53" s="461"/>
      <c r="K53" s="462"/>
    </row>
    <row r="54" spans="1:11" ht="18.75" customHeight="1" x14ac:dyDescent="0.15">
      <c r="A54" s="130"/>
      <c r="B54" s="463"/>
      <c r="C54" s="464"/>
      <c r="D54" s="464"/>
      <c r="E54" s="464"/>
      <c r="F54" s="464"/>
      <c r="G54" s="464"/>
      <c r="H54" s="464"/>
      <c r="I54" s="464"/>
      <c r="J54" s="464"/>
      <c r="K54" s="465"/>
    </row>
    <row r="55" spans="1:11" ht="18.75" customHeight="1" x14ac:dyDescent="0.15">
      <c r="A55" s="130"/>
      <c r="B55" s="466"/>
      <c r="C55" s="467"/>
      <c r="D55" s="467"/>
      <c r="E55" s="467"/>
      <c r="F55" s="467"/>
      <c r="G55" s="467"/>
      <c r="H55" s="467"/>
      <c r="I55" s="467"/>
      <c r="J55" s="467"/>
      <c r="K55" s="468"/>
    </row>
    <row r="56" spans="1:11" ht="8.25" customHeight="1" x14ac:dyDescent="0.15">
      <c r="A56" s="110"/>
      <c r="K56" s="154"/>
    </row>
    <row r="57" spans="1:11" ht="30" customHeight="1" x14ac:dyDescent="0.15">
      <c r="A57" s="597" t="s">
        <v>390</v>
      </c>
      <c r="B57" s="598"/>
      <c r="C57" s="598"/>
      <c r="D57" s="598"/>
      <c r="E57" s="598"/>
      <c r="F57" s="598"/>
      <c r="G57" s="598"/>
      <c r="H57" s="598"/>
      <c r="I57" s="598"/>
      <c r="J57" s="598"/>
      <c r="K57" s="599"/>
    </row>
    <row r="58" spans="1:11" ht="18.75" customHeight="1" x14ac:dyDescent="0.15">
      <c r="A58" s="130"/>
      <c r="B58" s="460"/>
      <c r="C58" s="461"/>
      <c r="D58" s="461"/>
      <c r="E58" s="461"/>
      <c r="F58" s="461"/>
      <c r="G58" s="461"/>
      <c r="H58" s="461"/>
      <c r="I58" s="461"/>
      <c r="J58" s="461"/>
      <c r="K58" s="462"/>
    </row>
    <row r="59" spans="1:11" ht="18.75" customHeight="1" x14ac:dyDescent="0.15">
      <c r="A59" s="130"/>
      <c r="B59" s="463"/>
      <c r="C59" s="464"/>
      <c r="D59" s="464"/>
      <c r="E59" s="464"/>
      <c r="F59" s="464"/>
      <c r="G59" s="464"/>
      <c r="H59" s="464"/>
      <c r="I59" s="464"/>
      <c r="J59" s="464"/>
      <c r="K59" s="465"/>
    </row>
    <row r="60" spans="1:11" ht="18.75" customHeight="1" x14ac:dyDescent="0.15">
      <c r="A60" s="131"/>
      <c r="B60" s="466"/>
      <c r="C60" s="467"/>
      <c r="D60" s="467"/>
      <c r="E60" s="467"/>
      <c r="F60" s="467"/>
      <c r="G60" s="467"/>
      <c r="H60" s="467"/>
      <c r="I60" s="467"/>
      <c r="J60" s="467"/>
      <c r="K60" s="468"/>
    </row>
  </sheetData>
  <mergeCells count="5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F26:G26"/>
    <mergeCell ref="F27:G27"/>
    <mergeCell ref="A32:A34"/>
    <mergeCell ref="E32:G32"/>
    <mergeCell ref="B32:D32"/>
    <mergeCell ref="A24:A27"/>
    <mergeCell ref="C24:K24"/>
    <mergeCell ref="B25:B27"/>
    <mergeCell ref="F25:G25"/>
    <mergeCell ref="H25:K25"/>
    <mergeCell ref="A22:A23"/>
    <mergeCell ref="B22:F22"/>
    <mergeCell ref="G22:K22"/>
    <mergeCell ref="B23:F23"/>
    <mergeCell ref="G23:K23"/>
    <mergeCell ref="A2:K2"/>
    <mergeCell ref="B5:F5"/>
    <mergeCell ref="A10:C10"/>
    <mergeCell ref="D10:F10"/>
    <mergeCell ref="G10:K10"/>
    <mergeCell ref="A9:C9"/>
    <mergeCell ref="D9:F9"/>
    <mergeCell ref="G9:K9"/>
    <mergeCell ref="A8:C8"/>
    <mergeCell ref="D8:F8"/>
    <mergeCell ref="G8:K8"/>
  </mergeCells>
  <phoneticPr fontId="11"/>
  <dataValidations count="5">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 type="list" allowBlank="1" showInputMessage="1" showErrorMessage="1" sqref="B18:K18 D9:F9 B23:K23" xr:uid="{00000000-0002-0000-0900-000004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396</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397</v>
      </c>
      <c r="C5" s="444"/>
      <c r="D5" s="444"/>
      <c r="E5" s="444"/>
      <c r="F5" s="444"/>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73"/>
      <c r="C16" s="492"/>
      <c r="D16" s="492"/>
      <c r="E16" s="492"/>
      <c r="F16" s="474"/>
      <c r="G16" s="454"/>
      <c r="H16" s="570"/>
      <c r="I16" s="570"/>
      <c r="J16" s="570"/>
      <c r="K16" s="455"/>
    </row>
    <row r="17" spans="1:11" ht="18.75" customHeight="1" x14ac:dyDescent="0.15">
      <c r="A17" s="195" t="s">
        <v>302</v>
      </c>
      <c r="B17" s="189" t="s">
        <v>490</v>
      </c>
      <c r="C17" s="227"/>
      <c r="D17" s="190" t="s">
        <v>499</v>
      </c>
      <c r="E17" s="228"/>
      <c r="F17" s="192" t="s">
        <v>500</v>
      </c>
      <c r="G17" s="229">
        <f>C17+E17</f>
        <v>0</v>
      </c>
      <c r="H17" s="191"/>
      <c r="I17" s="194"/>
      <c r="J17" s="191"/>
      <c r="K17" s="230"/>
    </row>
    <row r="18" spans="1:11" x14ac:dyDescent="0.15">
      <c r="A18" s="470" t="s">
        <v>236</v>
      </c>
      <c r="B18" s="441" t="s">
        <v>234</v>
      </c>
      <c r="C18" s="441"/>
      <c r="D18" s="441"/>
      <c r="E18" s="441"/>
      <c r="F18" s="441"/>
      <c r="G18" s="441" t="s">
        <v>235</v>
      </c>
      <c r="H18" s="441"/>
      <c r="I18" s="441"/>
      <c r="J18" s="441"/>
      <c r="K18" s="441"/>
    </row>
    <row r="19" spans="1:11" ht="18.75" customHeight="1" x14ac:dyDescent="0.15">
      <c r="A19" s="443"/>
      <c r="B19" s="446"/>
      <c r="C19" s="446"/>
      <c r="D19" s="446"/>
      <c r="E19" s="446"/>
      <c r="F19" s="446"/>
      <c r="G19" s="446"/>
      <c r="H19" s="446"/>
      <c r="I19" s="446"/>
      <c r="J19" s="446"/>
      <c r="K19" s="446"/>
    </row>
    <row r="20" spans="1:11" ht="12" customHeight="1" x14ac:dyDescent="0.15">
      <c r="A20" s="469" t="s">
        <v>237</v>
      </c>
      <c r="B20" s="91" t="s">
        <v>238</v>
      </c>
      <c r="C20" s="444" t="s">
        <v>239</v>
      </c>
      <c r="D20" s="444"/>
      <c r="E20" s="444"/>
      <c r="F20" s="444"/>
      <c r="G20" s="444"/>
      <c r="H20" s="444"/>
      <c r="I20" s="444"/>
      <c r="J20" s="444"/>
      <c r="K20" s="444"/>
    </row>
    <row r="21" spans="1:11" x14ac:dyDescent="0.15">
      <c r="A21" s="469"/>
      <c r="B21" s="446"/>
      <c r="C21" s="91" t="s">
        <v>240</v>
      </c>
      <c r="D21" s="91" t="s">
        <v>241</v>
      </c>
      <c r="E21" s="91" t="s">
        <v>242</v>
      </c>
      <c r="F21" s="454" t="s">
        <v>235</v>
      </c>
      <c r="G21" s="455"/>
      <c r="H21" s="441" t="s">
        <v>243</v>
      </c>
      <c r="I21" s="441"/>
      <c r="J21" s="441"/>
      <c r="K21" s="441"/>
    </row>
    <row r="22" spans="1:11" ht="18.75" customHeight="1" x14ac:dyDescent="0.15">
      <c r="A22" s="469"/>
      <c r="B22" s="446"/>
      <c r="C22" s="200"/>
      <c r="D22" s="201"/>
      <c r="E22" s="202"/>
      <c r="F22" s="453"/>
      <c r="G22" s="453"/>
      <c r="H22" s="95" t="s">
        <v>244</v>
      </c>
      <c r="I22" s="203"/>
      <c r="J22" s="95" t="s">
        <v>245</v>
      </c>
      <c r="K22" s="204"/>
    </row>
    <row r="23" spans="1:11" ht="18.75" customHeight="1" x14ac:dyDescent="0.15">
      <c r="A23" s="469"/>
      <c r="B23" s="446"/>
      <c r="C23" s="200"/>
      <c r="D23" s="201"/>
      <c r="E23" s="202"/>
      <c r="F23" s="453"/>
      <c r="G23" s="453"/>
      <c r="H23" s="95" t="s">
        <v>244</v>
      </c>
      <c r="I23" s="203"/>
      <c r="J23" s="95" t="s">
        <v>245</v>
      </c>
      <c r="K23" s="204"/>
    </row>
    <row r="26" spans="1:11" x14ac:dyDescent="0.15">
      <c r="A26" s="89" t="s">
        <v>251</v>
      </c>
    </row>
    <row r="27" spans="1:11" ht="3.75" customHeight="1" x14ac:dyDescent="0.15"/>
    <row r="28" spans="1:11" x14ac:dyDescent="0.15">
      <c r="A28" s="449" t="s">
        <v>39</v>
      </c>
      <c r="B28" s="513" t="s">
        <v>281</v>
      </c>
      <c r="C28" s="514"/>
      <c r="D28" s="514"/>
      <c r="E28" s="481"/>
      <c r="F28" s="513" t="s">
        <v>407</v>
      </c>
      <c r="G28" s="514"/>
      <c r="H28" s="514"/>
      <c r="I28" s="514"/>
      <c r="J28" s="481"/>
      <c r="K28" s="449" t="s">
        <v>226</v>
      </c>
    </row>
    <row r="29" spans="1:11" ht="13.5" customHeight="1" x14ac:dyDescent="0.15">
      <c r="A29" s="579"/>
      <c r="B29" s="603" t="s">
        <v>344</v>
      </c>
      <c r="C29" s="603" t="s">
        <v>406</v>
      </c>
      <c r="D29" s="603" t="s">
        <v>360</v>
      </c>
      <c r="E29" s="603" t="s">
        <v>223</v>
      </c>
      <c r="F29" s="606" t="s">
        <v>408</v>
      </c>
      <c r="G29" s="162"/>
      <c r="H29" s="447" t="s">
        <v>394</v>
      </c>
      <c r="I29" s="447" t="s">
        <v>467</v>
      </c>
      <c r="J29" s="604" t="s">
        <v>223</v>
      </c>
      <c r="K29" s="579"/>
    </row>
    <row r="30" spans="1:11" ht="24" x14ac:dyDescent="0.15">
      <c r="A30" s="448"/>
      <c r="B30" s="603"/>
      <c r="C30" s="603"/>
      <c r="D30" s="603"/>
      <c r="E30" s="603"/>
      <c r="F30" s="607"/>
      <c r="G30" s="94" t="s">
        <v>459</v>
      </c>
      <c r="H30" s="577"/>
      <c r="I30" s="577"/>
      <c r="J30" s="605"/>
      <c r="K30" s="448"/>
    </row>
    <row r="31" spans="1:11" ht="18.75" customHeight="1" x14ac:dyDescent="0.15">
      <c r="A31" s="91" t="s">
        <v>501</v>
      </c>
      <c r="B31" s="201"/>
      <c r="C31" s="201"/>
      <c r="D31" s="201"/>
      <c r="E31" s="201"/>
      <c r="F31" s="209"/>
      <c r="G31" s="201"/>
      <c r="H31" s="201"/>
      <c r="I31" s="201"/>
      <c r="J31" s="201"/>
      <c r="K31" s="99" t="str">
        <f>IF(SUM(B31+C31+D31+E31+F31+H31+I31+J31)=0,"",SUM(B31+C31+D31+E31+F31+H31+I31+J31))</f>
        <v/>
      </c>
    </row>
    <row r="32" spans="1:11" ht="15" customHeight="1" x14ac:dyDescent="0.15">
      <c r="A32" s="441" t="s">
        <v>502</v>
      </c>
      <c r="B32" s="253"/>
      <c r="C32" s="253"/>
      <c r="D32" s="253"/>
      <c r="E32" s="253"/>
      <c r="F32" s="254"/>
      <c r="G32" s="253"/>
      <c r="H32" s="253"/>
      <c r="I32" s="253"/>
      <c r="J32" s="253"/>
      <c r="K32" s="100" t="str">
        <f t="shared" ref="K32:K33" si="0">IF(SUM(B32+C32+D32+E32+F32+H32+I32+J32)=0,"",SUM(B32+C32+D32+E32+F32+H32+I32+J32))</f>
        <v/>
      </c>
    </row>
    <row r="33" spans="1:11" ht="15" customHeight="1" x14ac:dyDescent="0.15">
      <c r="A33" s="441"/>
      <c r="B33" s="206"/>
      <c r="C33" s="206"/>
      <c r="D33" s="206"/>
      <c r="E33" s="206"/>
      <c r="F33" s="215"/>
      <c r="G33" s="206"/>
      <c r="H33" s="206"/>
      <c r="I33" s="206"/>
      <c r="J33" s="206"/>
      <c r="K33" s="101" t="str">
        <f t="shared" si="0"/>
        <v/>
      </c>
    </row>
    <row r="34" spans="1:11" ht="7.5" customHeight="1" x14ac:dyDescent="0.15">
      <c r="A34" s="97"/>
      <c r="B34" s="104"/>
      <c r="C34" s="104"/>
      <c r="D34" s="104"/>
      <c r="E34" s="104"/>
      <c r="F34" s="104"/>
      <c r="G34" s="104"/>
      <c r="H34" s="104"/>
      <c r="I34" s="104"/>
      <c r="J34" s="104"/>
      <c r="K34" s="104"/>
    </row>
    <row r="35" spans="1:11" ht="22.5" customHeight="1" x14ac:dyDescent="0.15">
      <c r="A35" s="91" t="s">
        <v>412</v>
      </c>
      <c r="B35" s="163" t="s">
        <v>409</v>
      </c>
      <c r="C35" s="220"/>
      <c r="D35" s="163" t="s">
        <v>410</v>
      </c>
      <c r="E35" s="220"/>
      <c r="F35" s="163" t="s">
        <v>411</v>
      </c>
      <c r="G35" s="220"/>
      <c r="H35" s="104"/>
      <c r="I35" s="104"/>
      <c r="J35" s="104"/>
      <c r="K35" s="104"/>
    </row>
    <row r="37" spans="1:11" ht="16.5" customHeight="1" x14ac:dyDescent="0.15"/>
    <row r="38" spans="1:11" x14ac:dyDescent="0.15">
      <c r="A38" s="89" t="s">
        <v>252</v>
      </c>
    </row>
    <row r="39" spans="1:11" ht="3.75" customHeight="1" x14ac:dyDescent="0.15"/>
    <row r="40" spans="1:11" ht="18.75" customHeight="1" x14ac:dyDescent="0.15">
      <c r="A40" s="460"/>
      <c r="B40" s="461"/>
      <c r="C40" s="461"/>
      <c r="D40" s="461"/>
      <c r="E40" s="461"/>
      <c r="F40" s="461"/>
      <c r="G40" s="461"/>
      <c r="H40" s="461"/>
      <c r="I40" s="461"/>
      <c r="J40" s="461"/>
      <c r="K40" s="462"/>
    </row>
    <row r="41" spans="1:11" ht="18.75" customHeight="1" x14ac:dyDescent="0.15">
      <c r="A41" s="463"/>
      <c r="B41" s="464"/>
      <c r="C41" s="464"/>
      <c r="D41" s="464"/>
      <c r="E41" s="464"/>
      <c r="F41" s="464"/>
      <c r="G41" s="464"/>
      <c r="H41" s="464"/>
      <c r="I41" s="464"/>
      <c r="J41" s="464"/>
      <c r="K41" s="465"/>
    </row>
    <row r="42" spans="1:11" ht="18.75" customHeight="1" x14ac:dyDescent="0.15">
      <c r="A42" s="466"/>
      <c r="B42" s="467"/>
      <c r="C42" s="467"/>
      <c r="D42" s="467"/>
      <c r="E42" s="467"/>
      <c r="F42" s="467"/>
      <c r="G42" s="467"/>
      <c r="H42" s="467"/>
      <c r="I42" s="467"/>
      <c r="J42" s="467"/>
      <c r="K42" s="468"/>
    </row>
    <row r="45" spans="1:11" x14ac:dyDescent="0.15">
      <c r="A45" s="89" t="s">
        <v>363</v>
      </c>
    </row>
    <row r="46" spans="1:11" ht="3.75" customHeight="1" x14ac:dyDescent="0.15"/>
    <row r="47" spans="1:11" ht="18.75" customHeight="1" x14ac:dyDescent="0.15">
      <c r="A47" s="458" t="s">
        <v>413</v>
      </c>
      <c r="B47" s="546"/>
      <c r="C47" s="222" t="s">
        <v>498</v>
      </c>
      <c r="D47" s="194" t="s">
        <v>497</v>
      </c>
      <c r="E47" s="221" t="s">
        <v>498</v>
      </c>
      <c r="F47" s="196"/>
      <c r="G47" s="543" t="s">
        <v>420</v>
      </c>
      <c r="H47" s="543"/>
      <c r="I47" s="612"/>
      <c r="J47" s="612"/>
      <c r="K47" s="612"/>
    </row>
    <row r="48" spans="1:11" ht="18.75" customHeight="1" x14ac:dyDescent="0.15">
      <c r="A48" s="458" t="s">
        <v>419</v>
      </c>
      <c r="B48" s="546"/>
      <c r="C48" s="222"/>
      <c r="D48" s="106" t="s">
        <v>428</v>
      </c>
      <c r="E48" s="617"/>
      <c r="F48" s="619"/>
      <c r="G48" s="543" t="s">
        <v>421</v>
      </c>
      <c r="H48" s="543"/>
      <c r="I48" s="613"/>
      <c r="J48" s="613"/>
      <c r="K48" s="613"/>
    </row>
    <row r="49" spans="1:11" ht="18.75" customHeight="1" x14ac:dyDescent="0.15">
      <c r="A49" s="507" t="s">
        <v>422</v>
      </c>
      <c r="B49" s="546"/>
      <c r="C49" s="445"/>
      <c r="D49" s="445"/>
      <c r="E49" s="445"/>
      <c r="F49" s="445"/>
      <c r="G49" s="445"/>
      <c r="H49" s="445"/>
      <c r="I49" s="445"/>
      <c r="J49" s="445"/>
      <c r="K49" s="445"/>
    </row>
    <row r="50" spans="1:11" ht="18.75" customHeight="1" x14ac:dyDescent="0.15">
      <c r="A50" s="160"/>
      <c r="B50" s="129" t="s">
        <v>416</v>
      </c>
      <c r="C50" s="159"/>
      <c r="D50" s="159"/>
      <c r="E50" s="159"/>
      <c r="F50" s="159"/>
      <c r="G50" s="159"/>
      <c r="H50" s="159"/>
      <c r="I50" s="159"/>
      <c r="J50" s="159"/>
      <c r="K50" s="113"/>
    </row>
    <row r="51" spans="1:11" ht="18.75" customHeight="1" x14ac:dyDescent="0.15">
      <c r="A51" s="249"/>
      <c r="B51" s="249"/>
      <c r="C51" s="91" t="s">
        <v>423</v>
      </c>
      <c r="D51" s="526"/>
      <c r="E51" s="526"/>
      <c r="F51" s="526"/>
      <c r="G51" s="526"/>
      <c r="H51" s="526"/>
      <c r="I51" s="526"/>
      <c r="J51" s="526"/>
      <c r="K51" s="526"/>
    </row>
    <row r="52" spans="1:11" ht="18.75" customHeight="1" x14ac:dyDescent="0.15">
      <c r="A52" s="249"/>
      <c r="B52" s="111"/>
      <c r="C52" s="91" t="s">
        <v>374</v>
      </c>
      <c r="D52" s="526"/>
      <c r="E52" s="526"/>
      <c r="F52" s="526"/>
      <c r="G52" s="526"/>
      <c r="H52" s="526"/>
      <c r="I52" s="526"/>
      <c r="J52" s="526"/>
      <c r="K52" s="526"/>
    </row>
    <row r="53" spans="1:11" ht="18.75" customHeight="1" x14ac:dyDescent="0.15">
      <c r="A53" s="161"/>
      <c r="B53" s="305" t="s">
        <v>414</v>
      </c>
      <c r="C53" s="124"/>
      <c r="D53" s="93"/>
      <c r="E53" s="617"/>
      <c r="F53" s="618"/>
      <c r="G53" s="618"/>
      <c r="H53" s="618"/>
      <c r="I53" s="618"/>
      <c r="J53" s="618"/>
      <c r="K53" s="619"/>
    </row>
    <row r="54" spans="1:11" ht="18.75" customHeight="1" x14ac:dyDescent="0.15">
      <c r="A54" s="129" t="s">
        <v>415</v>
      </c>
      <c r="B54" s="159"/>
      <c r="C54" s="159"/>
      <c r="D54" s="140"/>
      <c r="E54" s="620"/>
      <c r="F54" s="620"/>
      <c r="G54" s="620"/>
      <c r="H54" s="620"/>
      <c r="I54" s="159"/>
      <c r="J54" s="159"/>
      <c r="K54" s="113"/>
    </row>
    <row r="55" spans="1:11" ht="18.75" customHeight="1" x14ac:dyDescent="0.15">
      <c r="A55" s="116"/>
      <c r="B55" s="91" t="s">
        <v>264</v>
      </c>
      <c r="C55" s="493"/>
      <c r="D55" s="494"/>
      <c r="E55" s="494"/>
      <c r="F55" s="611"/>
      <c r="G55" s="91" t="s">
        <v>216</v>
      </c>
      <c r="H55" s="493"/>
      <c r="I55" s="494"/>
      <c r="J55" s="494"/>
      <c r="K55" s="611"/>
    </row>
    <row r="56" spans="1:11" ht="18.75" customHeight="1" x14ac:dyDescent="0.15">
      <c r="A56" s="110"/>
      <c r="B56" s="105" t="s">
        <v>232</v>
      </c>
      <c r="C56" s="493"/>
      <c r="D56" s="611"/>
      <c r="E56" s="89" t="s">
        <v>267</v>
      </c>
      <c r="F56" s="91" t="s">
        <v>265</v>
      </c>
      <c r="G56" s="493"/>
      <c r="H56" s="494"/>
      <c r="I56" s="93" t="s">
        <v>266</v>
      </c>
      <c r="K56" s="154"/>
    </row>
    <row r="57" spans="1:11" ht="18.75" customHeight="1" x14ac:dyDescent="0.15">
      <c r="A57" s="110"/>
      <c r="B57" s="478" t="s">
        <v>417</v>
      </c>
      <c r="C57" s="478"/>
      <c r="D57" s="478"/>
      <c r="E57" s="478"/>
      <c r="F57" s="586"/>
      <c r="G57" s="587"/>
      <c r="H57" s="587"/>
      <c r="I57" s="588"/>
      <c r="K57" s="154"/>
    </row>
    <row r="58" spans="1:11" ht="18.75" customHeight="1" x14ac:dyDescent="0.15">
      <c r="A58" s="110"/>
      <c r="B58" s="609" t="s">
        <v>418</v>
      </c>
      <c r="C58" s="610"/>
      <c r="D58" s="610"/>
      <c r="E58" s="610"/>
      <c r="F58" s="479" t="s">
        <v>259</v>
      </c>
      <c r="G58" s="480"/>
      <c r="H58" s="614"/>
      <c r="I58" s="615"/>
      <c r="J58" s="616"/>
      <c r="K58" s="154"/>
    </row>
    <row r="59" spans="1:11" ht="18.75" customHeight="1" x14ac:dyDescent="0.15">
      <c r="A59" s="110"/>
      <c r="B59" s="125"/>
      <c r="C59" s="127"/>
      <c r="D59" s="127"/>
      <c r="E59" s="126"/>
      <c r="F59" s="119"/>
      <c r="G59" s="118" t="s">
        <v>260</v>
      </c>
      <c r="H59" s="223"/>
      <c r="I59" s="224"/>
      <c r="J59" s="208"/>
      <c r="K59" s="154"/>
    </row>
    <row r="60" spans="1:11" ht="18.75" customHeight="1" x14ac:dyDescent="0.15">
      <c r="A60" s="114"/>
      <c r="B60" s="111"/>
      <c r="C60" s="128"/>
      <c r="D60" s="482"/>
      <c r="E60" s="483"/>
      <c r="F60" s="608" t="s">
        <v>258</v>
      </c>
      <c r="G60" s="483"/>
      <c r="H60" s="487"/>
      <c r="I60" s="487"/>
      <c r="J60" s="488"/>
      <c r="K60" s="120"/>
    </row>
    <row r="61" spans="1:11" ht="6.75" customHeight="1" x14ac:dyDescent="0.15">
      <c r="B61" s="96"/>
      <c r="C61" s="96"/>
      <c r="D61" s="96"/>
      <c r="E61" s="96"/>
      <c r="F61" s="96"/>
      <c r="G61" s="96"/>
      <c r="H61" s="164"/>
      <c r="I61" s="164"/>
      <c r="J61" s="164"/>
    </row>
    <row r="62" spans="1:11" ht="12" customHeight="1" x14ac:dyDescent="0.15">
      <c r="A62" s="89" t="s">
        <v>425</v>
      </c>
      <c r="B62" s="96"/>
      <c r="C62" s="96"/>
      <c r="D62" s="96"/>
      <c r="E62" s="96"/>
      <c r="F62" s="96"/>
      <c r="G62" s="96"/>
      <c r="H62" s="164"/>
      <c r="I62" s="164"/>
      <c r="J62" s="164"/>
    </row>
    <row r="63" spans="1:11" x14ac:dyDescent="0.15">
      <c r="A63" s="89" t="s">
        <v>424</v>
      </c>
    </row>
  </sheetData>
  <mergeCells count="65">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 ref="F60:G60"/>
    <mergeCell ref="H60:J60"/>
    <mergeCell ref="B58:E58"/>
    <mergeCell ref="D60:E60"/>
    <mergeCell ref="C55:F55"/>
    <mergeCell ref="H55:K55"/>
    <mergeCell ref="F57:I57"/>
    <mergeCell ref="C56:D56"/>
    <mergeCell ref="G56:H56"/>
    <mergeCell ref="B57:E57"/>
    <mergeCell ref="A32:A33"/>
    <mergeCell ref="A40:K42"/>
    <mergeCell ref="A47:B47"/>
    <mergeCell ref="B28:E28"/>
    <mergeCell ref="F28:J28"/>
    <mergeCell ref="B29:B30"/>
    <mergeCell ref="H29:H30"/>
    <mergeCell ref="I29:I30"/>
    <mergeCell ref="J29:J30"/>
    <mergeCell ref="F29:F30"/>
    <mergeCell ref="F22:G22"/>
    <mergeCell ref="F23:G23"/>
    <mergeCell ref="A28:A30"/>
    <mergeCell ref="C29:C30"/>
    <mergeCell ref="D29:D30"/>
    <mergeCell ref="E29:E30"/>
    <mergeCell ref="A20:A23"/>
    <mergeCell ref="C20:K20"/>
    <mergeCell ref="B21:B23"/>
    <mergeCell ref="F21:G21"/>
    <mergeCell ref="H21:K21"/>
    <mergeCell ref="K28:K30"/>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5">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 type="list" allowBlank="1" showInputMessage="1" showErrorMessage="1" sqref="B16:K16 E53:K53 C49:K49 B19:K19" xr:uid="{00000000-0002-0000-0A00-000004000000}">
      <formula1>#REF!</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426</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427</v>
      </c>
      <c r="C5" s="444"/>
      <c r="D5" s="444"/>
      <c r="E5" s="444"/>
      <c r="F5" s="444"/>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6"/>
      <c r="C16" s="446"/>
      <c r="D16" s="446"/>
      <c r="E16" s="446"/>
      <c r="F16" s="446"/>
      <c r="G16" s="454"/>
      <c r="H16" s="570"/>
      <c r="I16" s="570"/>
      <c r="J16" s="570"/>
      <c r="K16" s="455"/>
    </row>
    <row r="17" spans="1:11" ht="18.75" customHeight="1" x14ac:dyDescent="0.15">
      <c r="A17" s="195" t="s">
        <v>302</v>
      </c>
      <c r="B17" s="189" t="s">
        <v>490</v>
      </c>
      <c r="C17" s="227"/>
      <c r="D17" s="190" t="s">
        <v>499</v>
      </c>
      <c r="E17" s="228"/>
      <c r="F17" s="192" t="s">
        <v>500</v>
      </c>
      <c r="G17" s="229">
        <f>C17+E17</f>
        <v>0</v>
      </c>
      <c r="H17" s="191"/>
      <c r="I17" s="194"/>
      <c r="J17" s="191"/>
      <c r="K17" s="230"/>
    </row>
    <row r="18" spans="1:11" x14ac:dyDescent="0.15">
      <c r="A18" s="470" t="s">
        <v>236</v>
      </c>
      <c r="B18" s="441" t="s">
        <v>234</v>
      </c>
      <c r="C18" s="441"/>
      <c r="D18" s="441"/>
      <c r="E18" s="441"/>
      <c r="F18" s="441"/>
      <c r="G18" s="441" t="s">
        <v>235</v>
      </c>
      <c r="H18" s="441"/>
      <c r="I18" s="441"/>
      <c r="J18" s="441"/>
      <c r="K18" s="441"/>
    </row>
    <row r="19" spans="1:11" ht="18.75" customHeight="1" x14ac:dyDescent="0.15">
      <c r="A19" s="443"/>
      <c r="B19" s="446"/>
      <c r="C19" s="446"/>
      <c r="D19" s="446"/>
      <c r="E19" s="446"/>
      <c r="F19" s="446"/>
      <c r="G19" s="446"/>
      <c r="H19" s="446"/>
      <c r="I19" s="446"/>
      <c r="J19" s="446"/>
      <c r="K19" s="446"/>
    </row>
    <row r="20" spans="1:11" ht="12" customHeight="1" x14ac:dyDescent="0.15">
      <c r="A20" s="469" t="s">
        <v>237</v>
      </c>
      <c r="B20" s="91" t="s">
        <v>238</v>
      </c>
      <c r="C20" s="444" t="s">
        <v>239</v>
      </c>
      <c r="D20" s="444"/>
      <c r="E20" s="444"/>
      <c r="F20" s="444"/>
      <c r="G20" s="444"/>
      <c r="H20" s="444"/>
      <c r="I20" s="444"/>
      <c r="J20" s="444"/>
      <c r="K20" s="444"/>
    </row>
    <row r="21" spans="1:11" x14ac:dyDescent="0.15">
      <c r="A21" s="469"/>
      <c r="B21" s="446"/>
      <c r="C21" s="91" t="s">
        <v>240</v>
      </c>
      <c r="D21" s="91" t="s">
        <v>241</v>
      </c>
      <c r="E21" s="91" t="s">
        <v>242</v>
      </c>
      <c r="F21" s="454" t="s">
        <v>235</v>
      </c>
      <c r="G21" s="455"/>
      <c r="H21" s="441" t="s">
        <v>243</v>
      </c>
      <c r="I21" s="441"/>
      <c r="J21" s="441"/>
      <c r="K21" s="441"/>
    </row>
    <row r="22" spans="1:11" ht="18.75" customHeight="1" x14ac:dyDescent="0.15">
      <c r="A22" s="469"/>
      <c r="B22" s="446"/>
      <c r="C22" s="200"/>
      <c r="D22" s="201"/>
      <c r="E22" s="202"/>
      <c r="F22" s="453"/>
      <c r="G22" s="453"/>
      <c r="H22" s="95" t="s">
        <v>244</v>
      </c>
      <c r="I22" s="203"/>
      <c r="J22" s="95" t="s">
        <v>245</v>
      </c>
      <c r="K22" s="204"/>
    </row>
    <row r="23" spans="1:11" ht="18.75" customHeight="1" x14ac:dyDescent="0.15">
      <c r="A23" s="469"/>
      <c r="B23" s="446"/>
      <c r="C23" s="200"/>
      <c r="D23" s="201"/>
      <c r="E23" s="202"/>
      <c r="F23" s="453"/>
      <c r="G23" s="453"/>
      <c r="H23" s="95" t="s">
        <v>244</v>
      </c>
      <c r="I23" s="203"/>
      <c r="J23" s="95" t="s">
        <v>245</v>
      </c>
      <c r="K23" s="204"/>
    </row>
    <row r="26" spans="1:11" x14ac:dyDescent="0.15">
      <c r="A26" s="89" t="s">
        <v>251</v>
      </c>
    </row>
    <row r="27" spans="1:11" ht="3.75" customHeight="1" x14ac:dyDescent="0.15"/>
    <row r="28" spans="1:11" x14ac:dyDescent="0.15">
      <c r="A28" s="449" t="s">
        <v>39</v>
      </c>
      <c r="B28" s="513" t="s">
        <v>281</v>
      </c>
      <c r="C28" s="514"/>
      <c r="D28" s="514"/>
      <c r="E28" s="481"/>
      <c r="F28" s="513" t="s">
        <v>407</v>
      </c>
      <c r="G28" s="514"/>
      <c r="H28" s="514"/>
      <c r="I28" s="514"/>
      <c r="J28" s="481"/>
      <c r="K28" s="449" t="s">
        <v>226</v>
      </c>
    </row>
    <row r="29" spans="1:11" ht="13.5" customHeight="1" x14ac:dyDescent="0.15">
      <c r="A29" s="579"/>
      <c r="B29" s="603" t="s">
        <v>344</v>
      </c>
      <c r="C29" s="603" t="s">
        <v>406</v>
      </c>
      <c r="D29" s="603" t="s">
        <v>360</v>
      </c>
      <c r="E29" s="603" t="s">
        <v>223</v>
      </c>
      <c r="F29" s="606" t="s">
        <v>408</v>
      </c>
      <c r="G29" s="162"/>
      <c r="H29" s="447" t="s">
        <v>394</v>
      </c>
      <c r="I29" s="447" t="s">
        <v>467</v>
      </c>
      <c r="J29" s="604" t="s">
        <v>223</v>
      </c>
      <c r="K29" s="579"/>
    </row>
    <row r="30" spans="1:11" ht="24" x14ac:dyDescent="0.15">
      <c r="A30" s="448"/>
      <c r="B30" s="603"/>
      <c r="C30" s="603"/>
      <c r="D30" s="603"/>
      <c r="E30" s="603"/>
      <c r="F30" s="607"/>
      <c r="G30" s="94" t="s">
        <v>459</v>
      </c>
      <c r="H30" s="577"/>
      <c r="I30" s="577"/>
      <c r="J30" s="605"/>
      <c r="K30" s="448"/>
    </row>
    <row r="31" spans="1:11" ht="18.75" customHeight="1" x14ac:dyDescent="0.15">
      <c r="A31" s="91" t="s">
        <v>501</v>
      </c>
      <c r="B31" s="201"/>
      <c r="C31" s="201"/>
      <c r="D31" s="201"/>
      <c r="E31" s="201"/>
      <c r="F31" s="209"/>
      <c r="G31" s="201"/>
      <c r="H31" s="201"/>
      <c r="I31" s="201"/>
      <c r="J31" s="201"/>
      <c r="K31" s="99" t="str">
        <f>IF(SUM(B31+C31+D31+E31+F31+H31+I31+J31)=0,"",SUM(B31+C31+D31+E31+F31+H31+I31+J31))</f>
        <v/>
      </c>
    </row>
    <row r="32" spans="1:11" ht="15" customHeight="1" x14ac:dyDescent="0.15">
      <c r="A32" s="441" t="s">
        <v>502</v>
      </c>
      <c r="B32" s="253"/>
      <c r="C32" s="253"/>
      <c r="D32" s="253"/>
      <c r="E32" s="253"/>
      <c r="F32" s="254"/>
      <c r="G32" s="253"/>
      <c r="H32" s="253"/>
      <c r="I32" s="253"/>
      <c r="J32" s="253"/>
      <c r="K32" s="100" t="str">
        <f t="shared" ref="K32:K33" si="0">IF(SUM(B32+C32+D32+E32+F32+H32+I32+J32)=0,"",SUM(B32+C32+D32+E32+F32+H32+I32+J32))</f>
        <v/>
      </c>
    </row>
    <row r="33" spans="1:11" ht="15" customHeight="1" x14ac:dyDescent="0.15">
      <c r="A33" s="441"/>
      <c r="B33" s="206"/>
      <c r="C33" s="206"/>
      <c r="D33" s="206"/>
      <c r="E33" s="206"/>
      <c r="F33" s="215"/>
      <c r="G33" s="206"/>
      <c r="H33" s="206"/>
      <c r="I33" s="206"/>
      <c r="J33" s="206"/>
      <c r="K33" s="101" t="str">
        <f t="shared" si="0"/>
        <v/>
      </c>
    </row>
    <row r="34" spans="1:11" ht="7.5" customHeight="1" x14ac:dyDescent="0.15">
      <c r="A34" s="97"/>
      <c r="B34" s="104"/>
      <c r="C34" s="104"/>
      <c r="D34" s="104"/>
      <c r="E34" s="104"/>
      <c r="F34" s="104"/>
      <c r="G34" s="104"/>
      <c r="H34" s="104"/>
      <c r="I34" s="104"/>
      <c r="J34" s="104"/>
      <c r="K34" s="104"/>
    </row>
    <row r="35" spans="1:11" ht="22.5" customHeight="1" x14ac:dyDescent="0.15">
      <c r="A35" s="91" t="s">
        <v>412</v>
      </c>
      <c r="B35" s="163" t="s">
        <v>409</v>
      </c>
      <c r="C35" s="220"/>
      <c r="D35" s="163" t="s">
        <v>410</v>
      </c>
      <c r="E35" s="220"/>
      <c r="F35" s="163" t="s">
        <v>411</v>
      </c>
      <c r="G35" s="220"/>
      <c r="H35" s="104"/>
      <c r="I35" s="104"/>
      <c r="J35" s="104"/>
      <c r="K35" s="104"/>
    </row>
    <row r="38" spans="1:11" x14ac:dyDescent="0.15">
      <c r="A38" s="89" t="s">
        <v>252</v>
      </c>
    </row>
    <row r="39" spans="1:11" ht="3.75" customHeight="1" x14ac:dyDescent="0.15"/>
    <row r="40" spans="1:11" ht="18.75" customHeight="1" x14ac:dyDescent="0.15">
      <c r="A40" s="460"/>
      <c r="B40" s="461"/>
      <c r="C40" s="461"/>
      <c r="D40" s="461"/>
      <c r="E40" s="461"/>
      <c r="F40" s="461"/>
      <c r="G40" s="461"/>
      <c r="H40" s="461"/>
      <c r="I40" s="461"/>
      <c r="J40" s="461"/>
      <c r="K40" s="462"/>
    </row>
    <row r="41" spans="1:11" ht="18.75" customHeight="1" x14ac:dyDescent="0.15">
      <c r="A41" s="463"/>
      <c r="B41" s="464"/>
      <c r="C41" s="464"/>
      <c r="D41" s="464"/>
      <c r="E41" s="464"/>
      <c r="F41" s="464"/>
      <c r="G41" s="464"/>
      <c r="H41" s="464"/>
      <c r="I41" s="464"/>
      <c r="J41" s="464"/>
      <c r="K41" s="465"/>
    </row>
    <row r="42" spans="1:11" ht="18.75" customHeight="1" x14ac:dyDescent="0.15">
      <c r="A42" s="466"/>
      <c r="B42" s="467"/>
      <c r="C42" s="467"/>
      <c r="D42" s="467"/>
      <c r="E42" s="467"/>
      <c r="F42" s="467"/>
      <c r="G42" s="467"/>
      <c r="H42" s="467"/>
      <c r="I42" s="467"/>
      <c r="J42" s="467"/>
      <c r="K42" s="468"/>
    </row>
    <row r="45" spans="1:11" x14ac:dyDescent="0.15">
      <c r="A45" s="89" t="s">
        <v>363</v>
      </c>
    </row>
    <row r="46" spans="1:11" ht="3.75" customHeight="1" x14ac:dyDescent="0.15"/>
    <row r="47" spans="1:11" ht="18.75" customHeight="1" x14ac:dyDescent="0.15">
      <c r="A47" s="458" t="s">
        <v>413</v>
      </c>
      <c r="B47" s="546"/>
      <c r="C47" s="222" t="s">
        <v>498</v>
      </c>
      <c r="D47" s="194" t="s">
        <v>497</v>
      </c>
      <c r="E47" s="221" t="s">
        <v>498</v>
      </c>
      <c r="F47" s="196"/>
      <c r="G47" s="543" t="s">
        <v>420</v>
      </c>
      <c r="H47" s="543"/>
      <c r="I47" s="612"/>
      <c r="J47" s="612"/>
      <c r="K47" s="612"/>
    </row>
    <row r="48" spans="1:11" ht="18.75" customHeight="1" x14ac:dyDescent="0.15">
      <c r="A48" s="458" t="s">
        <v>419</v>
      </c>
      <c r="B48" s="546"/>
      <c r="C48" s="222"/>
      <c r="D48" s="106" t="s">
        <v>428</v>
      </c>
      <c r="E48" s="617"/>
      <c r="F48" s="619"/>
      <c r="G48" s="543" t="s">
        <v>421</v>
      </c>
      <c r="H48" s="543"/>
      <c r="I48" s="613"/>
      <c r="J48" s="613"/>
      <c r="K48" s="613"/>
    </row>
    <row r="49" spans="1:11" ht="18.75" customHeight="1" x14ac:dyDescent="0.15">
      <c r="A49" s="479" t="s">
        <v>434</v>
      </c>
      <c r="B49" s="621"/>
      <c r="C49" s="621"/>
      <c r="D49" s="621"/>
      <c r="E49" s="621"/>
      <c r="F49" s="621"/>
      <c r="G49" s="621"/>
      <c r="H49" s="621"/>
      <c r="I49" s="621"/>
      <c r="J49" s="621"/>
      <c r="K49" s="480"/>
    </row>
    <row r="50" spans="1:11" ht="18.75" customHeight="1" x14ac:dyDescent="0.15">
      <c r="A50" s="110"/>
      <c r="B50" s="441" t="s">
        <v>429</v>
      </c>
      <c r="C50" s="441"/>
      <c r="D50" s="165" t="s">
        <v>431</v>
      </c>
      <c r="E50" s="225"/>
      <c r="F50" s="165" t="s">
        <v>432</v>
      </c>
      <c r="G50" s="225"/>
      <c r="H50" s="165" t="s">
        <v>433</v>
      </c>
      <c r="I50" s="225"/>
      <c r="J50" s="159"/>
      <c r="K50" s="113"/>
    </row>
    <row r="51" spans="1:11" ht="18.75" customHeight="1" x14ac:dyDescent="0.15">
      <c r="A51" s="110"/>
      <c r="B51" s="441" t="s">
        <v>430</v>
      </c>
      <c r="C51" s="441"/>
      <c r="D51" s="165" t="s">
        <v>431</v>
      </c>
      <c r="E51" s="225"/>
      <c r="F51" s="165" t="s">
        <v>432</v>
      </c>
      <c r="G51" s="225"/>
      <c r="H51" s="165" t="s">
        <v>433</v>
      </c>
      <c r="I51" s="225"/>
      <c r="J51" s="159"/>
      <c r="K51" s="113"/>
    </row>
    <row r="52" spans="1:11" ht="18.75" customHeight="1" x14ac:dyDescent="0.15">
      <c r="A52" s="129" t="s">
        <v>415</v>
      </c>
      <c r="B52" s="159"/>
      <c r="C52" s="159"/>
      <c r="D52" s="140"/>
      <c r="E52" s="159"/>
      <c r="F52" s="159"/>
      <c r="G52" s="159"/>
      <c r="H52" s="159"/>
      <c r="I52" s="159"/>
      <c r="J52" s="159"/>
      <c r="K52" s="113"/>
    </row>
    <row r="53" spans="1:11" ht="18.75" customHeight="1" x14ac:dyDescent="0.15">
      <c r="A53" s="116"/>
      <c r="B53" s="91" t="s">
        <v>264</v>
      </c>
      <c r="C53" s="493"/>
      <c r="D53" s="494"/>
      <c r="E53" s="494"/>
      <c r="F53" s="611"/>
      <c r="G53" s="91" t="s">
        <v>216</v>
      </c>
      <c r="H53" s="493"/>
      <c r="I53" s="494"/>
      <c r="J53" s="494"/>
      <c r="K53" s="611"/>
    </row>
    <row r="54" spans="1:11" ht="18.75" customHeight="1" x14ac:dyDescent="0.15">
      <c r="A54" s="110"/>
      <c r="B54" s="105" t="s">
        <v>232</v>
      </c>
      <c r="C54" s="493"/>
      <c r="D54" s="611"/>
      <c r="E54" s="89" t="s">
        <v>267</v>
      </c>
      <c r="F54" s="91" t="s">
        <v>265</v>
      </c>
      <c r="G54" s="493"/>
      <c r="H54" s="494"/>
      <c r="I54" s="93" t="s">
        <v>266</v>
      </c>
      <c r="K54" s="154"/>
    </row>
    <row r="55" spans="1:11" ht="18.75" customHeight="1" x14ac:dyDescent="0.15">
      <c r="A55" s="114"/>
      <c r="B55" s="478" t="s">
        <v>417</v>
      </c>
      <c r="C55" s="478"/>
      <c r="D55" s="478"/>
      <c r="E55" s="478"/>
      <c r="F55" s="586"/>
      <c r="G55" s="587"/>
      <c r="H55" s="587"/>
      <c r="I55" s="588"/>
      <c r="J55" s="115"/>
      <c r="K55" s="120"/>
    </row>
    <row r="56" spans="1:11" ht="6.75" customHeight="1" x14ac:dyDescent="0.15">
      <c r="B56" s="96"/>
      <c r="C56" s="96"/>
      <c r="D56" s="96"/>
      <c r="E56" s="96"/>
      <c r="F56" s="96"/>
      <c r="G56" s="96"/>
      <c r="H56" s="164"/>
      <c r="I56" s="164"/>
      <c r="J56" s="164"/>
    </row>
    <row r="57" spans="1:11" ht="12" customHeight="1" x14ac:dyDescent="0.15">
      <c r="A57" s="89" t="s">
        <v>435</v>
      </c>
      <c r="B57" s="96"/>
      <c r="C57" s="96"/>
      <c r="D57" s="96"/>
      <c r="E57" s="96"/>
      <c r="F57" s="96"/>
      <c r="G57" s="96"/>
      <c r="H57" s="164"/>
      <c r="I57" s="164"/>
      <c r="J57" s="164"/>
    </row>
    <row r="58" spans="1:11" ht="12" customHeight="1" x14ac:dyDescent="0.15">
      <c r="A58" s="89" t="s">
        <v>425</v>
      </c>
      <c r="B58" s="96"/>
      <c r="C58" s="96"/>
      <c r="D58" s="96"/>
      <c r="E58" s="96"/>
      <c r="F58" s="96"/>
      <c r="G58" s="96"/>
      <c r="H58" s="164"/>
      <c r="I58" s="164"/>
      <c r="J58" s="164"/>
    </row>
  </sheetData>
  <mergeCells count="55">
    <mergeCell ref="B55:E55"/>
    <mergeCell ref="F55:I55"/>
    <mergeCell ref="B50:C50"/>
    <mergeCell ref="B51:C51"/>
    <mergeCell ref="A49:K49"/>
    <mergeCell ref="C53:F53"/>
    <mergeCell ref="H53:K53"/>
    <mergeCell ref="C54:D54"/>
    <mergeCell ref="G54:H54"/>
    <mergeCell ref="A47:B47"/>
    <mergeCell ref="G47:H47"/>
    <mergeCell ref="I47:K47"/>
    <mergeCell ref="A48:B48"/>
    <mergeCell ref="G48:H48"/>
    <mergeCell ref="I48:K48"/>
    <mergeCell ref="E48:F48"/>
    <mergeCell ref="F29:F30"/>
    <mergeCell ref="H29:H30"/>
    <mergeCell ref="I29:I30"/>
    <mergeCell ref="J29:J30"/>
    <mergeCell ref="A32:A33"/>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 type="list" allowBlank="1" showInputMessage="1" showErrorMessage="1" sqref="B19:K19 B16:K16" xr:uid="{00000000-0002-0000-0B00-000003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436</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437</v>
      </c>
      <c r="C5" s="444"/>
      <c r="D5" s="444"/>
      <c r="E5" s="444"/>
      <c r="F5" s="444"/>
    </row>
    <row r="6" spans="1:11" ht="12" customHeight="1" x14ac:dyDescent="0.15">
      <c r="A6" s="97"/>
      <c r="B6" s="98"/>
      <c r="C6" s="98"/>
      <c r="D6" s="98"/>
      <c r="E6" s="98"/>
      <c r="F6" s="98"/>
    </row>
    <row r="8" spans="1:11" x14ac:dyDescent="0.15">
      <c r="A8" s="444" t="s">
        <v>264</v>
      </c>
      <c r="B8" s="444"/>
      <c r="C8" s="444"/>
      <c r="D8" s="444" t="s">
        <v>385</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6"/>
      <c r="C16" s="446"/>
      <c r="D16" s="446"/>
      <c r="E16" s="446"/>
      <c r="F16" s="446"/>
      <c r="G16" s="473"/>
      <c r="H16" s="492"/>
      <c r="I16" s="492"/>
      <c r="J16" s="492"/>
      <c r="K16" s="474"/>
    </row>
    <row r="17" spans="1:11" ht="18.75" customHeight="1" x14ac:dyDescent="0.15">
      <c r="A17" s="91" t="s">
        <v>438</v>
      </c>
      <c r="B17" s="446"/>
      <c r="C17" s="446"/>
      <c r="D17" s="446"/>
      <c r="E17" s="446"/>
      <c r="F17" s="446"/>
      <c r="G17" s="454"/>
      <c r="H17" s="570"/>
      <c r="I17" s="570"/>
      <c r="J17" s="570"/>
      <c r="K17" s="455"/>
    </row>
    <row r="18" spans="1:11" ht="12" customHeight="1" x14ac:dyDescent="0.15">
      <c r="A18" s="441" t="s">
        <v>439</v>
      </c>
      <c r="B18" s="580"/>
      <c r="C18" s="581"/>
      <c r="D18" s="581"/>
      <c r="E18" s="581"/>
      <c r="F18" s="582"/>
      <c r="G18" s="515" t="s">
        <v>386</v>
      </c>
      <c r="H18" s="516"/>
      <c r="I18" s="516"/>
      <c r="J18" s="516"/>
      <c r="K18" s="563"/>
    </row>
    <row r="19" spans="1:11" ht="19.5" customHeight="1" x14ac:dyDescent="0.15">
      <c r="A19" s="441"/>
      <c r="B19" s="504"/>
      <c r="C19" s="505"/>
      <c r="D19" s="505"/>
      <c r="E19" s="505"/>
      <c r="F19" s="506"/>
      <c r="G19" s="456" t="s">
        <v>440</v>
      </c>
      <c r="H19" s="558"/>
      <c r="I19" s="586"/>
      <c r="J19" s="587"/>
      <c r="K19" s="588"/>
    </row>
    <row r="20" spans="1:11" x14ac:dyDescent="0.15">
      <c r="A20" s="470" t="s">
        <v>236</v>
      </c>
      <c r="B20" s="441" t="s">
        <v>234</v>
      </c>
      <c r="C20" s="441"/>
      <c r="D20" s="441"/>
      <c r="E20" s="441"/>
      <c r="F20" s="441"/>
      <c r="G20" s="441" t="s">
        <v>235</v>
      </c>
      <c r="H20" s="441"/>
      <c r="I20" s="441"/>
      <c r="J20" s="441"/>
      <c r="K20" s="441"/>
    </row>
    <row r="21" spans="1:11" ht="18.75" customHeight="1" x14ac:dyDescent="0.15">
      <c r="A21" s="443"/>
      <c r="B21" s="446"/>
      <c r="C21" s="446"/>
      <c r="D21" s="446"/>
      <c r="E21" s="446"/>
      <c r="F21" s="446"/>
      <c r="G21" s="446"/>
      <c r="H21" s="446"/>
      <c r="I21" s="446"/>
      <c r="J21" s="446"/>
      <c r="K21" s="446"/>
    </row>
    <row r="22" spans="1:11" ht="12" customHeight="1" x14ac:dyDescent="0.15">
      <c r="A22" s="469" t="s">
        <v>237</v>
      </c>
      <c r="B22" s="91" t="s">
        <v>238</v>
      </c>
      <c r="C22" s="444" t="s">
        <v>239</v>
      </c>
      <c r="D22" s="444"/>
      <c r="E22" s="444"/>
      <c r="F22" s="444"/>
      <c r="G22" s="444"/>
      <c r="H22" s="444"/>
      <c r="I22" s="444"/>
      <c r="J22" s="444"/>
      <c r="K22" s="444"/>
    </row>
    <row r="23" spans="1:11" x14ac:dyDescent="0.15">
      <c r="A23" s="469"/>
      <c r="B23" s="446"/>
      <c r="C23" s="91" t="s">
        <v>240</v>
      </c>
      <c r="D23" s="91" t="s">
        <v>241</v>
      </c>
      <c r="E23" s="91" t="s">
        <v>242</v>
      </c>
      <c r="F23" s="454" t="s">
        <v>235</v>
      </c>
      <c r="G23" s="455"/>
      <c r="H23" s="441" t="s">
        <v>243</v>
      </c>
      <c r="I23" s="441"/>
      <c r="J23" s="441"/>
      <c r="K23" s="441"/>
    </row>
    <row r="24" spans="1:11" ht="18.75" customHeight="1" x14ac:dyDescent="0.15">
      <c r="A24" s="469"/>
      <c r="B24" s="446"/>
      <c r="C24" s="200"/>
      <c r="D24" s="201"/>
      <c r="E24" s="202"/>
      <c r="F24" s="453"/>
      <c r="G24" s="453"/>
      <c r="H24" s="95" t="s">
        <v>244</v>
      </c>
      <c r="I24" s="203"/>
      <c r="J24" s="95" t="s">
        <v>245</v>
      </c>
      <c r="K24" s="204"/>
    </row>
    <row r="25" spans="1:11" ht="18.75" customHeight="1" x14ac:dyDescent="0.15">
      <c r="A25" s="469"/>
      <c r="B25" s="446"/>
      <c r="C25" s="200"/>
      <c r="D25" s="201"/>
      <c r="E25" s="202"/>
      <c r="F25" s="453"/>
      <c r="G25" s="453"/>
      <c r="H25" s="95" t="s">
        <v>244</v>
      </c>
      <c r="I25" s="203"/>
      <c r="J25" s="95" t="s">
        <v>245</v>
      </c>
      <c r="K25" s="204"/>
    </row>
    <row r="28" spans="1:11" x14ac:dyDescent="0.15">
      <c r="A28" s="89" t="s">
        <v>251</v>
      </c>
    </row>
    <row r="29" spans="1:11" ht="3.75" customHeight="1" x14ac:dyDescent="0.15"/>
    <row r="30" spans="1:11" ht="18.75" customHeight="1" x14ac:dyDescent="0.15">
      <c r="A30" s="106" t="s">
        <v>39</v>
      </c>
      <c r="B30" s="156" t="s">
        <v>441</v>
      </c>
      <c r="C30" s="106" t="s">
        <v>442</v>
      </c>
      <c r="D30" s="106" t="s">
        <v>443</v>
      </c>
      <c r="E30" s="153" t="s">
        <v>444</v>
      </c>
      <c r="F30" s="106" t="s">
        <v>445</v>
      </c>
      <c r="G30" s="136"/>
      <c r="H30" s="136"/>
      <c r="I30" s="622"/>
      <c r="J30" s="622"/>
      <c r="K30" s="622"/>
    </row>
    <row r="31" spans="1:11" ht="19.5" customHeight="1" x14ac:dyDescent="0.15">
      <c r="A31" s="157" t="s">
        <v>501</v>
      </c>
      <c r="B31" s="201"/>
      <c r="C31" s="201"/>
      <c r="D31" s="201"/>
      <c r="E31" s="201"/>
      <c r="F31" s="99" t="str">
        <f>IF(SUM(B31:E31)=0,"",SUM(B31:E31))</f>
        <v/>
      </c>
      <c r="G31" s="104"/>
      <c r="H31" s="104"/>
      <c r="I31" s="623"/>
      <c r="J31" s="623"/>
      <c r="K31" s="623"/>
    </row>
    <row r="32" spans="1:11" ht="15" customHeight="1" x14ac:dyDescent="0.15">
      <c r="A32" s="469" t="s">
        <v>502</v>
      </c>
      <c r="B32" s="253"/>
      <c r="C32" s="253"/>
      <c r="D32" s="253"/>
      <c r="E32" s="253"/>
      <c r="F32" s="100" t="str">
        <f t="shared" ref="F32:F33" si="0">IF(SUM(B32:E32)=0,"",SUM(B32:E32))</f>
        <v/>
      </c>
      <c r="G32" s="167"/>
      <c r="H32" s="167"/>
      <c r="I32" s="623"/>
      <c r="J32" s="623"/>
      <c r="K32" s="623"/>
    </row>
    <row r="33" spans="1:11" ht="15" customHeight="1" x14ac:dyDescent="0.15">
      <c r="A33" s="441"/>
      <c r="B33" s="206"/>
      <c r="C33" s="206"/>
      <c r="D33" s="206"/>
      <c r="E33" s="206"/>
      <c r="F33" s="101" t="str">
        <f t="shared" si="0"/>
        <v/>
      </c>
      <c r="G33" s="104"/>
      <c r="H33" s="104"/>
      <c r="I33" s="623"/>
      <c r="J33" s="623"/>
      <c r="K33" s="623"/>
    </row>
    <row r="34" spans="1:11" ht="12" customHeight="1" x14ac:dyDescent="0.15">
      <c r="A34" s="97"/>
      <c r="B34" s="104"/>
      <c r="C34" s="104"/>
      <c r="D34" s="104"/>
      <c r="E34" s="104"/>
      <c r="F34" s="104"/>
      <c r="G34" s="104"/>
      <c r="H34" s="104"/>
      <c r="I34" s="104"/>
      <c r="J34" s="104"/>
      <c r="K34" s="104"/>
    </row>
    <row r="36" spans="1:11" x14ac:dyDescent="0.15">
      <c r="A36" s="89" t="s">
        <v>252</v>
      </c>
    </row>
    <row r="37" spans="1:11" ht="3.75" customHeight="1" x14ac:dyDescent="0.15"/>
    <row r="38" spans="1:11" ht="18.75" customHeight="1" x14ac:dyDescent="0.15">
      <c r="A38" s="460"/>
      <c r="B38" s="461"/>
      <c r="C38" s="461"/>
      <c r="D38" s="461"/>
      <c r="E38" s="461"/>
      <c r="F38" s="461"/>
      <c r="G38" s="461"/>
      <c r="H38" s="461"/>
      <c r="I38" s="461"/>
      <c r="J38" s="461"/>
      <c r="K38" s="462"/>
    </row>
    <row r="39" spans="1:11" ht="18.75" customHeight="1" x14ac:dyDescent="0.15">
      <c r="A39" s="463"/>
      <c r="B39" s="464"/>
      <c r="C39" s="464"/>
      <c r="D39" s="464"/>
      <c r="E39" s="464"/>
      <c r="F39" s="464"/>
      <c r="G39" s="464"/>
      <c r="H39" s="464"/>
      <c r="I39" s="464"/>
      <c r="J39" s="464"/>
      <c r="K39" s="465"/>
    </row>
    <row r="40" spans="1:11" ht="18.75" customHeight="1" x14ac:dyDescent="0.15">
      <c r="A40" s="463"/>
      <c r="B40" s="464"/>
      <c r="C40" s="464"/>
      <c r="D40" s="464"/>
      <c r="E40" s="464"/>
      <c r="F40" s="464"/>
      <c r="G40" s="464"/>
      <c r="H40" s="464"/>
      <c r="I40" s="464"/>
      <c r="J40" s="464"/>
      <c r="K40" s="465"/>
    </row>
    <row r="41" spans="1:11" ht="18.75" customHeight="1" x14ac:dyDescent="0.15">
      <c r="A41" s="466"/>
      <c r="B41" s="467"/>
      <c r="C41" s="467"/>
      <c r="D41" s="467"/>
      <c r="E41" s="467"/>
      <c r="F41" s="467"/>
      <c r="G41" s="467"/>
      <c r="H41" s="467"/>
      <c r="I41" s="467"/>
      <c r="J41" s="467"/>
      <c r="K41" s="468"/>
    </row>
    <row r="44" spans="1:11" x14ac:dyDescent="0.15">
      <c r="A44" s="89" t="s">
        <v>449</v>
      </c>
    </row>
    <row r="45" spans="1:11" ht="3.75" customHeight="1" x14ac:dyDescent="0.15"/>
    <row r="46" spans="1:11" ht="18.75" customHeight="1" x14ac:dyDescent="0.15">
      <c r="A46" s="450" t="s">
        <v>446</v>
      </c>
      <c r="B46" s="451"/>
      <c r="C46" s="451"/>
      <c r="D46" s="451"/>
      <c r="E46" s="451"/>
      <c r="F46" s="451"/>
      <c r="G46" s="451"/>
      <c r="H46" s="451"/>
      <c r="I46" s="451"/>
      <c r="J46" s="451"/>
      <c r="K46" s="204"/>
    </row>
    <row r="47" spans="1:11" ht="19.5" customHeight="1" x14ac:dyDescent="0.15">
      <c r="A47" s="450" t="s">
        <v>447</v>
      </c>
      <c r="B47" s="451"/>
      <c r="C47" s="451"/>
      <c r="D47" s="451"/>
      <c r="E47" s="451"/>
      <c r="F47" s="451"/>
      <c r="G47" s="451"/>
      <c r="H47" s="451"/>
      <c r="I47" s="451"/>
      <c r="J47" s="451"/>
      <c r="K47" s="204"/>
    </row>
    <row r="48" spans="1:11" ht="19.5" customHeight="1" x14ac:dyDescent="0.15">
      <c r="A48" s="450" t="s">
        <v>448</v>
      </c>
      <c r="B48" s="451"/>
      <c r="C48" s="451"/>
      <c r="D48" s="451"/>
      <c r="E48" s="451"/>
      <c r="F48" s="451"/>
      <c r="G48" s="451"/>
      <c r="H48" s="451"/>
      <c r="I48" s="451"/>
      <c r="J48" s="451"/>
      <c r="K48" s="204"/>
    </row>
  </sheetData>
  <mergeCells count="39">
    <mergeCell ref="B20:F20"/>
    <mergeCell ref="I30:K30"/>
    <mergeCell ref="A32:A33"/>
    <mergeCell ref="A38:K41"/>
    <mergeCell ref="I31:K33"/>
    <mergeCell ref="F24:G24"/>
    <mergeCell ref="F25:G25"/>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s>
  <phoneticPr fontId="11"/>
  <dataValidations count="7">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 type="list" allowBlank="1" showInputMessage="1" showErrorMessage="1" sqref="B21:K21 B16:K16" xr:uid="{00000000-0002-0000-0C00-000006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x14ac:dyDescent="0.15"/>
  <cols>
    <col min="1" max="1" width="2" style="16" customWidth="1"/>
    <col min="2" max="3" width="3.625" style="16" customWidth="1"/>
    <col min="4" max="6" width="20.625" style="16" customWidth="1"/>
    <col min="7" max="7" width="10.625" style="16" customWidth="1"/>
    <col min="8" max="8" width="7.625" style="59" customWidth="1"/>
    <col min="9" max="9" width="12" style="59" customWidth="1"/>
    <col min="10" max="10" width="16.375" style="59" customWidth="1"/>
    <col min="11" max="11" width="21.5" style="59" customWidth="1"/>
    <col min="12" max="16" width="10.625" style="16" customWidth="1"/>
    <col min="17" max="17" width="10.625" style="59" customWidth="1"/>
    <col min="18" max="22" width="10.625" style="16" customWidth="1"/>
    <col min="23" max="35" width="11.375" style="16" customWidth="1"/>
    <col min="36" max="64" width="10.625" style="16" customWidth="1"/>
    <col min="65" max="175" width="3.625" style="16" customWidth="1"/>
    <col min="176" max="16384" width="1.125" style="16"/>
  </cols>
  <sheetData>
    <row r="1" spans="1:35" ht="26.25" customHeight="1" x14ac:dyDescent="0.15">
      <c r="A1" s="626" t="s">
        <v>94</v>
      </c>
      <c r="B1" s="626"/>
      <c r="C1" s="626"/>
      <c r="D1" s="626"/>
      <c r="E1" s="626"/>
      <c r="F1" s="626"/>
      <c r="G1" s="626"/>
      <c r="H1" s="626"/>
      <c r="I1" s="626"/>
      <c r="J1" s="626"/>
      <c r="K1" s="18"/>
      <c r="L1" s="18"/>
      <c r="M1" s="18"/>
      <c r="N1" s="18"/>
      <c r="O1" s="18"/>
      <c r="P1" s="18"/>
      <c r="Q1" s="19"/>
      <c r="R1" s="20"/>
      <c r="S1" s="627" t="s">
        <v>95</v>
      </c>
      <c r="T1" s="627"/>
      <c r="U1" s="627"/>
      <c r="V1" s="627"/>
      <c r="W1" s="627"/>
      <c r="X1" s="627"/>
      <c r="Y1" s="627"/>
      <c r="Z1" s="627"/>
      <c r="AA1" s="627"/>
      <c r="AB1" s="627"/>
      <c r="AC1" s="627"/>
      <c r="AD1" s="627"/>
      <c r="AE1" s="627"/>
      <c r="AF1" s="627"/>
      <c r="AG1" s="627"/>
      <c r="AH1" s="627"/>
      <c r="AI1" s="627"/>
    </row>
    <row r="2" spans="1:35" ht="40.5" customHeight="1" thickBot="1" x14ac:dyDescent="0.35">
      <c r="B2" s="628" t="s">
        <v>96</v>
      </c>
      <c r="C2" s="628"/>
      <c r="D2" s="628"/>
      <c r="E2" s="628"/>
      <c r="F2" s="628"/>
      <c r="G2" s="628"/>
      <c r="H2" s="628"/>
      <c r="I2" s="628"/>
      <c r="J2" s="628"/>
      <c r="K2" s="628"/>
      <c r="L2" s="628"/>
      <c r="M2" s="628"/>
      <c r="N2" s="628"/>
      <c r="O2" s="628"/>
      <c r="P2" s="628"/>
      <c r="Q2" s="628"/>
      <c r="R2" s="628"/>
      <c r="S2" s="627"/>
      <c r="T2" s="627"/>
      <c r="U2" s="627"/>
      <c r="V2" s="627"/>
      <c r="W2" s="627"/>
      <c r="X2" s="627"/>
      <c r="Y2" s="627"/>
      <c r="Z2" s="627"/>
      <c r="AA2" s="627"/>
      <c r="AB2" s="627"/>
      <c r="AC2" s="627"/>
      <c r="AD2" s="627"/>
      <c r="AE2" s="627"/>
      <c r="AF2" s="627"/>
      <c r="AG2" s="627"/>
      <c r="AH2" s="627"/>
      <c r="AI2" s="627"/>
    </row>
    <row r="3" spans="1:35" ht="20.100000000000001" customHeight="1" x14ac:dyDescent="0.15">
      <c r="B3" s="629" t="s">
        <v>97</v>
      </c>
      <c r="C3" s="631" t="s">
        <v>98</v>
      </c>
      <c r="D3" s="631" t="s">
        <v>99</v>
      </c>
      <c r="E3" s="631" t="s">
        <v>100</v>
      </c>
      <c r="F3" s="633" t="s">
        <v>101</v>
      </c>
      <c r="G3" s="631" t="s">
        <v>102</v>
      </c>
      <c r="H3" s="631" t="s">
        <v>103</v>
      </c>
      <c r="I3" s="631" t="s">
        <v>104</v>
      </c>
      <c r="J3" s="631" t="s">
        <v>105</v>
      </c>
      <c r="K3" s="631" t="s">
        <v>106</v>
      </c>
      <c r="L3" s="21" t="s">
        <v>0</v>
      </c>
      <c r="M3" s="21" t="s">
        <v>1</v>
      </c>
      <c r="N3" s="21" t="s">
        <v>2</v>
      </c>
      <c r="O3" s="22" t="s">
        <v>3</v>
      </c>
      <c r="P3" s="23"/>
      <c r="Q3" s="24"/>
      <c r="R3" s="25" t="s">
        <v>4</v>
      </c>
      <c r="S3" s="21" t="s">
        <v>5</v>
      </c>
      <c r="T3" s="21" t="s">
        <v>6</v>
      </c>
      <c r="U3" s="21" t="s">
        <v>7</v>
      </c>
      <c r="V3" s="26" t="s">
        <v>8</v>
      </c>
      <c r="W3" s="636" t="s">
        <v>107</v>
      </c>
      <c r="X3" s="636" t="s">
        <v>108</v>
      </c>
      <c r="Y3" s="624" t="s">
        <v>109</v>
      </c>
      <c r="Z3" s="631" t="s">
        <v>110</v>
      </c>
      <c r="AA3" s="631" t="s">
        <v>111</v>
      </c>
      <c r="AB3" s="624" t="s">
        <v>112</v>
      </c>
      <c r="AC3" s="624" t="s">
        <v>113</v>
      </c>
      <c r="AD3" s="624" t="s">
        <v>114</v>
      </c>
      <c r="AE3" s="624" t="s">
        <v>115</v>
      </c>
      <c r="AF3" s="624" t="s">
        <v>116</v>
      </c>
      <c r="AG3" s="624" t="s">
        <v>117</v>
      </c>
      <c r="AH3" s="624" t="s">
        <v>118</v>
      </c>
      <c r="AI3" s="638" t="s">
        <v>119</v>
      </c>
    </row>
    <row r="4" spans="1:35" ht="64.5" customHeight="1" x14ac:dyDescent="0.15">
      <c r="B4" s="630"/>
      <c r="C4" s="632"/>
      <c r="D4" s="632"/>
      <c r="E4" s="632"/>
      <c r="F4" s="634"/>
      <c r="G4" s="632"/>
      <c r="H4" s="632"/>
      <c r="I4" s="632"/>
      <c r="J4" s="632"/>
      <c r="K4" s="632"/>
      <c r="L4" s="27" t="s">
        <v>9</v>
      </c>
      <c r="M4" s="28" t="s">
        <v>10</v>
      </c>
      <c r="N4" s="27" t="s">
        <v>11</v>
      </c>
      <c r="O4" s="640" t="s">
        <v>120</v>
      </c>
      <c r="P4" s="642" t="s">
        <v>12</v>
      </c>
      <c r="Q4" s="643"/>
      <c r="R4" s="644"/>
      <c r="S4" s="645" t="s">
        <v>18</v>
      </c>
      <c r="T4" s="647" t="s">
        <v>13</v>
      </c>
      <c r="U4" s="649" t="s">
        <v>121</v>
      </c>
      <c r="V4" s="651" t="s">
        <v>122</v>
      </c>
      <c r="W4" s="637"/>
      <c r="X4" s="637"/>
      <c r="Y4" s="625"/>
      <c r="Z4" s="632"/>
      <c r="AA4" s="632"/>
      <c r="AB4" s="625"/>
      <c r="AC4" s="625"/>
      <c r="AD4" s="625"/>
      <c r="AE4" s="625"/>
      <c r="AF4" s="625"/>
      <c r="AG4" s="625"/>
      <c r="AH4" s="625"/>
      <c r="AI4" s="639"/>
    </row>
    <row r="5" spans="1:35" ht="39" customHeight="1" x14ac:dyDescent="0.15">
      <c r="B5" s="630"/>
      <c r="C5" s="632"/>
      <c r="D5" s="632"/>
      <c r="E5" s="632"/>
      <c r="F5" s="635"/>
      <c r="G5" s="632"/>
      <c r="H5" s="632"/>
      <c r="I5" s="632"/>
      <c r="J5" s="632"/>
      <c r="K5" s="632"/>
      <c r="L5" s="29"/>
      <c r="M5" s="29"/>
      <c r="N5" s="30"/>
      <c r="O5" s="641"/>
      <c r="P5" s="31" t="s">
        <v>123</v>
      </c>
      <c r="Q5" s="31" t="s">
        <v>14</v>
      </c>
      <c r="R5" s="31" t="s">
        <v>15</v>
      </c>
      <c r="S5" s="646"/>
      <c r="T5" s="648"/>
      <c r="U5" s="650"/>
      <c r="V5" s="652"/>
      <c r="W5" s="637"/>
      <c r="X5" s="637"/>
      <c r="Y5" s="625"/>
      <c r="Z5" s="632"/>
      <c r="AA5" s="632"/>
      <c r="AB5" s="625"/>
      <c r="AC5" s="625"/>
      <c r="AD5" s="625"/>
      <c r="AE5" s="625"/>
      <c r="AF5" s="625"/>
      <c r="AG5" s="625"/>
      <c r="AH5" s="625"/>
      <c r="AI5" s="639"/>
    </row>
    <row r="6" spans="1:35" s="32" customFormat="1" ht="56.25" x14ac:dyDescent="0.15">
      <c r="B6" s="33"/>
      <c r="C6" s="34"/>
      <c r="D6" s="34"/>
      <c r="E6" s="34"/>
      <c r="F6" s="34"/>
      <c r="G6" s="34"/>
      <c r="H6" s="34"/>
      <c r="I6" s="35" t="s">
        <v>124</v>
      </c>
      <c r="J6" s="35" t="s">
        <v>125</v>
      </c>
      <c r="K6" s="35" t="s">
        <v>126</v>
      </c>
      <c r="L6" s="36" t="s">
        <v>16</v>
      </c>
      <c r="M6" s="36" t="s">
        <v>16</v>
      </c>
      <c r="N6" s="36" t="s">
        <v>127</v>
      </c>
      <c r="O6" s="36" t="s">
        <v>16</v>
      </c>
      <c r="P6" s="36" t="s">
        <v>128</v>
      </c>
      <c r="Q6" s="36" t="s">
        <v>16</v>
      </c>
      <c r="R6" s="36" t="s">
        <v>16</v>
      </c>
      <c r="S6" s="36" t="s">
        <v>16</v>
      </c>
      <c r="T6" s="36" t="s">
        <v>16</v>
      </c>
      <c r="U6" s="37" t="s">
        <v>16</v>
      </c>
      <c r="V6" s="38" t="s">
        <v>16</v>
      </c>
      <c r="W6" s="39" t="s">
        <v>91</v>
      </c>
      <c r="X6" s="39" t="s">
        <v>91</v>
      </c>
      <c r="Y6" s="173" t="s">
        <v>88</v>
      </c>
      <c r="Z6" s="40" t="s">
        <v>129</v>
      </c>
      <c r="AA6" s="40" t="s">
        <v>130</v>
      </c>
      <c r="AB6" s="173" t="s">
        <v>131</v>
      </c>
      <c r="AC6" s="173" t="s">
        <v>88</v>
      </c>
      <c r="AD6" s="176" t="s">
        <v>132</v>
      </c>
      <c r="AE6" s="176" t="s">
        <v>133</v>
      </c>
      <c r="AF6" s="177" t="s">
        <v>134</v>
      </c>
      <c r="AG6" s="176" t="s">
        <v>135</v>
      </c>
      <c r="AH6" s="176" t="s">
        <v>135</v>
      </c>
      <c r="AI6" s="178" t="s">
        <v>135</v>
      </c>
    </row>
    <row r="7" spans="1:35" ht="19.5" customHeight="1" x14ac:dyDescent="0.15">
      <c r="B7" s="41">
        <v>1</v>
      </c>
      <c r="C7" s="42">
        <v>1</v>
      </c>
      <c r="D7" s="42" t="s">
        <v>136</v>
      </c>
      <c r="E7" s="42" t="s">
        <v>137</v>
      </c>
      <c r="F7" s="42" t="s">
        <v>138</v>
      </c>
      <c r="G7" s="42" t="s">
        <v>139</v>
      </c>
      <c r="H7" s="43" t="s">
        <v>140</v>
      </c>
      <c r="I7" s="44">
        <v>1</v>
      </c>
      <c r="J7" s="43">
        <v>1</v>
      </c>
      <c r="K7" s="43">
        <v>2</v>
      </c>
      <c r="L7" s="45"/>
      <c r="M7" s="45"/>
      <c r="N7" s="45"/>
      <c r="O7" s="45"/>
      <c r="P7" s="46"/>
      <c r="Q7" s="47">
        <f>IF(J7=1,17500,"-")</f>
        <v>17500</v>
      </c>
      <c r="R7" s="45">
        <f>IF(J7=1,P7*Q7,IF(J7=2,1030000,IF(J7=3,310000,IF(J7=4,378000,""))))</f>
        <v>0</v>
      </c>
      <c r="S7" s="45">
        <f>MIN(O7,R7)</f>
        <v>0</v>
      </c>
      <c r="T7" s="48"/>
      <c r="U7" s="45">
        <f>MIN(N7,S7,T7)</f>
        <v>0</v>
      </c>
      <c r="V7" s="49">
        <f>ROUNDDOWN(U7,-3)</f>
        <v>0</v>
      </c>
      <c r="W7" s="17"/>
      <c r="X7" s="17"/>
      <c r="Y7" s="174"/>
      <c r="Z7" s="42"/>
      <c r="AA7" s="42"/>
      <c r="AB7" s="174"/>
      <c r="AC7" s="174"/>
      <c r="AD7" s="174"/>
      <c r="AE7" s="174"/>
      <c r="AF7" s="174"/>
      <c r="AG7" s="174"/>
      <c r="AH7" s="174"/>
      <c r="AI7" s="179"/>
    </row>
    <row r="8" spans="1:35" ht="20.100000000000001" customHeight="1" x14ac:dyDescent="0.15">
      <c r="B8" s="41">
        <v>1</v>
      </c>
      <c r="C8" s="42">
        <v>1</v>
      </c>
      <c r="D8" s="42" t="s">
        <v>136</v>
      </c>
      <c r="E8" s="42" t="s">
        <v>137</v>
      </c>
      <c r="F8" s="42"/>
      <c r="G8" s="42" t="s">
        <v>139</v>
      </c>
      <c r="H8" s="43" t="s">
        <v>141</v>
      </c>
      <c r="I8" s="43">
        <v>1</v>
      </c>
      <c r="J8" s="43">
        <v>2</v>
      </c>
      <c r="K8" s="43" t="s">
        <v>142</v>
      </c>
      <c r="L8" s="45"/>
      <c r="M8" s="45"/>
      <c r="N8" s="45"/>
      <c r="O8" s="45"/>
      <c r="P8" s="46"/>
      <c r="Q8" s="47" t="str">
        <f t="shared" ref="Q8:Q41" si="0">IF(J8=1,17500,"-")</f>
        <v>-</v>
      </c>
      <c r="R8" s="45">
        <f t="shared" ref="R8:R42" si="1">IF(J8=1,P8*Q8,IF(J8=2,1030000,IF(J8=3,310000,IF(J8=4,378000,""))))</f>
        <v>1030000</v>
      </c>
      <c r="S8" s="45">
        <f t="shared" ref="S8:S15" si="2">MIN(O8,R8)</f>
        <v>1030000</v>
      </c>
      <c r="T8" s="48"/>
      <c r="U8" s="45">
        <f t="shared" ref="U8:U15" si="3">MIN(N8,S8,T8)</f>
        <v>1030000</v>
      </c>
      <c r="V8" s="49">
        <f t="shared" ref="V8:V42" si="4">ROUNDDOWN(U8,-3)</f>
        <v>1030000</v>
      </c>
      <c r="W8" s="17"/>
      <c r="X8" s="17"/>
      <c r="Y8" s="174"/>
      <c r="Z8" s="42"/>
      <c r="AA8" s="42"/>
      <c r="AB8" s="174"/>
      <c r="AC8" s="174"/>
      <c r="AD8" s="174"/>
      <c r="AE8" s="174"/>
      <c r="AF8" s="174"/>
      <c r="AG8" s="174"/>
      <c r="AH8" s="174"/>
      <c r="AI8" s="179"/>
    </row>
    <row r="9" spans="1:35" ht="20.100000000000001" customHeight="1" x14ac:dyDescent="0.15">
      <c r="B9" s="41">
        <v>1</v>
      </c>
      <c r="C9" s="42">
        <v>1</v>
      </c>
      <c r="D9" s="42" t="s">
        <v>136</v>
      </c>
      <c r="E9" s="42" t="s">
        <v>137</v>
      </c>
      <c r="F9" s="42"/>
      <c r="G9" s="42" t="s">
        <v>139</v>
      </c>
      <c r="H9" s="43" t="s">
        <v>141</v>
      </c>
      <c r="I9" s="43">
        <v>1</v>
      </c>
      <c r="J9" s="43">
        <v>3</v>
      </c>
      <c r="K9" s="43" t="s">
        <v>141</v>
      </c>
      <c r="L9" s="45"/>
      <c r="M9" s="45"/>
      <c r="N9" s="45"/>
      <c r="O9" s="45"/>
      <c r="P9" s="46"/>
      <c r="Q9" s="47" t="str">
        <f t="shared" si="0"/>
        <v>-</v>
      </c>
      <c r="R9" s="45">
        <f t="shared" si="1"/>
        <v>310000</v>
      </c>
      <c r="S9" s="45">
        <f t="shared" si="2"/>
        <v>310000</v>
      </c>
      <c r="T9" s="48"/>
      <c r="U9" s="45">
        <f t="shared" si="3"/>
        <v>310000</v>
      </c>
      <c r="V9" s="49">
        <f t="shared" si="4"/>
        <v>310000</v>
      </c>
      <c r="W9" s="17"/>
      <c r="X9" s="17"/>
      <c r="Y9" s="174"/>
      <c r="Z9" s="42"/>
      <c r="AA9" s="42"/>
      <c r="AB9" s="174"/>
      <c r="AC9" s="174"/>
      <c r="AD9" s="174"/>
      <c r="AE9" s="174"/>
      <c r="AF9" s="174"/>
      <c r="AG9" s="174"/>
      <c r="AH9" s="174"/>
      <c r="AI9" s="179"/>
    </row>
    <row r="10" spans="1:35" ht="20.100000000000001" customHeight="1" x14ac:dyDescent="0.15">
      <c r="B10" s="41">
        <v>1</v>
      </c>
      <c r="C10" s="42">
        <v>2</v>
      </c>
      <c r="D10" s="42" t="s">
        <v>136</v>
      </c>
      <c r="E10" s="42" t="s">
        <v>143</v>
      </c>
      <c r="F10" s="42"/>
      <c r="G10" s="42" t="s">
        <v>144</v>
      </c>
      <c r="H10" s="43" t="s">
        <v>140</v>
      </c>
      <c r="I10" s="43">
        <v>2</v>
      </c>
      <c r="J10" s="44">
        <v>1</v>
      </c>
      <c r="K10" s="43">
        <v>1</v>
      </c>
      <c r="L10" s="45"/>
      <c r="M10" s="45"/>
      <c r="N10" s="45"/>
      <c r="O10" s="45"/>
      <c r="P10" s="46"/>
      <c r="Q10" s="47">
        <f t="shared" si="0"/>
        <v>17500</v>
      </c>
      <c r="R10" s="45">
        <f t="shared" si="1"/>
        <v>0</v>
      </c>
      <c r="S10" s="45">
        <f t="shared" si="2"/>
        <v>0</v>
      </c>
      <c r="T10" s="48"/>
      <c r="U10" s="45">
        <f t="shared" si="3"/>
        <v>0</v>
      </c>
      <c r="V10" s="49">
        <f t="shared" si="4"/>
        <v>0</v>
      </c>
      <c r="W10" s="17"/>
      <c r="X10" s="17"/>
      <c r="Y10" s="174"/>
      <c r="Z10" s="42"/>
      <c r="AA10" s="42"/>
      <c r="AB10" s="174"/>
      <c r="AC10" s="174"/>
      <c r="AD10" s="174"/>
      <c r="AE10" s="174"/>
      <c r="AF10" s="174"/>
      <c r="AG10" s="174"/>
      <c r="AH10" s="174"/>
      <c r="AI10" s="179"/>
    </row>
    <row r="11" spans="1:35" ht="20.100000000000001" customHeight="1" x14ac:dyDescent="0.15">
      <c r="B11" s="41">
        <v>1</v>
      </c>
      <c r="C11" s="42">
        <v>2</v>
      </c>
      <c r="D11" s="42" t="s">
        <v>136</v>
      </c>
      <c r="E11" s="42" t="s">
        <v>143</v>
      </c>
      <c r="F11" s="42"/>
      <c r="G11" s="42" t="s">
        <v>144</v>
      </c>
      <c r="H11" s="43" t="s">
        <v>145</v>
      </c>
      <c r="I11" s="43">
        <v>2</v>
      </c>
      <c r="J11" s="43">
        <v>1</v>
      </c>
      <c r="K11" s="43">
        <v>1</v>
      </c>
      <c r="L11" s="45"/>
      <c r="M11" s="45"/>
      <c r="N11" s="45"/>
      <c r="O11" s="45"/>
      <c r="P11" s="46"/>
      <c r="Q11" s="47">
        <f t="shared" si="0"/>
        <v>17500</v>
      </c>
      <c r="R11" s="45">
        <f t="shared" si="1"/>
        <v>0</v>
      </c>
      <c r="S11" s="45">
        <f t="shared" si="2"/>
        <v>0</v>
      </c>
      <c r="T11" s="48"/>
      <c r="U11" s="45">
        <f t="shared" si="3"/>
        <v>0</v>
      </c>
      <c r="V11" s="49">
        <f t="shared" si="4"/>
        <v>0</v>
      </c>
      <c r="W11" s="17"/>
      <c r="X11" s="17"/>
      <c r="Y11" s="174"/>
      <c r="Z11" s="42"/>
      <c r="AA11" s="42"/>
      <c r="AB11" s="174"/>
      <c r="AC11" s="174"/>
      <c r="AD11" s="174"/>
      <c r="AE11" s="174"/>
      <c r="AF11" s="174"/>
      <c r="AG11" s="174"/>
      <c r="AH11" s="174"/>
      <c r="AI11" s="179"/>
    </row>
    <row r="12" spans="1:35" ht="20.100000000000001" customHeight="1" x14ac:dyDescent="0.15">
      <c r="B12" s="41">
        <v>1</v>
      </c>
      <c r="C12" s="42">
        <v>2</v>
      </c>
      <c r="D12" s="42" t="s">
        <v>136</v>
      </c>
      <c r="E12" s="42" t="s">
        <v>143</v>
      </c>
      <c r="F12" s="42"/>
      <c r="G12" s="42" t="s">
        <v>144</v>
      </c>
      <c r="H12" s="43" t="s">
        <v>146</v>
      </c>
      <c r="I12" s="43">
        <v>2</v>
      </c>
      <c r="J12" s="43">
        <v>1</v>
      </c>
      <c r="K12" s="43">
        <v>2</v>
      </c>
      <c r="L12" s="45"/>
      <c r="M12" s="45"/>
      <c r="N12" s="45"/>
      <c r="O12" s="45"/>
      <c r="P12" s="46"/>
      <c r="Q12" s="47">
        <f t="shared" si="0"/>
        <v>17500</v>
      </c>
      <c r="R12" s="45">
        <f t="shared" si="1"/>
        <v>0</v>
      </c>
      <c r="S12" s="45">
        <f t="shared" si="2"/>
        <v>0</v>
      </c>
      <c r="T12" s="48"/>
      <c r="U12" s="45">
        <f t="shared" si="3"/>
        <v>0</v>
      </c>
      <c r="V12" s="49">
        <f t="shared" si="4"/>
        <v>0</v>
      </c>
      <c r="W12" s="17"/>
      <c r="X12" s="17"/>
      <c r="Y12" s="174"/>
      <c r="Z12" s="42"/>
      <c r="AA12" s="42"/>
      <c r="AB12" s="174"/>
      <c r="AC12" s="174"/>
      <c r="AD12" s="174"/>
      <c r="AE12" s="174"/>
      <c r="AF12" s="174"/>
      <c r="AG12" s="174"/>
      <c r="AH12" s="174"/>
      <c r="AI12" s="179"/>
    </row>
    <row r="13" spans="1:35" ht="20.100000000000001" customHeight="1" x14ac:dyDescent="0.15">
      <c r="B13" s="41">
        <v>1</v>
      </c>
      <c r="C13" s="42">
        <v>2</v>
      </c>
      <c r="D13" s="42" t="s">
        <v>136</v>
      </c>
      <c r="E13" s="42" t="s">
        <v>143</v>
      </c>
      <c r="F13" s="42"/>
      <c r="G13" s="42" t="s">
        <v>144</v>
      </c>
      <c r="H13" s="43" t="s">
        <v>147</v>
      </c>
      <c r="I13" s="43">
        <v>2</v>
      </c>
      <c r="J13" s="43">
        <v>1</v>
      </c>
      <c r="K13" s="43">
        <v>3</v>
      </c>
      <c r="L13" s="45"/>
      <c r="M13" s="45"/>
      <c r="N13" s="45"/>
      <c r="O13" s="45"/>
      <c r="P13" s="46"/>
      <c r="Q13" s="47">
        <f t="shared" si="0"/>
        <v>17500</v>
      </c>
      <c r="R13" s="45">
        <f t="shared" si="1"/>
        <v>0</v>
      </c>
      <c r="S13" s="45">
        <f t="shared" si="2"/>
        <v>0</v>
      </c>
      <c r="T13" s="48"/>
      <c r="U13" s="45">
        <f t="shared" si="3"/>
        <v>0</v>
      </c>
      <c r="V13" s="49">
        <f t="shared" si="4"/>
        <v>0</v>
      </c>
      <c r="W13" s="17"/>
      <c r="X13" s="17"/>
      <c r="Y13" s="174"/>
      <c r="Z13" s="42"/>
      <c r="AA13" s="42"/>
      <c r="AB13" s="174"/>
      <c r="AC13" s="174"/>
      <c r="AD13" s="174"/>
      <c r="AE13" s="174"/>
      <c r="AF13" s="174"/>
      <c r="AG13" s="174"/>
      <c r="AH13" s="174"/>
      <c r="AI13" s="179"/>
    </row>
    <row r="14" spans="1:35" ht="20.100000000000001" customHeight="1" x14ac:dyDescent="0.15">
      <c r="B14" s="41">
        <v>1</v>
      </c>
      <c r="C14" s="42">
        <v>2</v>
      </c>
      <c r="D14" s="42" t="s">
        <v>136</v>
      </c>
      <c r="E14" s="42" t="s">
        <v>143</v>
      </c>
      <c r="F14" s="42"/>
      <c r="G14" s="42" t="s">
        <v>144</v>
      </c>
      <c r="H14" s="43" t="s">
        <v>141</v>
      </c>
      <c r="I14" s="43">
        <v>2</v>
      </c>
      <c r="J14" s="43">
        <v>2</v>
      </c>
      <c r="K14" s="43" t="s">
        <v>141</v>
      </c>
      <c r="L14" s="42"/>
      <c r="M14" s="42"/>
      <c r="N14" s="42"/>
      <c r="O14" s="42"/>
      <c r="P14" s="46"/>
      <c r="Q14" s="47" t="str">
        <f t="shared" si="0"/>
        <v>-</v>
      </c>
      <c r="R14" s="45">
        <f t="shared" si="1"/>
        <v>1030000</v>
      </c>
      <c r="S14" s="45">
        <f t="shared" si="2"/>
        <v>1030000</v>
      </c>
      <c r="T14" s="48"/>
      <c r="U14" s="45">
        <f t="shared" si="3"/>
        <v>1030000</v>
      </c>
      <c r="V14" s="49">
        <f t="shared" si="4"/>
        <v>1030000</v>
      </c>
      <c r="W14" s="17"/>
      <c r="X14" s="17"/>
      <c r="Y14" s="174"/>
      <c r="Z14" s="42"/>
      <c r="AA14" s="42"/>
      <c r="AB14" s="174"/>
      <c r="AC14" s="174"/>
      <c r="AD14" s="174"/>
      <c r="AE14" s="174"/>
      <c r="AF14" s="174"/>
      <c r="AG14" s="174"/>
      <c r="AH14" s="174"/>
      <c r="AI14" s="179"/>
    </row>
    <row r="15" spans="1:35" ht="20.100000000000001" customHeight="1" x14ac:dyDescent="0.15">
      <c r="B15" s="41">
        <v>1</v>
      </c>
      <c r="C15" s="42">
        <v>2</v>
      </c>
      <c r="D15" s="42" t="s">
        <v>136</v>
      </c>
      <c r="E15" s="42" t="s">
        <v>143</v>
      </c>
      <c r="F15" s="42"/>
      <c r="G15" s="42" t="s">
        <v>144</v>
      </c>
      <c r="H15" s="43" t="s">
        <v>141</v>
      </c>
      <c r="I15" s="43">
        <v>2</v>
      </c>
      <c r="J15" s="43">
        <v>4</v>
      </c>
      <c r="K15" s="43" t="s">
        <v>141</v>
      </c>
      <c r="L15" s="42"/>
      <c r="M15" s="42"/>
      <c r="N15" s="42"/>
      <c r="O15" s="42"/>
      <c r="P15" s="46"/>
      <c r="Q15" s="47" t="str">
        <f t="shared" si="0"/>
        <v>-</v>
      </c>
      <c r="R15" s="45">
        <f t="shared" si="1"/>
        <v>378000</v>
      </c>
      <c r="S15" s="45">
        <f t="shared" si="2"/>
        <v>378000</v>
      </c>
      <c r="T15" s="48"/>
      <c r="U15" s="45">
        <f t="shared" si="3"/>
        <v>378000</v>
      </c>
      <c r="V15" s="49">
        <f t="shared" si="4"/>
        <v>378000</v>
      </c>
      <c r="W15" s="17"/>
      <c r="X15" s="17"/>
      <c r="Y15" s="174"/>
      <c r="Z15" s="42"/>
      <c r="AA15" s="42"/>
      <c r="AB15" s="174"/>
      <c r="AC15" s="174"/>
      <c r="AD15" s="174"/>
      <c r="AE15" s="174"/>
      <c r="AF15" s="174"/>
      <c r="AG15" s="174"/>
      <c r="AH15" s="174"/>
      <c r="AI15" s="179"/>
    </row>
    <row r="16" spans="1:35" ht="19.5" customHeight="1" x14ac:dyDescent="0.15">
      <c r="B16" s="41"/>
      <c r="C16" s="42"/>
      <c r="D16" s="42"/>
      <c r="E16" s="42"/>
      <c r="F16" s="42"/>
      <c r="G16" s="42"/>
      <c r="H16" s="43"/>
      <c r="I16" s="44"/>
      <c r="J16" s="43"/>
      <c r="K16" s="43"/>
      <c r="L16" s="45"/>
      <c r="M16" s="45"/>
      <c r="N16" s="45"/>
      <c r="O16" s="45"/>
      <c r="P16" s="46"/>
      <c r="Q16" s="47" t="str">
        <f t="shared" si="0"/>
        <v>-</v>
      </c>
      <c r="R16" s="45" t="str">
        <f t="shared" si="1"/>
        <v/>
      </c>
      <c r="S16" s="45">
        <f>MIN(O16,R16)</f>
        <v>0</v>
      </c>
      <c r="T16" s="48"/>
      <c r="U16" s="45">
        <f>MIN(N16,S16,T16)</f>
        <v>0</v>
      </c>
      <c r="V16" s="49">
        <f>ROUNDDOWN(U16,-3)</f>
        <v>0</v>
      </c>
      <c r="W16" s="17"/>
      <c r="X16" s="17"/>
      <c r="Y16" s="174"/>
      <c r="Z16" s="42"/>
      <c r="AA16" s="42"/>
      <c r="AB16" s="174"/>
      <c r="AC16" s="174"/>
      <c r="AD16" s="174"/>
      <c r="AE16" s="174"/>
      <c r="AF16" s="174"/>
      <c r="AG16" s="174"/>
      <c r="AH16" s="174"/>
      <c r="AI16" s="179"/>
    </row>
    <row r="17" spans="2:35" ht="20.100000000000001" customHeight="1" x14ac:dyDescent="0.15">
      <c r="B17" s="41"/>
      <c r="C17" s="42"/>
      <c r="D17" s="42"/>
      <c r="E17" s="42"/>
      <c r="F17" s="42"/>
      <c r="G17" s="42"/>
      <c r="H17" s="43"/>
      <c r="I17" s="43"/>
      <c r="J17" s="43"/>
      <c r="K17" s="43"/>
      <c r="L17" s="45"/>
      <c r="M17" s="45"/>
      <c r="N17" s="45"/>
      <c r="O17" s="45"/>
      <c r="P17" s="46"/>
      <c r="Q17" s="47" t="str">
        <f t="shared" si="0"/>
        <v>-</v>
      </c>
      <c r="R17" s="45" t="str">
        <f t="shared" si="1"/>
        <v/>
      </c>
      <c r="S17" s="45">
        <f t="shared" ref="S17:S24" si="5">MIN(O17,R17)</f>
        <v>0</v>
      </c>
      <c r="T17" s="48"/>
      <c r="U17" s="45">
        <f t="shared" ref="U17:U24" si="6">MIN(N17,S17,T17)</f>
        <v>0</v>
      </c>
      <c r="V17" s="49">
        <f t="shared" si="4"/>
        <v>0</v>
      </c>
      <c r="W17" s="17"/>
      <c r="X17" s="17"/>
      <c r="Y17" s="174"/>
      <c r="Z17" s="42"/>
      <c r="AA17" s="42"/>
      <c r="AB17" s="174"/>
      <c r="AC17" s="174"/>
      <c r="AD17" s="174"/>
      <c r="AE17" s="174"/>
      <c r="AF17" s="174"/>
      <c r="AG17" s="174"/>
      <c r="AH17" s="174"/>
      <c r="AI17" s="179"/>
    </row>
    <row r="18" spans="2:35" ht="20.100000000000001" customHeight="1" x14ac:dyDescent="0.15">
      <c r="B18" s="41"/>
      <c r="C18" s="42"/>
      <c r="D18" s="42"/>
      <c r="E18" s="42"/>
      <c r="F18" s="42"/>
      <c r="G18" s="42"/>
      <c r="H18" s="43"/>
      <c r="I18" s="43"/>
      <c r="J18" s="43"/>
      <c r="K18" s="43"/>
      <c r="L18" s="45"/>
      <c r="M18" s="45"/>
      <c r="N18" s="45"/>
      <c r="O18" s="45"/>
      <c r="P18" s="46"/>
      <c r="Q18" s="47" t="str">
        <f t="shared" si="0"/>
        <v>-</v>
      </c>
      <c r="R18" s="45" t="str">
        <f t="shared" si="1"/>
        <v/>
      </c>
      <c r="S18" s="45">
        <f t="shared" si="5"/>
        <v>0</v>
      </c>
      <c r="T18" s="48"/>
      <c r="U18" s="45">
        <f t="shared" si="6"/>
        <v>0</v>
      </c>
      <c r="V18" s="49">
        <f t="shared" si="4"/>
        <v>0</v>
      </c>
      <c r="W18" s="17"/>
      <c r="X18" s="17"/>
      <c r="Y18" s="174"/>
      <c r="Z18" s="42"/>
      <c r="AA18" s="42"/>
      <c r="AB18" s="174"/>
      <c r="AC18" s="174"/>
      <c r="AD18" s="174"/>
      <c r="AE18" s="174"/>
      <c r="AF18" s="174"/>
      <c r="AG18" s="174"/>
      <c r="AH18" s="174"/>
      <c r="AI18" s="179"/>
    </row>
    <row r="19" spans="2:35" ht="20.100000000000001" customHeight="1" x14ac:dyDescent="0.15">
      <c r="B19" s="41"/>
      <c r="C19" s="42"/>
      <c r="D19" s="42"/>
      <c r="E19" s="42"/>
      <c r="F19" s="42"/>
      <c r="G19" s="42"/>
      <c r="H19" s="43"/>
      <c r="I19" s="43"/>
      <c r="J19" s="44"/>
      <c r="K19" s="43"/>
      <c r="L19" s="45"/>
      <c r="M19" s="45"/>
      <c r="N19" s="45"/>
      <c r="O19" s="45"/>
      <c r="P19" s="46"/>
      <c r="Q19" s="47" t="str">
        <f t="shared" si="0"/>
        <v>-</v>
      </c>
      <c r="R19" s="45" t="str">
        <f t="shared" si="1"/>
        <v/>
      </c>
      <c r="S19" s="45">
        <f t="shared" si="5"/>
        <v>0</v>
      </c>
      <c r="T19" s="48"/>
      <c r="U19" s="45">
        <f t="shared" si="6"/>
        <v>0</v>
      </c>
      <c r="V19" s="49">
        <f t="shared" si="4"/>
        <v>0</v>
      </c>
      <c r="W19" s="17"/>
      <c r="X19" s="17"/>
      <c r="Y19" s="174"/>
      <c r="Z19" s="42"/>
      <c r="AA19" s="42"/>
      <c r="AB19" s="174"/>
      <c r="AC19" s="174"/>
      <c r="AD19" s="174"/>
      <c r="AE19" s="174"/>
      <c r="AF19" s="174"/>
      <c r="AG19" s="174"/>
      <c r="AH19" s="174"/>
      <c r="AI19" s="179"/>
    </row>
    <row r="20" spans="2:35" ht="20.100000000000001" customHeight="1" x14ac:dyDescent="0.15">
      <c r="B20" s="41"/>
      <c r="C20" s="42"/>
      <c r="D20" s="42"/>
      <c r="E20" s="42"/>
      <c r="F20" s="42"/>
      <c r="G20" s="42"/>
      <c r="H20" s="43"/>
      <c r="I20" s="43"/>
      <c r="J20" s="43"/>
      <c r="K20" s="43"/>
      <c r="L20" s="45"/>
      <c r="M20" s="45"/>
      <c r="N20" s="45"/>
      <c r="O20" s="45"/>
      <c r="P20" s="46"/>
      <c r="Q20" s="47" t="str">
        <f t="shared" si="0"/>
        <v>-</v>
      </c>
      <c r="R20" s="45" t="str">
        <f t="shared" si="1"/>
        <v/>
      </c>
      <c r="S20" s="45">
        <f t="shared" si="5"/>
        <v>0</v>
      </c>
      <c r="T20" s="48"/>
      <c r="U20" s="45">
        <f t="shared" si="6"/>
        <v>0</v>
      </c>
      <c r="V20" s="49">
        <f t="shared" si="4"/>
        <v>0</v>
      </c>
      <c r="W20" s="17"/>
      <c r="X20" s="17"/>
      <c r="Y20" s="174"/>
      <c r="Z20" s="42"/>
      <c r="AA20" s="42"/>
      <c r="AB20" s="174"/>
      <c r="AC20" s="174"/>
      <c r="AD20" s="174"/>
      <c r="AE20" s="174"/>
      <c r="AF20" s="174"/>
      <c r="AG20" s="174"/>
      <c r="AH20" s="174"/>
      <c r="AI20" s="179"/>
    </row>
    <row r="21" spans="2:35" ht="20.100000000000001" customHeight="1" x14ac:dyDescent="0.15">
      <c r="B21" s="41"/>
      <c r="C21" s="42"/>
      <c r="D21" s="42"/>
      <c r="E21" s="42"/>
      <c r="F21" s="42"/>
      <c r="G21" s="42"/>
      <c r="H21" s="43"/>
      <c r="I21" s="43"/>
      <c r="J21" s="43"/>
      <c r="K21" s="43"/>
      <c r="L21" s="45"/>
      <c r="M21" s="45"/>
      <c r="N21" s="45"/>
      <c r="O21" s="45"/>
      <c r="P21" s="46"/>
      <c r="Q21" s="47" t="str">
        <f t="shared" si="0"/>
        <v>-</v>
      </c>
      <c r="R21" s="45" t="str">
        <f t="shared" si="1"/>
        <v/>
      </c>
      <c r="S21" s="45">
        <f t="shared" si="5"/>
        <v>0</v>
      </c>
      <c r="T21" s="48"/>
      <c r="U21" s="45">
        <f t="shared" si="6"/>
        <v>0</v>
      </c>
      <c r="V21" s="49">
        <f t="shared" si="4"/>
        <v>0</v>
      </c>
      <c r="W21" s="17"/>
      <c r="X21" s="17"/>
      <c r="Y21" s="174"/>
      <c r="Z21" s="42"/>
      <c r="AA21" s="42"/>
      <c r="AB21" s="174"/>
      <c r="AC21" s="174"/>
      <c r="AD21" s="174"/>
      <c r="AE21" s="174"/>
      <c r="AF21" s="174"/>
      <c r="AG21" s="174"/>
      <c r="AH21" s="174"/>
      <c r="AI21" s="179"/>
    </row>
    <row r="22" spans="2:35" ht="20.100000000000001" customHeight="1" x14ac:dyDescent="0.15">
      <c r="B22" s="41"/>
      <c r="C22" s="42"/>
      <c r="D22" s="42"/>
      <c r="E22" s="42"/>
      <c r="F22" s="42"/>
      <c r="G22" s="42"/>
      <c r="H22" s="43"/>
      <c r="I22" s="43"/>
      <c r="J22" s="43"/>
      <c r="K22" s="43"/>
      <c r="L22" s="45"/>
      <c r="M22" s="45"/>
      <c r="N22" s="45"/>
      <c r="O22" s="45"/>
      <c r="P22" s="46"/>
      <c r="Q22" s="47" t="str">
        <f t="shared" si="0"/>
        <v>-</v>
      </c>
      <c r="R22" s="45" t="str">
        <f t="shared" si="1"/>
        <v/>
      </c>
      <c r="S22" s="45">
        <f t="shared" si="5"/>
        <v>0</v>
      </c>
      <c r="T22" s="48"/>
      <c r="U22" s="45">
        <f t="shared" si="6"/>
        <v>0</v>
      </c>
      <c r="V22" s="49">
        <f t="shared" si="4"/>
        <v>0</v>
      </c>
      <c r="W22" s="17"/>
      <c r="X22" s="17"/>
      <c r="Y22" s="174"/>
      <c r="Z22" s="42"/>
      <c r="AA22" s="42"/>
      <c r="AB22" s="174"/>
      <c r="AC22" s="174"/>
      <c r="AD22" s="174"/>
      <c r="AE22" s="174"/>
      <c r="AF22" s="174"/>
      <c r="AG22" s="174"/>
      <c r="AH22" s="174"/>
      <c r="AI22" s="179"/>
    </row>
    <row r="23" spans="2:35" ht="20.100000000000001" customHeight="1" x14ac:dyDescent="0.15">
      <c r="B23" s="41"/>
      <c r="C23" s="42"/>
      <c r="D23" s="42"/>
      <c r="E23" s="42"/>
      <c r="F23" s="42"/>
      <c r="G23" s="42"/>
      <c r="H23" s="43"/>
      <c r="I23" s="43"/>
      <c r="J23" s="43"/>
      <c r="K23" s="43"/>
      <c r="L23" s="42"/>
      <c r="M23" s="42"/>
      <c r="N23" s="42"/>
      <c r="O23" s="42"/>
      <c r="P23" s="46"/>
      <c r="Q23" s="47" t="str">
        <f t="shared" si="0"/>
        <v>-</v>
      </c>
      <c r="R23" s="45" t="str">
        <f t="shared" si="1"/>
        <v/>
      </c>
      <c r="S23" s="45">
        <f t="shared" si="5"/>
        <v>0</v>
      </c>
      <c r="T23" s="48"/>
      <c r="U23" s="45">
        <f t="shared" si="6"/>
        <v>0</v>
      </c>
      <c r="V23" s="49">
        <f t="shared" si="4"/>
        <v>0</v>
      </c>
      <c r="W23" s="17"/>
      <c r="X23" s="17"/>
      <c r="Y23" s="174"/>
      <c r="Z23" s="42"/>
      <c r="AA23" s="42"/>
      <c r="AB23" s="174"/>
      <c r="AC23" s="174"/>
      <c r="AD23" s="174"/>
      <c r="AE23" s="174"/>
      <c r="AF23" s="174"/>
      <c r="AG23" s="174"/>
      <c r="AH23" s="174"/>
      <c r="AI23" s="179"/>
    </row>
    <row r="24" spans="2:35" ht="20.100000000000001" customHeight="1" x14ac:dyDescent="0.15">
      <c r="B24" s="41"/>
      <c r="C24" s="42"/>
      <c r="D24" s="42"/>
      <c r="E24" s="42"/>
      <c r="F24" s="42"/>
      <c r="G24" s="42"/>
      <c r="H24" s="43"/>
      <c r="I24" s="43"/>
      <c r="J24" s="43"/>
      <c r="K24" s="43"/>
      <c r="L24" s="42"/>
      <c r="M24" s="42"/>
      <c r="N24" s="42"/>
      <c r="O24" s="42"/>
      <c r="P24" s="46"/>
      <c r="Q24" s="47" t="str">
        <f t="shared" si="0"/>
        <v>-</v>
      </c>
      <c r="R24" s="45" t="str">
        <f t="shared" si="1"/>
        <v/>
      </c>
      <c r="S24" s="45">
        <f t="shared" si="5"/>
        <v>0</v>
      </c>
      <c r="T24" s="48"/>
      <c r="U24" s="45">
        <f t="shared" si="6"/>
        <v>0</v>
      </c>
      <c r="V24" s="49">
        <f t="shared" si="4"/>
        <v>0</v>
      </c>
      <c r="W24" s="17"/>
      <c r="X24" s="17"/>
      <c r="Y24" s="174"/>
      <c r="Z24" s="42"/>
      <c r="AA24" s="42"/>
      <c r="AB24" s="174"/>
      <c r="AC24" s="174"/>
      <c r="AD24" s="174"/>
      <c r="AE24" s="174"/>
      <c r="AF24" s="174"/>
      <c r="AG24" s="174"/>
      <c r="AH24" s="174"/>
      <c r="AI24" s="179"/>
    </row>
    <row r="25" spans="2:35" ht="19.5" customHeight="1" x14ac:dyDescent="0.15">
      <c r="B25" s="41"/>
      <c r="C25" s="42"/>
      <c r="D25" s="42"/>
      <c r="E25" s="42"/>
      <c r="F25" s="42"/>
      <c r="G25" s="42"/>
      <c r="H25" s="43"/>
      <c r="I25" s="44"/>
      <c r="J25" s="43"/>
      <c r="K25" s="43"/>
      <c r="L25" s="45"/>
      <c r="M25" s="45"/>
      <c r="N25" s="45"/>
      <c r="O25" s="45"/>
      <c r="P25" s="46"/>
      <c r="Q25" s="47" t="str">
        <f t="shared" si="0"/>
        <v>-</v>
      </c>
      <c r="R25" s="45" t="str">
        <f t="shared" si="1"/>
        <v/>
      </c>
      <c r="S25" s="45">
        <f>MIN(O25,R25)</f>
        <v>0</v>
      </c>
      <c r="T25" s="48"/>
      <c r="U25" s="45">
        <f>MIN(N25,S25,T25)</f>
        <v>0</v>
      </c>
      <c r="V25" s="49">
        <f>ROUNDDOWN(U25,-3)</f>
        <v>0</v>
      </c>
      <c r="W25" s="17"/>
      <c r="X25" s="17"/>
      <c r="Y25" s="174"/>
      <c r="Z25" s="42"/>
      <c r="AA25" s="42"/>
      <c r="AB25" s="174"/>
      <c r="AC25" s="174"/>
      <c r="AD25" s="174"/>
      <c r="AE25" s="174"/>
      <c r="AF25" s="174"/>
      <c r="AG25" s="174"/>
      <c r="AH25" s="174"/>
      <c r="AI25" s="179"/>
    </row>
    <row r="26" spans="2:35" ht="20.100000000000001" customHeight="1" x14ac:dyDescent="0.15">
      <c r="B26" s="41"/>
      <c r="C26" s="42"/>
      <c r="D26" s="42"/>
      <c r="E26" s="42"/>
      <c r="F26" s="42"/>
      <c r="G26" s="42"/>
      <c r="H26" s="43"/>
      <c r="I26" s="43"/>
      <c r="J26" s="43"/>
      <c r="K26" s="43"/>
      <c r="L26" s="45"/>
      <c r="M26" s="45"/>
      <c r="N26" s="45"/>
      <c r="O26" s="45"/>
      <c r="P26" s="46"/>
      <c r="Q26" s="47" t="str">
        <f t="shared" si="0"/>
        <v>-</v>
      </c>
      <c r="R26" s="45" t="str">
        <f t="shared" si="1"/>
        <v/>
      </c>
      <c r="S26" s="45">
        <f t="shared" ref="S26:S33" si="7">MIN(O26,R26)</f>
        <v>0</v>
      </c>
      <c r="T26" s="48"/>
      <c r="U26" s="45">
        <f t="shared" ref="U26:U33" si="8">MIN(N26,S26,T26)</f>
        <v>0</v>
      </c>
      <c r="V26" s="49">
        <f t="shared" si="4"/>
        <v>0</v>
      </c>
      <c r="W26" s="17"/>
      <c r="X26" s="17"/>
      <c r="Y26" s="174"/>
      <c r="Z26" s="42"/>
      <c r="AA26" s="42"/>
      <c r="AB26" s="174"/>
      <c r="AC26" s="174"/>
      <c r="AD26" s="174"/>
      <c r="AE26" s="174"/>
      <c r="AF26" s="174"/>
      <c r="AG26" s="174"/>
      <c r="AH26" s="174"/>
      <c r="AI26" s="179"/>
    </row>
    <row r="27" spans="2:35" ht="20.100000000000001" customHeight="1" x14ac:dyDescent="0.15">
      <c r="B27" s="41"/>
      <c r="C27" s="42"/>
      <c r="D27" s="42"/>
      <c r="E27" s="42"/>
      <c r="F27" s="42"/>
      <c r="G27" s="42"/>
      <c r="H27" s="43"/>
      <c r="I27" s="43"/>
      <c r="J27" s="43"/>
      <c r="K27" s="43"/>
      <c r="L27" s="45"/>
      <c r="M27" s="45"/>
      <c r="N27" s="45"/>
      <c r="O27" s="45"/>
      <c r="P27" s="46"/>
      <c r="Q27" s="47" t="str">
        <f t="shared" si="0"/>
        <v>-</v>
      </c>
      <c r="R27" s="45" t="str">
        <f t="shared" si="1"/>
        <v/>
      </c>
      <c r="S27" s="45">
        <f t="shared" si="7"/>
        <v>0</v>
      </c>
      <c r="T27" s="48"/>
      <c r="U27" s="45">
        <f t="shared" si="8"/>
        <v>0</v>
      </c>
      <c r="V27" s="49">
        <f t="shared" si="4"/>
        <v>0</v>
      </c>
      <c r="W27" s="17"/>
      <c r="X27" s="17"/>
      <c r="Y27" s="174"/>
      <c r="Z27" s="42"/>
      <c r="AA27" s="42"/>
      <c r="AB27" s="174"/>
      <c r="AC27" s="174"/>
      <c r="AD27" s="174"/>
      <c r="AE27" s="174"/>
      <c r="AF27" s="174"/>
      <c r="AG27" s="174"/>
      <c r="AH27" s="174"/>
      <c r="AI27" s="179"/>
    </row>
    <row r="28" spans="2:35" ht="20.100000000000001" customHeight="1" x14ac:dyDescent="0.15">
      <c r="B28" s="41"/>
      <c r="C28" s="42"/>
      <c r="D28" s="42"/>
      <c r="E28" s="42"/>
      <c r="F28" s="42"/>
      <c r="G28" s="42"/>
      <c r="H28" s="43"/>
      <c r="I28" s="43"/>
      <c r="J28" s="44"/>
      <c r="K28" s="43"/>
      <c r="L28" s="45"/>
      <c r="M28" s="45"/>
      <c r="N28" s="45"/>
      <c r="O28" s="45"/>
      <c r="P28" s="46"/>
      <c r="Q28" s="47" t="str">
        <f t="shared" si="0"/>
        <v>-</v>
      </c>
      <c r="R28" s="45" t="str">
        <f t="shared" si="1"/>
        <v/>
      </c>
      <c r="S28" s="45">
        <f t="shared" si="7"/>
        <v>0</v>
      </c>
      <c r="T28" s="48"/>
      <c r="U28" s="45">
        <f t="shared" si="8"/>
        <v>0</v>
      </c>
      <c r="V28" s="49">
        <f t="shared" si="4"/>
        <v>0</v>
      </c>
      <c r="W28" s="17"/>
      <c r="X28" s="17"/>
      <c r="Y28" s="174"/>
      <c r="Z28" s="42"/>
      <c r="AA28" s="42"/>
      <c r="AB28" s="174"/>
      <c r="AC28" s="174"/>
      <c r="AD28" s="174"/>
      <c r="AE28" s="174"/>
      <c r="AF28" s="174"/>
      <c r="AG28" s="174"/>
      <c r="AH28" s="174"/>
      <c r="AI28" s="179"/>
    </row>
    <row r="29" spans="2:35" ht="20.100000000000001" customHeight="1" x14ac:dyDescent="0.15">
      <c r="B29" s="41"/>
      <c r="C29" s="42"/>
      <c r="D29" s="42"/>
      <c r="E29" s="42"/>
      <c r="F29" s="42"/>
      <c r="G29" s="42"/>
      <c r="H29" s="43"/>
      <c r="I29" s="43"/>
      <c r="J29" s="43"/>
      <c r="K29" s="43"/>
      <c r="L29" s="45"/>
      <c r="M29" s="45"/>
      <c r="N29" s="45"/>
      <c r="O29" s="45"/>
      <c r="P29" s="46"/>
      <c r="Q29" s="47" t="str">
        <f t="shared" si="0"/>
        <v>-</v>
      </c>
      <c r="R29" s="45" t="str">
        <f t="shared" si="1"/>
        <v/>
      </c>
      <c r="S29" s="45">
        <f t="shared" si="7"/>
        <v>0</v>
      </c>
      <c r="T29" s="48"/>
      <c r="U29" s="45">
        <f t="shared" si="8"/>
        <v>0</v>
      </c>
      <c r="V29" s="49">
        <f t="shared" si="4"/>
        <v>0</v>
      </c>
      <c r="W29" s="17"/>
      <c r="X29" s="17"/>
      <c r="Y29" s="174"/>
      <c r="Z29" s="42"/>
      <c r="AA29" s="42"/>
      <c r="AB29" s="174"/>
      <c r="AC29" s="174"/>
      <c r="AD29" s="174"/>
      <c r="AE29" s="174"/>
      <c r="AF29" s="174"/>
      <c r="AG29" s="174"/>
      <c r="AH29" s="174"/>
      <c r="AI29" s="179"/>
    </row>
    <row r="30" spans="2:35" ht="20.100000000000001" customHeight="1" x14ac:dyDescent="0.15">
      <c r="B30" s="41"/>
      <c r="C30" s="42"/>
      <c r="D30" s="42"/>
      <c r="E30" s="42"/>
      <c r="F30" s="42"/>
      <c r="G30" s="42"/>
      <c r="H30" s="43"/>
      <c r="I30" s="43"/>
      <c r="J30" s="43"/>
      <c r="K30" s="43"/>
      <c r="L30" s="45"/>
      <c r="M30" s="45"/>
      <c r="N30" s="45"/>
      <c r="O30" s="45"/>
      <c r="P30" s="46"/>
      <c r="Q30" s="47" t="str">
        <f t="shared" si="0"/>
        <v>-</v>
      </c>
      <c r="R30" s="45" t="str">
        <f t="shared" si="1"/>
        <v/>
      </c>
      <c r="S30" s="45">
        <f t="shared" si="7"/>
        <v>0</v>
      </c>
      <c r="T30" s="48"/>
      <c r="U30" s="45">
        <f t="shared" si="8"/>
        <v>0</v>
      </c>
      <c r="V30" s="49">
        <f t="shared" si="4"/>
        <v>0</v>
      </c>
      <c r="W30" s="17"/>
      <c r="X30" s="17"/>
      <c r="Y30" s="174"/>
      <c r="Z30" s="42"/>
      <c r="AA30" s="42"/>
      <c r="AB30" s="174"/>
      <c r="AC30" s="174"/>
      <c r="AD30" s="174"/>
      <c r="AE30" s="174"/>
      <c r="AF30" s="174"/>
      <c r="AG30" s="174"/>
      <c r="AH30" s="174"/>
      <c r="AI30" s="179"/>
    </row>
    <row r="31" spans="2:35" ht="20.100000000000001" customHeight="1" x14ac:dyDescent="0.15">
      <c r="B31" s="41"/>
      <c r="C31" s="42"/>
      <c r="D31" s="42"/>
      <c r="E31" s="42"/>
      <c r="F31" s="42"/>
      <c r="G31" s="42"/>
      <c r="H31" s="43"/>
      <c r="I31" s="43"/>
      <c r="J31" s="43"/>
      <c r="K31" s="43"/>
      <c r="L31" s="45"/>
      <c r="M31" s="45"/>
      <c r="N31" s="45"/>
      <c r="O31" s="45"/>
      <c r="P31" s="46"/>
      <c r="Q31" s="47" t="str">
        <f t="shared" si="0"/>
        <v>-</v>
      </c>
      <c r="R31" s="45" t="str">
        <f t="shared" si="1"/>
        <v/>
      </c>
      <c r="S31" s="45">
        <f t="shared" si="7"/>
        <v>0</v>
      </c>
      <c r="T31" s="48"/>
      <c r="U31" s="45">
        <f t="shared" si="8"/>
        <v>0</v>
      </c>
      <c r="V31" s="49">
        <f t="shared" si="4"/>
        <v>0</v>
      </c>
      <c r="W31" s="17"/>
      <c r="X31" s="17"/>
      <c r="Y31" s="174"/>
      <c r="Z31" s="42"/>
      <c r="AA31" s="42"/>
      <c r="AB31" s="174"/>
      <c r="AC31" s="174"/>
      <c r="AD31" s="174"/>
      <c r="AE31" s="174"/>
      <c r="AF31" s="174"/>
      <c r="AG31" s="174"/>
      <c r="AH31" s="174"/>
      <c r="AI31" s="179"/>
    </row>
    <row r="32" spans="2:35" ht="20.100000000000001" customHeight="1" x14ac:dyDescent="0.15">
      <c r="B32" s="41"/>
      <c r="C32" s="42"/>
      <c r="D32" s="42"/>
      <c r="E32" s="42"/>
      <c r="F32" s="42"/>
      <c r="G32" s="42"/>
      <c r="H32" s="43"/>
      <c r="I32" s="43"/>
      <c r="J32" s="43"/>
      <c r="K32" s="43"/>
      <c r="L32" s="42"/>
      <c r="M32" s="42"/>
      <c r="N32" s="42"/>
      <c r="O32" s="42"/>
      <c r="P32" s="46"/>
      <c r="Q32" s="47" t="str">
        <f t="shared" si="0"/>
        <v>-</v>
      </c>
      <c r="R32" s="45" t="str">
        <f t="shared" si="1"/>
        <v/>
      </c>
      <c r="S32" s="45">
        <f t="shared" si="7"/>
        <v>0</v>
      </c>
      <c r="T32" s="48"/>
      <c r="U32" s="45">
        <f t="shared" si="8"/>
        <v>0</v>
      </c>
      <c r="V32" s="49">
        <f t="shared" si="4"/>
        <v>0</v>
      </c>
      <c r="W32" s="17"/>
      <c r="X32" s="17"/>
      <c r="Y32" s="174"/>
      <c r="Z32" s="42"/>
      <c r="AA32" s="42"/>
      <c r="AB32" s="174"/>
      <c r="AC32" s="174"/>
      <c r="AD32" s="174"/>
      <c r="AE32" s="174"/>
      <c r="AF32" s="174"/>
      <c r="AG32" s="174"/>
      <c r="AH32" s="174"/>
      <c r="AI32" s="179"/>
    </row>
    <row r="33" spans="2:35" ht="20.100000000000001" customHeight="1" x14ac:dyDescent="0.15">
      <c r="B33" s="41"/>
      <c r="C33" s="42"/>
      <c r="D33" s="42"/>
      <c r="E33" s="42"/>
      <c r="F33" s="42"/>
      <c r="G33" s="42"/>
      <c r="H33" s="43"/>
      <c r="I33" s="43"/>
      <c r="J33" s="43"/>
      <c r="K33" s="43"/>
      <c r="L33" s="42"/>
      <c r="M33" s="42"/>
      <c r="N33" s="42"/>
      <c r="O33" s="42"/>
      <c r="P33" s="46"/>
      <c r="Q33" s="47" t="str">
        <f t="shared" si="0"/>
        <v>-</v>
      </c>
      <c r="R33" s="45" t="str">
        <f t="shared" si="1"/>
        <v/>
      </c>
      <c r="S33" s="45">
        <f t="shared" si="7"/>
        <v>0</v>
      </c>
      <c r="T33" s="48"/>
      <c r="U33" s="45">
        <f t="shared" si="8"/>
        <v>0</v>
      </c>
      <c r="V33" s="49">
        <f t="shared" si="4"/>
        <v>0</v>
      </c>
      <c r="W33" s="17"/>
      <c r="X33" s="17"/>
      <c r="Y33" s="174"/>
      <c r="Z33" s="42"/>
      <c r="AA33" s="42"/>
      <c r="AB33" s="174"/>
      <c r="AC33" s="174"/>
      <c r="AD33" s="174"/>
      <c r="AE33" s="174"/>
      <c r="AF33" s="174"/>
      <c r="AG33" s="174"/>
      <c r="AH33" s="174"/>
      <c r="AI33" s="179"/>
    </row>
    <row r="34" spans="2:35" ht="19.5" customHeight="1" x14ac:dyDescent="0.15">
      <c r="B34" s="41"/>
      <c r="C34" s="42"/>
      <c r="D34" s="42"/>
      <c r="E34" s="42"/>
      <c r="F34" s="42"/>
      <c r="G34" s="42"/>
      <c r="H34" s="43"/>
      <c r="I34" s="44"/>
      <c r="J34" s="43"/>
      <c r="K34" s="43"/>
      <c r="L34" s="45"/>
      <c r="M34" s="45"/>
      <c r="N34" s="45"/>
      <c r="O34" s="45"/>
      <c r="P34" s="46"/>
      <c r="Q34" s="47" t="str">
        <f t="shared" si="0"/>
        <v>-</v>
      </c>
      <c r="R34" s="45" t="str">
        <f t="shared" si="1"/>
        <v/>
      </c>
      <c r="S34" s="45">
        <f>MIN(O34,R34)</f>
        <v>0</v>
      </c>
      <c r="T34" s="48"/>
      <c r="U34" s="45">
        <f>MIN(N34,S34,T34)</f>
        <v>0</v>
      </c>
      <c r="V34" s="49">
        <f>ROUNDDOWN(U34,-3)</f>
        <v>0</v>
      </c>
      <c r="W34" s="17"/>
      <c r="X34" s="17"/>
      <c r="Y34" s="174"/>
      <c r="Z34" s="42"/>
      <c r="AA34" s="42"/>
      <c r="AB34" s="174"/>
      <c r="AC34" s="174"/>
      <c r="AD34" s="174"/>
      <c r="AE34" s="174"/>
      <c r="AF34" s="174"/>
      <c r="AG34" s="174"/>
      <c r="AH34" s="174"/>
      <c r="AI34" s="179"/>
    </row>
    <row r="35" spans="2:35" ht="20.100000000000001" customHeight="1" x14ac:dyDescent="0.15">
      <c r="B35" s="41"/>
      <c r="C35" s="42"/>
      <c r="D35" s="42"/>
      <c r="E35" s="42"/>
      <c r="F35" s="42"/>
      <c r="G35" s="42"/>
      <c r="H35" s="43"/>
      <c r="I35" s="43"/>
      <c r="J35" s="43"/>
      <c r="K35" s="43"/>
      <c r="L35" s="45"/>
      <c r="M35" s="45"/>
      <c r="N35" s="45"/>
      <c r="O35" s="45"/>
      <c r="P35" s="46"/>
      <c r="Q35" s="47" t="str">
        <f t="shared" si="0"/>
        <v>-</v>
      </c>
      <c r="R35" s="45" t="str">
        <f t="shared" si="1"/>
        <v/>
      </c>
      <c r="S35" s="45">
        <f t="shared" ref="S35:S42" si="9">MIN(O35,R35)</f>
        <v>0</v>
      </c>
      <c r="T35" s="48"/>
      <c r="U35" s="45">
        <f t="shared" ref="U35:U42" si="10">MIN(N35,S35,T35)</f>
        <v>0</v>
      </c>
      <c r="V35" s="49">
        <f t="shared" si="4"/>
        <v>0</v>
      </c>
      <c r="W35" s="17"/>
      <c r="X35" s="17"/>
      <c r="Y35" s="174"/>
      <c r="Z35" s="42"/>
      <c r="AA35" s="42"/>
      <c r="AB35" s="174"/>
      <c r="AC35" s="174"/>
      <c r="AD35" s="174"/>
      <c r="AE35" s="174"/>
      <c r="AF35" s="174"/>
      <c r="AG35" s="174"/>
      <c r="AH35" s="174"/>
      <c r="AI35" s="179"/>
    </row>
    <row r="36" spans="2:35" ht="20.100000000000001" customHeight="1" x14ac:dyDescent="0.15">
      <c r="B36" s="41"/>
      <c r="C36" s="42"/>
      <c r="D36" s="42"/>
      <c r="E36" s="42"/>
      <c r="F36" s="42"/>
      <c r="G36" s="42"/>
      <c r="H36" s="43"/>
      <c r="I36" s="43"/>
      <c r="J36" s="43"/>
      <c r="K36" s="43"/>
      <c r="L36" s="45"/>
      <c r="M36" s="45"/>
      <c r="N36" s="45"/>
      <c r="O36" s="45"/>
      <c r="P36" s="46"/>
      <c r="Q36" s="47" t="str">
        <f t="shared" si="0"/>
        <v>-</v>
      </c>
      <c r="R36" s="45" t="str">
        <f t="shared" si="1"/>
        <v/>
      </c>
      <c r="S36" s="45">
        <f t="shared" si="9"/>
        <v>0</v>
      </c>
      <c r="T36" s="48"/>
      <c r="U36" s="45">
        <f t="shared" si="10"/>
        <v>0</v>
      </c>
      <c r="V36" s="49">
        <f t="shared" si="4"/>
        <v>0</v>
      </c>
      <c r="W36" s="17"/>
      <c r="X36" s="17"/>
      <c r="Y36" s="174"/>
      <c r="Z36" s="42"/>
      <c r="AA36" s="42"/>
      <c r="AB36" s="174"/>
      <c r="AC36" s="174"/>
      <c r="AD36" s="174"/>
      <c r="AE36" s="174"/>
      <c r="AF36" s="174"/>
      <c r="AG36" s="174"/>
      <c r="AH36" s="174"/>
      <c r="AI36" s="179"/>
    </row>
    <row r="37" spans="2:35" ht="20.100000000000001" customHeight="1" x14ac:dyDescent="0.15">
      <c r="B37" s="41"/>
      <c r="C37" s="42"/>
      <c r="D37" s="42"/>
      <c r="E37" s="42"/>
      <c r="F37" s="42"/>
      <c r="G37" s="42"/>
      <c r="H37" s="43"/>
      <c r="I37" s="43"/>
      <c r="J37" s="44"/>
      <c r="K37" s="43"/>
      <c r="L37" s="45"/>
      <c r="M37" s="45"/>
      <c r="N37" s="45"/>
      <c r="O37" s="45"/>
      <c r="P37" s="46"/>
      <c r="Q37" s="47" t="str">
        <f t="shared" si="0"/>
        <v>-</v>
      </c>
      <c r="R37" s="45" t="str">
        <f t="shared" si="1"/>
        <v/>
      </c>
      <c r="S37" s="45">
        <f t="shared" si="9"/>
        <v>0</v>
      </c>
      <c r="T37" s="48"/>
      <c r="U37" s="45">
        <f t="shared" si="10"/>
        <v>0</v>
      </c>
      <c r="V37" s="49">
        <f t="shared" si="4"/>
        <v>0</v>
      </c>
      <c r="W37" s="17"/>
      <c r="X37" s="17"/>
      <c r="Y37" s="174"/>
      <c r="Z37" s="42"/>
      <c r="AA37" s="42"/>
      <c r="AB37" s="174"/>
      <c r="AC37" s="174"/>
      <c r="AD37" s="174"/>
      <c r="AE37" s="174"/>
      <c r="AF37" s="174"/>
      <c r="AG37" s="174"/>
      <c r="AH37" s="174"/>
      <c r="AI37" s="179"/>
    </row>
    <row r="38" spans="2:35" ht="20.100000000000001" customHeight="1" x14ac:dyDescent="0.15">
      <c r="B38" s="41"/>
      <c r="C38" s="42"/>
      <c r="D38" s="42"/>
      <c r="E38" s="42"/>
      <c r="F38" s="42"/>
      <c r="G38" s="42"/>
      <c r="H38" s="43"/>
      <c r="I38" s="43"/>
      <c r="J38" s="43"/>
      <c r="K38" s="43"/>
      <c r="L38" s="45"/>
      <c r="M38" s="45"/>
      <c r="N38" s="45"/>
      <c r="O38" s="45"/>
      <c r="P38" s="46"/>
      <c r="Q38" s="47" t="str">
        <f t="shared" si="0"/>
        <v>-</v>
      </c>
      <c r="R38" s="45" t="str">
        <f t="shared" si="1"/>
        <v/>
      </c>
      <c r="S38" s="45">
        <f t="shared" si="9"/>
        <v>0</v>
      </c>
      <c r="T38" s="48"/>
      <c r="U38" s="45">
        <f t="shared" si="10"/>
        <v>0</v>
      </c>
      <c r="V38" s="49">
        <f t="shared" si="4"/>
        <v>0</v>
      </c>
      <c r="W38" s="17"/>
      <c r="X38" s="17"/>
      <c r="Y38" s="174"/>
      <c r="Z38" s="42"/>
      <c r="AA38" s="42"/>
      <c r="AB38" s="174"/>
      <c r="AC38" s="174"/>
      <c r="AD38" s="174"/>
      <c r="AE38" s="174"/>
      <c r="AF38" s="174"/>
      <c r="AG38" s="174"/>
      <c r="AH38" s="174"/>
      <c r="AI38" s="179"/>
    </row>
    <row r="39" spans="2:35" ht="20.100000000000001" customHeight="1" x14ac:dyDescent="0.15">
      <c r="B39" s="41"/>
      <c r="C39" s="42"/>
      <c r="D39" s="42"/>
      <c r="E39" s="42"/>
      <c r="F39" s="42"/>
      <c r="G39" s="42"/>
      <c r="H39" s="43"/>
      <c r="I39" s="43"/>
      <c r="J39" s="43"/>
      <c r="K39" s="43"/>
      <c r="L39" s="45"/>
      <c r="M39" s="45"/>
      <c r="N39" s="45"/>
      <c r="O39" s="45"/>
      <c r="P39" s="46"/>
      <c r="Q39" s="47" t="str">
        <f t="shared" si="0"/>
        <v>-</v>
      </c>
      <c r="R39" s="45" t="str">
        <f t="shared" si="1"/>
        <v/>
      </c>
      <c r="S39" s="45">
        <f t="shared" si="9"/>
        <v>0</v>
      </c>
      <c r="T39" s="48"/>
      <c r="U39" s="45">
        <f t="shared" si="10"/>
        <v>0</v>
      </c>
      <c r="V39" s="49">
        <f t="shared" si="4"/>
        <v>0</v>
      </c>
      <c r="W39" s="17"/>
      <c r="X39" s="17"/>
      <c r="Y39" s="174"/>
      <c r="Z39" s="42"/>
      <c r="AA39" s="42"/>
      <c r="AB39" s="174"/>
      <c r="AC39" s="174"/>
      <c r="AD39" s="174"/>
      <c r="AE39" s="174"/>
      <c r="AF39" s="174"/>
      <c r="AG39" s="174"/>
      <c r="AH39" s="174"/>
      <c r="AI39" s="179"/>
    </row>
    <row r="40" spans="2:35" ht="20.100000000000001" customHeight="1" x14ac:dyDescent="0.15">
      <c r="B40" s="41"/>
      <c r="C40" s="42"/>
      <c r="D40" s="42"/>
      <c r="E40" s="42"/>
      <c r="F40" s="42"/>
      <c r="G40" s="42"/>
      <c r="H40" s="43"/>
      <c r="I40" s="43"/>
      <c r="J40" s="43"/>
      <c r="K40" s="43"/>
      <c r="L40" s="45"/>
      <c r="M40" s="45"/>
      <c r="N40" s="45"/>
      <c r="O40" s="45"/>
      <c r="P40" s="46"/>
      <c r="Q40" s="47" t="str">
        <f t="shared" si="0"/>
        <v>-</v>
      </c>
      <c r="R40" s="45" t="str">
        <f t="shared" si="1"/>
        <v/>
      </c>
      <c r="S40" s="45">
        <f t="shared" si="9"/>
        <v>0</v>
      </c>
      <c r="T40" s="48"/>
      <c r="U40" s="45">
        <f t="shared" si="10"/>
        <v>0</v>
      </c>
      <c r="V40" s="49">
        <f t="shared" si="4"/>
        <v>0</v>
      </c>
      <c r="W40" s="17"/>
      <c r="X40" s="17"/>
      <c r="Y40" s="174"/>
      <c r="Z40" s="42"/>
      <c r="AA40" s="42"/>
      <c r="AB40" s="174"/>
      <c r="AC40" s="174"/>
      <c r="AD40" s="174"/>
      <c r="AE40" s="174"/>
      <c r="AF40" s="174"/>
      <c r="AG40" s="174"/>
      <c r="AH40" s="174"/>
      <c r="AI40" s="179"/>
    </row>
    <row r="41" spans="2:35" ht="20.100000000000001" customHeight="1" x14ac:dyDescent="0.15">
      <c r="B41" s="41"/>
      <c r="C41" s="42"/>
      <c r="D41" s="42"/>
      <c r="E41" s="42"/>
      <c r="F41" s="42"/>
      <c r="G41" s="42"/>
      <c r="H41" s="43"/>
      <c r="I41" s="43"/>
      <c r="J41" s="43"/>
      <c r="K41" s="43"/>
      <c r="L41" s="42"/>
      <c r="M41" s="42"/>
      <c r="N41" s="42"/>
      <c r="O41" s="42"/>
      <c r="P41" s="46"/>
      <c r="Q41" s="47" t="str">
        <f t="shared" si="0"/>
        <v>-</v>
      </c>
      <c r="R41" s="45" t="str">
        <f t="shared" si="1"/>
        <v/>
      </c>
      <c r="S41" s="45">
        <f t="shared" si="9"/>
        <v>0</v>
      </c>
      <c r="T41" s="48"/>
      <c r="U41" s="45">
        <f t="shared" si="10"/>
        <v>0</v>
      </c>
      <c r="V41" s="49">
        <f t="shared" si="4"/>
        <v>0</v>
      </c>
      <c r="W41" s="17"/>
      <c r="X41" s="17"/>
      <c r="Y41" s="174"/>
      <c r="Z41" s="42"/>
      <c r="AA41" s="42"/>
      <c r="AB41" s="174"/>
      <c r="AC41" s="174"/>
      <c r="AD41" s="174"/>
      <c r="AE41" s="174"/>
      <c r="AF41" s="174"/>
      <c r="AG41" s="174"/>
      <c r="AH41" s="174"/>
      <c r="AI41" s="179"/>
    </row>
    <row r="42" spans="2:35" ht="20.100000000000001" customHeight="1" thickBot="1" x14ac:dyDescent="0.2">
      <c r="B42" s="50"/>
      <c r="C42" s="51"/>
      <c r="D42" s="51"/>
      <c r="E42" s="51"/>
      <c r="F42" s="51"/>
      <c r="G42" s="51"/>
      <c r="H42" s="52"/>
      <c r="I42" s="52"/>
      <c r="J42" s="52"/>
      <c r="K42" s="52"/>
      <c r="L42" s="51"/>
      <c r="M42" s="51"/>
      <c r="N42" s="51"/>
      <c r="O42" s="51"/>
      <c r="P42" s="53"/>
      <c r="Q42" s="54" t="str">
        <f>IF(J42=1,17500,"-")</f>
        <v>-</v>
      </c>
      <c r="R42" s="45" t="str">
        <f t="shared" si="1"/>
        <v/>
      </c>
      <c r="S42" s="55">
        <f t="shared" si="9"/>
        <v>0</v>
      </c>
      <c r="T42" s="56"/>
      <c r="U42" s="55">
        <f t="shared" si="10"/>
        <v>0</v>
      </c>
      <c r="V42" s="57">
        <f t="shared" si="4"/>
        <v>0</v>
      </c>
      <c r="W42" s="58"/>
      <c r="X42" s="58"/>
      <c r="Y42" s="175"/>
      <c r="Z42" s="51"/>
      <c r="AA42" s="51"/>
      <c r="AB42" s="175"/>
      <c r="AC42" s="175"/>
      <c r="AD42" s="175"/>
      <c r="AE42" s="175"/>
      <c r="AF42" s="175"/>
      <c r="AG42" s="175"/>
      <c r="AH42" s="175"/>
      <c r="AI42" s="180"/>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11"/>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x14ac:dyDescent="0.15"/>
  <cols>
    <col min="1" max="68" width="7.125" style="61"/>
    <col min="69" max="69" width="7.125" style="61" customWidth="1"/>
    <col min="70" max="324" width="7.125" style="61"/>
    <col min="325" max="325" width="7.125" style="61" customWidth="1"/>
    <col min="326" max="580" width="7.125" style="61"/>
    <col min="581" max="581" width="7.125" style="61" customWidth="1"/>
    <col min="582" max="836" width="7.125" style="61"/>
    <col min="837" max="837" width="7.125" style="61" customWidth="1"/>
    <col min="838" max="1092" width="7.125" style="61"/>
    <col min="1093" max="1093" width="7.125" style="61" customWidth="1"/>
    <col min="1094" max="1348" width="7.125" style="61"/>
    <col min="1349" max="1349" width="7.125" style="61" customWidth="1"/>
    <col min="1350" max="1604" width="7.125" style="61"/>
    <col min="1605" max="1605" width="7.125" style="61" customWidth="1"/>
    <col min="1606" max="1860" width="7.125" style="61"/>
    <col min="1861" max="1861" width="7.125" style="61" customWidth="1"/>
    <col min="1862" max="2116" width="7.125" style="61"/>
    <col min="2117" max="2117" width="7.125" style="61" customWidth="1"/>
    <col min="2118" max="2372" width="7.125" style="61"/>
    <col min="2373" max="2373" width="7.125" style="61" customWidth="1"/>
    <col min="2374" max="2628" width="7.125" style="61"/>
    <col min="2629" max="2629" width="7.125" style="61" customWidth="1"/>
    <col min="2630" max="2884" width="7.125" style="61"/>
    <col min="2885" max="2885" width="7.125" style="61" customWidth="1"/>
    <col min="2886" max="3140" width="7.125" style="61"/>
    <col min="3141" max="3141" width="7.125" style="61" customWidth="1"/>
    <col min="3142" max="3396" width="7.125" style="61"/>
    <col min="3397" max="3397" width="7.125" style="61" customWidth="1"/>
    <col min="3398" max="3652" width="7.125" style="61"/>
    <col min="3653" max="3653" width="7.125" style="61" customWidth="1"/>
    <col min="3654" max="3908" width="7.125" style="61"/>
    <col min="3909" max="3909" width="7.125" style="61" customWidth="1"/>
    <col min="3910" max="4164" width="7.125" style="61"/>
    <col min="4165" max="4165" width="7.125" style="61" customWidth="1"/>
    <col min="4166" max="4420" width="7.125" style="61"/>
    <col min="4421" max="4421" width="7.125" style="61" customWidth="1"/>
    <col min="4422" max="4676" width="7.125" style="61"/>
    <col min="4677" max="4677" width="7.125" style="61" customWidth="1"/>
    <col min="4678" max="4932" width="7.125" style="61"/>
    <col min="4933" max="4933" width="7.125" style="61" customWidth="1"/>
    <col min="4934" max="5188" width="7.125" style="61"/>
    <col min="5189" max="5189" width="7.125" style="61" customWidth="1"/>
    <col min="5190" max="5444" width="7.125" style="61"/>
    <col min="5445" max="5445" width="7.125" style="61" customWidth="1"/>
    <col min="5446" max="5700" width="7.125" style="61"/>
    <col min="5701" max="5701" width="7.125" style="61" customWidth="1"/>
    <col min="5702" max="5956" width="7.125" style="61"/>
    <col min="5957" max="5957" width="7.125" style="61" customWidth="1"/>
    <col min="5958" max="6212" width="7.125" style="61"/>
    <col min="6213" max="6213" width="7.125" style="61" customWidth="1"/>
    <col min="6214" max="6468" width="7.125" style="61"/>
    <col min="6469" max="6469" width="7.125" style="61" customWidth="1"/>
    <col min="6470" max="6724" width="7.125" style="61"/>
    <col min="6725" max="6725" width="7.125" style="61" customWidth="1"/>
    <col min="6726" max="6980" width="7.125" style="61"/>
    <col min="6981" max="6981" width="7.125" style="61" customWidth="1"/>
    <col min="6982" max="7236" width="7.125" style="61"/>
    <col min="7237" max="7237" width="7.125" style="61" customWidth="1"/>
    <col min="7238" max="7492" width="7.125" style="61"/>
    <col min="7493" max="7493" width="7.125" style="61" customWidth="1"/>
    <col min="7494" max="7748" width="7.125" style="61"/>
    <col min="7749" max="7749" width="7.125" style="61" customWidth="1"/>
    <col min="7750" max="8004" width="7.125" style="61"/>
    <col min="8005" max="8005" width="7.125" style="61" customWidth="1"/>
    <col min="8006" max="8260" width="7.125" style="61"/>
    <col min="8261" max="8261" width="7.125" style="61" customWidth="1"/>
    <col min="8262" max="8516" width="7.125" style="61"/>
    <col min="8517" max="8517" width="7.125" style="61" customWidth="1"/>
    <col min="8518" max="8772" width="7.125" style="61"/>
    <col min="8773" max="8773" width="7.125" style="61" customWidth="1"/>
    <col min="8774" max="9028" width="7.125" style="61"/>
    <col min="9029" max="9029" width="7.125" style="61" customWidth="1"/>
    <col min="9030" max="9284" width="7.125" style="61"/>
    <col min="9285" max="9285" width="7.125" style="61" customWidth="1"/>
    <col min="9286" max="9540" width="7.125" style="61"/>
    <col min="9541" max="9541" width="7.125" style="61" customWidth="1"/>
    <col min="9542" max="9796" width="7.125" style="61"/>
    <col min="9797" max="9797" width="7.125" style="61" customWidth="1"/>
    <col min="9798" max="10052" width="7.125" style="61"/>
    <col min="10053" max="10053" width="7.125" style="61" customWidth="1"/>
    <col min="10054" max="10308" width="7.125" style="61"/>
    <col min="10309" max="10309" width="7.125" style="61" customWidth="1"/>
    <col min="10310" max="10564" width="7.125" style="61"/>
    <col min="10565" max="10565" width="7.125" style="61" customWidth="1"/>
    <col min="10566" max="10820" width="7.125" style="61"/>
    <col min="10821" max="10821" width="7.125" style="61" customWidth="1"/>
    <col min="10822" max="11076" width="7.125" style="61"/>
    <col min="11077" max="11077" width="7.125" style="61" customWidth="1"/>
    <col min="11078" max="11332" width="7.125" style="61"/>
    <col min="11333" max="11333" width="7.125" style="61" customWidth="1"/>
    <col min="11334" max="11588" width="7.125" style="61"/>
    <col min="11589" max="11589" width="7.125" style="61" customWidth="1"/>
    <col min="11590" max="11844" width="7.125" style="61"/>
    <col min="11845" max="11845" width="7.125" style="61" customWidth="1"/>
    <col min="11846" max="12100" width="7.125" style="61"/>
    <col min="12101" max="12101" width="7.125" style="61" customWidth="1"/>
    <col min="12102" max="12356" width="7.125" style="61"/>
    <col min="12357" max="12357" width="7.125" style="61" customWidth="1"/>
    <col min="12358" max="12612" width="7.125" style="61"/>
    <col min="12613" max="12613" width="7.125" style="61" customWidth="1"/>
    <col min="12614" max="12868" width="7.125" style="61"/>
    <col min="12869" max="12869" width="7.125" style="61" customWidth="1"/>
    <col min="12870" max="13124" width="7.125" style="61"/>
    <col min="13125" max="13125" width="7.125" style="61" customWidth="1"/>
    <col min="13126" max="13380" width="7.125" style="61"/>
    <col min="13381" max="13381" width="7.125" style="61" customWidth="1"/>
    <col min="13382" max="13636" width="7.125" style="61"/>
    <col min="13637" max="13637" width="7.125" style="61" customWidth="1"/>
    <col min="13638" max="13892" width="7.125" style="61"/>
    <col min="13893" max="13893" width="7.125" style="61" customWidth="1"/>
    <col min="13894" max="14148" width="7.125" style="61"/>
    <col min="14149" max="14149" width="7.125" style="61" customWidth="1"/>
    <col min="14150" max="14404" width="7.125" style="61"/>
    <col min="14405" max="14405" width="7.125" style="61" customWidth="1"/>
    <col min="14406" max="14660" width="7.125" style="61"/>
    <col min="14661" max="14661" width="7.125" style="61" customWidth="1"/>
    <col min="14662" max="14916" width="7.125" style="61"/>
    <col min="14917" max="14917" width="7.125" style="61" customWidth="1"/>
    <col min="14918" max="15172" width="7.125" style="61"/>
    <col min="15173" max="15173" width="7.125" style="61" customWidth="1"/>
    <col min="15174" max="15428" width="7.125" style="61"/>
    <col min="15429" max="15429" width="7.125" style="61" customWidth="1"/>
    <col min="15430" max="15684" width="7.125" style="61"/>
    <col min="15685" max="15685" width="7.125" style="61" customWidth="1"/>
    <col min="15686" max="15940" width="7.125" style="61"/>
    <col min="15941" max="15941" width="7.125" style="61" customWidth="1"/>
    <col min="15942" max="16196" width="7.125" style="61"/>
    <col min="16197" max="16197" width="7.125" style="61" customWidth="1"/>
    <col min="16198" max="16384" width="7.125" style="61"/>
  </cols>
  <sheetData>
    <row r="1" spans="2:65" ht="44.25" customHeight="1" x14ac:dyDescent="0.15">
      <c r="B1" s="60" t="s">
        <v>148</v>
      </c>
    </row>
    <row r="2" spans="2:65" ht="44.25" customHeight="1" x14ac:dyDescent="0.15">
      <c r="B2" s="653" t="s">
        <v>149</v>
      </c>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3"/>
      <c r="AY2" s="653"/>
      <c r="AZ2" s="653"/>
      <c r="BA2" s="653"/>
      <c r="BB2" s="653"/>
      <c r="BC2" s="653"/>
      <c r="BD2" s="653"/>
      <c r="BE2" s="653"/>
      <c r="BF2" s="653"/>
      <c r="BG2" s="653"/>
      <c r="BH2" s="653"/>
      <c r="BI2" s="653"/>
      <c r="BJ2" s="653"/>
      <c r="BK2" s="653"/>
      <c r="BL2" s="653"/>
      <c r="BM2" s="653"/>
    </row>
    <row r="3" spans="2:65" ht="13.5" customHeight="1" thickBot="1" x14ac:dyDescent="0.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row>
    <row r="4" spans="2:65" ht="33.75" customHeight="1" thickBot="1" x14ac:dyDescent="0.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Z4" s="654" t="s">
        <v>86</v>
      </c>
      <c r="BA4" s="655"/>
      <c r="BB4" s="655"/>
      <c r="BC4" s="655"/>
      <c r="BD4" s="655"/>
      <c r="BE4" s="655"/>
      <c r="BF4" s="655"/>
      <c r="BG4" s="655"/>
      <c r="BH4" s="656"/>
      <c r="BI4" s="655" t="s">
        <v>150</v>
      </c>
      <c r="BJ4" s="655"/>
      <c r="BK4" s="655"/>
      <c r="BL4" s="655"/>
      <c r="BM4" s="656"/>
    </row>
    <row r="5" spans="2:65" ht="13.5" customHeight="1" x14ac:dyDescent="0.15">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57"/>
      <c r="AG5" s="657"/>
      <c r="AH5" s="657"/>
      <c r="AI5" s="657"/>
      <c r="AJ5" s="657"/>
      <c r="AK5" s="657"/>
      <c r="AL5" s="657"/>
      <c r="AM5" s="657"/>
      <c r="AN5" s="657"/>
      <c r="AO5" s="657"/>
      <c r="AP5" s="657"/>
      <c r="AQ5" s="657"/>
      <c r="AR5" s="657"/>
      <c r="AS5" s="657"/>
      <c r="AT5" s="657"/>
      <c r="AU5" s="657"/>
      <c r="AV5" s="657"/>
      <c r="AW5" s="657"/>
      <c r="AX5" s="657"/>
      <c r="AZ5" s="63"/>
      <c r="BA5" s="63"/>
      <c r="BB5" s="63"/>
      <c r="BC5" s="63"/>
      <c r="BD5" s="63"/>
      <c r="BE5" s="63"/>
    </row>
    <row r="6" spans="2:65" ht="13.5" customHeight="1" x14ac:dyDescent="0.15">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57"/>
      <c r="AG6" s="657"/>
      <c r="AH6" s="657"/>
      <c r="AI6" s="657"/>
      <c r="AJ6" s="657"/>
      <c r="AK6" s="657"/>
      <c r="AL6" s="657"/>
      <c r="AM6" s="657"/>
      <c r="AN6" s="657"/>
      <c r="AO6" s="657"/>
      <c r="AP6" s="657"/>
      <c r="AQ6" s="657"/>
      <c r="AR6" s="657"/>
      <c r="AS6" s="657"/>
      <c r="AT6" s="657"/>
      <c r="AU6" s="657"/>
      <c r="AV6" s="657"/>
      <c r="AW6" s="657"/>
      <c r="AX6" s="657"/>
      <c r="AY6" s="63"/>
      <c r="AZ6" s="63"/>
      <c r="BA6" s="63"/>
      <c r="BB6" s="63"/>
      <c r="BC6" s="63"/>
      <c r="BD6" s="63"/>
      <c r="BE6" s="63"/>
    </row>
    <row r="7" spans="2:65" ht="13.5" customHeight="1" thickBot="1" x14ac:dyDescent="0.2">
      <c r="B7" s="63"/>
      <c r="C7" s="63"/>
      <c r="D7" s="63"/>
      <c r="E7" s="63"/>
      <c r="F7" s="63"/>
      <c r="G7" s="63"/>
      <c r="H7" s="64"/>
      <c r="I7" s="64"/>
      <c r="J7" s="64"/>
      <c r="K7" s="64"/>
      <c r="L7" s="64"/>
      <c r="M7" s="64"/>
      <c r="N7" s="64"/>
      <c r="O7" s="64"/>
      <c r="P7" s="64"/>
      <c r="Q7" s="64"/>
      <c r="AF7" s="657"/>
      <c r="AG7" s="657"/>
      <c r="AH7" s="657"/>
      <c r="AI7" s="657"/>
      <c r="AJ7" s="657"/>
      <c r="AK7" s="657"/>
      <c r="AL7" s="657"/>
      <c r="AM7" s="657"/>
      <c r="AN7" s="657"/>
      <c r="AO7" s="657"/>
      <c r="AP7" s="657"/>
      <c r="AQ7" s="657"/>
      <c r="AR7" s="657"/>
      <c r="AS7" s="657"/>
      <c r="AT7" s="657"/>
      <c r="AU7" s="657"/>
      <c r="AV7" s="657"/>
      <c r="AW7" s="657"/>
      <c r="AX7" s="657"/>
    </row>
    <row r="8" spans="2:65" s="65" customFormat="1" ht="44.25" customHeight="1" thickBot="1" x14ac:dyDescent="0.2">
      <c r="B8" s="658" t="s">
        <v>151</v>
      </c>
      <c r="C8" s="659"/>
      <c r="D8" s="659"/>
      <c r="E8" s="659"/>
      <c r="F8" s="659"/>
      <c r="G8" s="659"/>
      <c r="H8" s="659"/>
      <c r="I8" s="659"/>
      <c r="J8" s="659"/>
      <c r="K8" s="659"/>
      <c r="L8" s="659"/>
      <c r="M8" s="659"/>
      <c r="N8" s="659"/>
      <c r="O8" s="659"/>
      <c r="P8" s="659"/>
      <c r="Q8" s="659"/>
      <c r="R8" s="659"/>
      <c r="S8" s="659"/>
      <c r="T8" s="659"/>
      <c r="U8" s="659"/>
      <c r="V8" s="659"/>
      <c r="W8" s="659"/>
      <c r="X8" s="659"/>
      <c r="Y8" s="660"/>
      <c r="AK8" s="66"/>
      <c r="AL8" s="66"/>
      <c r="AM8" s="66"/>
      <c r="AN8" s="66"/>
    </row>
    <row r="9" spans="2:65" s="65" customFormat="1" ht="44.25" customHeight="1" thickBot="1" x14ac:dyDescent="0.2">
      <c r="B9" s="661" t="s">
        <v>152</v>
      </c>
      <c r="C9" s="662"/>
      <c r="D9" s="662"/>
      <c r="E9" s="662"/>
      <c r="F9" s="663"/>
      <c r="G9" s="664" t="s">
        <v>153</v>
      </c>
      <c r="H9" s="664"/>
      <c r="I9" s="664"/>
      <c r="J9" s="664"/>
      <c r="K9" s="665" t="s">
        <v>154</v>
      </c>
      <c r="L9" s="665"/>
      <c r="M9" s="665"/>
      <c r="N9" s="665"/>
      <c r="O9" s="665"/>
      <c r="P9" s="665" t="s">
        <v>155</v>
      </c>
      <c r="Q9" s="665"/>
      <c r="R9" s="665"/>
      <c r="S9" s="665"/>
      <c r="T9" s="665"/>
      <c r="U9" s="665"/>
      <c r="V9" s="665"/>
      <c r="W9" s="665"/>
      <c r="X9" s="665"/>
      <c r="Y9" s="666"/>
    </row>
    <row r="10" spans="2:65" s="65" customFormat="1" ht="44.25" customHeight="1" thickBot="1" x14ac:dyDescent="0.2">
      <c r="B10" s="658" t="s">
        <v>156</v>
      </c>
      <c r="C10" s="675"/>
      <c r="D10" s="675"/>
      <c r="E10" s="675"/>
      <c r="F10" s="675"/>
      <c r="G10" s="675"/>
      <c r="H10" s="675"/>
      <c r="I10" s="675"/>
      <c r="J10" s="675"/>
      <c r="K10" s="675"/>
      <c r="L10" s="676"/>
      <c r="M10" s="658" t="s">
        <v>89</v>
      </c>
      <c r="N10" s="659"/>
      <c r="O10" s="659"/>
      <c r="P10" s="659"/>
      <c r="Q10" s="659"/>
      <c r="R10" s="659"/>
      <c r="S10" s="659"/>
      <c r="T10" s="659"/>
      <c r="U10" s="659"/>
      <c r="V10" s="659"/>
      <c r="W10" s="659"/>
      <c r="X10" s="659"/>
      <c r="Y10" s="659"/>
      <c r="Z10" s="659"/>
      <c r="AA10" s="660"/>
      <c r="AB10" s="677" t="s">
        <v>90</v>
      </c>
      <c r="AC10" s="678"/>
      <c r="AD10" s="678"/>
      <c r="AE10" s="678"/>
      <c r="AF10" s="678"/>
      <c r="AG10" s="678"/>
      <c r="AH10" s="678"/>
      <c r="AI10" s="678"/>
      <c r="AJ10" s="678"/>
      <c r="AK10" s="678"/>
      <c r="AL10" s="678"/>
      <c r="AM10" s="678"/>
      <c r="AN10" s="678"/>
      <c r="AO10" s="678"/>
      <c r="AP10" s="678"/>
      <c r="AQ10" s="678"/>
      <c r="AR10" s="678"/>
      <c r="AS10" s="678"/>
      <c r="AT10" s="678"/>
      <c r="AU10" s="679"/>
    </row>
    <row r="11" spans="2:65" s="65" customFormat="1" ht="44.25" customHeight="1" thickBot="1" x14ac:dyDescent="0.2">
      <c r="B11" s="658"/>
      <c r="C11" s="659"/>
      <c r="D11" s="659"/>
      <c r="E11" s="659"/>
      <c r="F11" s="659"/>
      <c r="G11" s="659"/>
      <c r="H11" s="659"/>
      <c r="I11" s="659"/>
      <c r="J11" s="659"/>
      <c r="K11" s="659"/>
      <c r="L11" s="660"/>
      <c r="M11" s="658"/>
      <c r="N11" s="659"/>
      <c r="O11" s="659"/>
      <c r="P11" s="659"/>
      <c r="Q11" s="659"/>
      <c r="R11" s="659"/>
      <c r="S11" s="659"/>
      <c r="T11" s="659"/>
      <c r="U11" s="659"/>
      <c r="V11" s="659"/>
      <c r="W11" s="659"/>
      <c r="X11" s="659"/>
      <c r="Y11" s="659"/>
      <c r="Z11" s="659"/>
      <c r="AA11" s="660"/>
      <c r="AB11" s="680"/>
      <c r="AC11" s="681"/>
      <c r="AD11" s="681"/>
      <c r="AE11" s="681"/>
      <c r="AF11" s="681"/>
      <c r="AG11" s="681"/>
      <c r="AH11" s="681"/>
      <c r="AI11" s="681"/>
      <c r="AJ11" s="681"/>
      <c r="AK11" s="681"/>
      <c r="AL11" s="681"/>
      <c r="AM11" s="681"/>
      <c r="AN11" s="681"/>
      <c r="AO11" s="681"/>
      <c r="AP11" s="681"/>
      <c r="AQ11" s="681"/>
      <c r="AR11" s="681"/>
      <c r="AS11" s="681"/>
      <c r="AT11" s="681"/>
      <c r="AU11" s="682"/>
    </row>
    <row r="12" spans="2:65" s="67" customFormat="1" ht="29.25" customHeight="1" x14ac:dyDescent="0.15"/>
    <row r="13" spans="2:65" s="65" customFormat="1" ht="44.25" customHeight="1" thickBot="1" x14ac:dyDescent="0.2">
      <c r="B13" s="65" t="s">
        <v>157</v>
      </c>
    </row>
    <row r="14" spans="2:65" s="65" customFormat="1" ht="44.25" customHeight="1" thickBot="1" x14ac:dyDescent="0.2">
      <c r="B14" s="667" t="s">
        <v>93</v>
      </c>
      <c r="C14" s="668"/>
      <c r="D14" s="668"/>
      <c r="E14" s="668"/>
      <c r="F14" s="668"/>
      <c r="G14" s="668"/>
      <c r="H14" s="669"/>
      <c r="I14" s="658" t="s">
        <v>158</v>
      </c>
      <c r="J14" s="659"/>
      <c r="K14" s="659"/>
      <c r="L14" s="659"/>
      <c r="M14" s="659"/>
      <c r="N14" s="659"/>
      <c r="O14" s="659"/>
      <c r="P14" s="659"/>
      <c r="Q14" s="659"/>
      <c r="R14" s="659"/>
      <c r="S14" s="659"/>
      <c r="T14" s="659"/>
      <c r="U14" s="659"/>
      <c r="V14" s="659"/>
      <c r="W14" s="659"/>
      <c r="X14" s="659"/>
      <c r="Y14" s="659"/>
      <c r="Z14" s="659"/>
      <c r="AA14" s="659"/>
      <c r="AB14" s="659"/>
      <c r="AC14" s="673"/>
      <c r="AD14" s="665"/>
      <c r="AE14" s="665"/>
      <c r="AF14" s="665"/>
      <c r="AG14" s="665"/>
      <c r="AH14" s="665"/>
      <c r="AI14" s="665"/>
      <c r="AJ14" s="665"/>
      <c r="AK14" s="665"/>
      <c r="AL14" s="665"/>
      <c r="AM14" s="665"/>
      <c r="AN14" s="665"/>
      <c r="AO14" s="665"/>
      <c r="AP14" s="665"/>
      <c r="AQ14" s="665"/>
      <c r="AR14" s="665"/>
      <c r="AS14" s="665"/>
      <c r="AT14" s="665"/>
      <c r="AU14" s="665"/>
    </row>
    <row r="15" spans="2:65" s="65" customFormat="1" ht="44.25" customHeight="1" thickBot="1" x14ac:dyDescent="0.2">
      <c r="B15" s="670"/>
      <c r="C15" s="671"/>
      <c r="D15" s="671"/>
      <c r="E15" s="671"/>
      <c r="F15" s="671"/>
      <c r="G15" s="671"/>
      <c r="H15" s="672"/>
      <c r="I15" s="658" t="s">
        <v>159</v>
      </c>
      <c r="J15" s="659"/>
      <c r="K15" s="68" t="s">
        <v>160</v>
      </c>
      <c r="L15" s="68"/>
      <c r="M15" s="68"/>
      <c r="N15" s="68" t="s">
        <v>161</v>
      </c>
      <c r="O15" s="68"/>
      <c r="P15" s="68" t="s">
        <v>162</v>
      </c>
      <c r="Q15" s="68"/>
      <c r="R15" s="69" t="s">
        <v>163</v>
      </c>
      <c r="S15" s="674" t="s">
        <v>164</v>
      </c>
      <c r="T15" s="659"/>
      <c r="U15" s="68" t="s">
        <v>160</v>
      </c>
      <c r="V15" s="68"/>
      <c r="W15" s="68"/>
      <c r="X15" s="68" t="s">
        <v>161</v>
      </c>
      <c r="Y15" s="68"/>
      <c r="Z15" s="68" t="s">
        <v>162</v>
      </c>
      <c r="AA15" s="68"/>
      <c r="AB15" s="70" t="s">
        <v>163</v>
      </c>
      <c r="AC15" s="665"/>
      <c r="AD15" s="665"/>
      <c r="AE15" s="665"/>
      <c r="AF15" s="665"/>
      <c r="AG15" s="665"/>
      <c r="AH15" s="665"/>
      <c r="AI15" s="665"/>
      <c r="AJ15" s="665"/>
      <c r="AK15" s="665"/>
      <c r="AL15" s="665"/>
      <c r="AM15" s="665"/>
      <c r="AN15" s="665"/>
      <c r="AO15" s="665"/>
      <c r="AP15" s="665"/>
      <c r="AQ15" s="665"/>
      <c r="AR15" s="665"/>
      <c r="AS15" s="665"/>
      <c r="AT15" s="665"/>
      <c r="AU15" s="665"/>
    </row>
    <row r="16" spans="2:65" s="67" customFormat="1" ht="25.5" customHeight="1" x14ac:dyDescent="0.15"/>
    <row r="17" spans="1:69" s="65" customFormat="1" ht="44.25" customHeight="1" thickBot="1" x14ac:dyDescent="0.35">
      <c r="B17" s="65" t="s">
        <v>165</v>
      </c>
      <c r="Q17" s="71" t="s">
        <v>166</v>
      </c>
      <c r="T17" s="71"/>
    </row>
    <row r="18" spans="1:69" s="65" customFormat="1" ht="114.75" customHeight="1" thickBot="1" x14ac:dyDescent="0.2">
      <c r="B18" s="683" t="s">
        <v>167</v>
      </c>
      <c r="C18" s="687"/>
      <c r="D18" s="687"/>
      <c r="E18" s="687"/>
      <c r="F18" s="683" t="s">
        <v>168</v>
      </c>
      <c r="G18" s="687"/>
      <c r="H18" s="687"/>
      <c r="I18" s="687"/>
      <c r="J18" s="693" t="s">
        <v>169</v>
      </c>
      <c r="K18" s="693"/>
      <c r="L18" s="693"/>
      <c r="M18" s="693"/>
      <c r="N18" s="683" t="s">
        <v>170</v>
      </c>
      <c r="O18" s="683"/>
      <c r="P18" s="683"/>
      <c r="Q18" s="683"/>
      <c r="R18" s="683" t="s">
        <v>171</v>
      </c>
      <c r="S18" s="683"/>
      <c r="T18" s="683"/>
      <c r="U18" s="683"/>
      <c r="V18" s="683" t="s">
        <v>108</v>
      </c>
      <c r="W18" s="683"/>
      <c r="X18" s="683"/>
      <c r="Y18" s="683"/>
      <c r="Z18" s="683" t="s">
        <v>109</v>
      </c>
      <c r="AA18" s="683"/>
      <c r="AB18" s="683"/>
      <c r="AC18" s="683"/>
      <c r="AD18" s="684" t="s">
        <v>172</v>
      </c>
      <c r="AE18" s="685"/>
      <c r="AF18" s="685"/>
      <c r="AG18" s="686"/>
      <c r="AH18" s="683" t="s">
        <v>111</v>
      </c>
      <c r="AI18" s="683"/>
      <c r="AJ18" s="683"/>
      <c r="AK18" s="683"/>
      <c r="AL18" s="683" t="s">
        <v>173</v>
      </c>
      <c r="AM18" s="683"/>
      <c r="AN18" s="683"/>
      <c r="AO18" s="683"/>
      <c r="AP18" s="683" t="s">
        <v>174</v>
      </c>
      <c r="AQ18" s="683"/>
      <c r="AR18" s="683"/>
      <c r="AS18" s="683"/>
      <c r="AT18" s="687" t="s">
        <v>175</v>
      </c>
      <c r="AU18" s="687"/>
      <c r="AV18" s="687"/>
      <c r="AW18" s="687"/>
      <c r="AX18" s="683" t="s">
        <v>115</v>
      </c>
      <c r="AY18" s="683"/>
      <c r="AZ18" s="683"/>
      <c r="BA18" s="683"/>
      <c r="BB18" s="683" t="s">
        <v>176</v>
      </c>
      <c r="BC18" s="683"/>
      <c r="BD18" s="683"/>
      <c r="BE18" s="683"/>
      <c r="BF18" s="684" t="s">
        <v>177</v>
      </c>
      <c r="BG18" s="685"/>
      <c r="BH18" s="685"/>
      <c r="BI18" s="686"/>
      <c r="BJ18" s="684" t="s">
        <v>118</v>
      </c>
      <c r="BK18" s="685"/>
      <c r="BL18" s="685"/>
      <c r="BM18" s="686"/>
      <c r="BN18" s="684" t="s">
        <v>178</v>
      </c>
      <c r="BO18" s="685"/>
      <c r="BP18" s="685"/>
      <c r="BQ18" s="686"/>
    </row>
    <row r="19" spans="1:69" s="67" customFormat="1" ht="135" customHeight="1" thickBot="1" x14ac:dyDescent="0.2">
      <c r="A19" s="65"/>
      <c r="B19" s="687"/>
      <c r="C19" s="687"/>
      <c r="D19" s="687"/>
      <c r="E19" s="687"/>
      <c r="F19" s="688" t="s">
        <v>179</v>
      </c>
      <c r="G19" s="689"/>
      <c r="H19" s="689"/>
      <c r="I19" s="690"/>
      <c r="J19" s="691" t="s">
        <v>129</v>
      </c>
      <c r="K19" s="691"/>
      <c r="L19" s="691"/>
      <c r="M19" s="691"/>
      <c r="N19" s="691" t="s">
        <v>92</v>
      </c>
      <c r="O19" s="691"/>
      <c r="P19" s="691"/>
      <c r="Q19" s="691"/>
      <c r="R19" s="691" t="s">
        <v>180</v>
      </c>
      <c r="S19" s="692"/>
      <c r="T19" s="692"/>
      <c r="U19" s="692"/>
      <c r="V19" s="691" t="s">
        <v>181</v>
      </c>
      <c r="W19" s="691"/>
      <c r="X19" s="691"/>
      <c r="Y19" s="691"/>
      <c r="Z19" s="691" t="s">
        <v>88</v>
      </c>
      <c r="AA19" s="691"/>
      <c r="AB19" s="691"/>
      <c r="AC19" s="691"/>
      <c r="AD19" s="692" t="s">
        <v>129</v>
      </c>
      <c r="AE19" s="692"/>
      <c r="AF19" s="692"/>
      <c r="AG19" s="692"/>
      <c r="AH19" s="701" t="s">
        <v>130</v>
      </c>
      <c r="AI19" s="701"/>
      <c r="AJ19" s="701"/>
      <c r="AK19" s="701"/>
      <c r="AL19" s="691" t="s">
        <v>182</v>
      </c>
      <c r="AM19" s="691"/>
      <c r="AN19" s="691"/>
      <c r="AO19" s="691"/>
      <c r="AP19" s="691" t="s">
        <v>88</v>
      </c>
      <c r="AQ19" s="691"/>
      <c r="AR19" s="691"/>
      <c r="AS19" s="691"/>
      <c r="AT19" s="684" t="s">
        <v>132</v>
      </c>
      <c r="AU19" s="694"/>
      <c r="AV19" s="694"/>
      <c r="AW19" s="695"/>
      <c r="AX19" s="684" t="s">
        <v>183</v>
      </c>
      <c r="AY19" s="694"/>
      <c r="AZ19" s="694"/>
      <c r="BA19" s="695"/>
      <c r="BB19" s="697" t="s">
        <v>134</v>
      </c>
      <c r="BC19" s="697"/>
      <c r="BD19" s="697"/>
      <c r="BE19" s="697"/>
      <c r="BF19" s="698" t="s">
        <v>135</v>
      </c>
      <c r="BG19" s="699"/>
      <c r="BH19" s="699"/>
      <c r="BI19" s="700"/>
      <c r="BJ19" s="698" t="s">
        <v>135</v>
      </c>
      <c r="BK19" s="699"/>
      <c r="BL19" s="699"/>
      <c r="BM19" s="700"/>
      <c r="BN19" s="698" t="s">
        <v>135</v>
      </c>
      <c r="BO19" s="699"/>
      <c r="BP19" s="699"/>
      <c r="BQ19" s="700"/>
    </row>
    <row r="20" spans="1:69" s="67" customFormat="1" ht="35.25" customHeight="1" thickBot="1" x14ac:dyDescent="0.2">
      <c r="B20" s="72" t="s">
        <v>184</v>
      </c>
      <c r="C20" s="703"/>
      <c r="D20" s="703"/>
      <c r="E20" s="704"/>
      <c r="F20" s="705"/>
      <c r="G20" s="696"/>
      <c r="H20" s="696"/>
      <c r="I20" s="696"/>
      <c r="J20" s="705"/>
      <c r="K20" s="705"/>
      <c r="L20" s="705"/>
      <c r="M20" s="705"/>
      <c r="N20" s="706"/>
      <c r="O20" s="706"/>
      <c r="P20" s="706"/>
      <c r="Q20" s="706"/>
      <c r="R20" s="705"/>
      <c r="S20" s="696"/>
      <c r="T20" s="696"/>
      <c r="U20" s="696"/>
      <c r="V20" s="707"/>
      <c r="W20" s="708"/>
      <c r="X20" s="708"/>
      <c r="Y20" s="709"/>
      <c r="Z20" s="705"/>
      <c r="AA20" s="705"/>
      <c r="AB20" s="705"/>
      <c r="AC20" s="705"/>
      <c r="AD20" s="696"/>
      <c r="AE20" s="696"/>
      <c r="AF20" s="696"/>
      <c r="AG20" s="696"/>
      <c r="AH20" s="705"/>
      <c r="AI20" s="705"/>
      <c r="AJ20" s="705"/>
      <c r="AK20" s="705"/>
      <c r="AL20" s="705"/>
      <c r="AM20" s="705"/>
      <c r="AN20" s="705"/>
      <c r="AO20" s="705"/>
      <c r="AP20" s="705"/>
      <c r="AQ20" s="705"/>
      <c r="AR20" s="705"/>
      <c r="AS20" s="705"/>
      <c r="AT20" s="696"/>
      <c r="AU20" s="696"/>
      <c r="AV20" s="696"/>
      <c r="AW20" s="696"/>
      <c r="AX20" s="696"/>
      <c r="AY20" s="696"/>
      <c r="AZ20" s="696"/>
      <c r="BA20" s="696"/>
      <c r="BB20" s="696"/>
      <c r="BC20" s="696"/>
      <c r="BD20" s="696"/>
      <c r="BE20" s="696"/>
      <c r="BF20" s="702"/>
      <c r="BG20" s="703"/>
      <c r="BH20" s="703"/>
      <c r="BI20" s="704"/>
      <c r="BJ20" s="702"/>
      <c r="BK20" s="703"/>
      <c r="BL20" s="703"/>
      <c r="BM20" s="704"/>
      <c r="BN20" s="702"/>
      <c r="BO20" s="703"/>
      <c r="BP20" s="703"/>
      <c r="BQ20" s="704"/>
    </row>
    <row r="21" spans="1:69" s="67" customFormat="1" ht="35.25" customHeight="1" thickBot="1" x14ac:dyDescent="0.2">
      <c r="B21" s="72" t="s">
        <v>185</v>
      </c>
      <c r="C21" s="703"/>
      <c r="D21" s="703"/>
      <c r="E21" s="704"/>
      <c r="F21" s="705"/>
      <c r="G21" s="696"/>
      <c r="H21" s="696"/>
      <c r="I21" s="696"/>
      <c r="J21" s="705"/>
      <c r="K21" s="705"/>
      <c r="L21" s="705"/>
      <c r="M21" s="705"/>
      <c r="N21" s="705"/>
      <c r="O21" s="705"/>
      <c r="P21" s="705"/>
      <c r="Q21" s="705"/>
      <c r="R21" s="705"/>
      <c r="S21" s="696"/>
      <c r="T21" s="696"/>
      <c r="U21" s="696"/>
      <c r="V21" s="710"/>
      <c r="W21" s="711"/>
      <c r="X21" s="711"/>
      <c r="Y21" s="712"/>
      <c r="Z21" s="705"/>
      <c r="AA21" s="705"/>
      <c r="AB21" s="705"/>
      <c r="AC21" s="705"/>
      <c r="AD21" s="696"/>
      <c r="AE21" s="696"/>
      <c r="AF21" s="696"/>
      <c r="AG21" s="696"/>
      <c r="AH21" s="705"/>
      <c r="AI21" s="705"/>
      <c r="AJ21" s="705"/>
      <c r="AK21" s="705"/>
      <c r="AL21" s="705"/>
      <c r="AM21" s="705"/>
      <c r="AN21" s="705"/>
      <c r="AO21" s="705"/>
      <c r="AP21" s="705"/>
      <c r="AQ21" s="705"/>
      <c r="AR21" s="705"/>
      <c r="AS21" s="705"/>
      <c r="AT21" s="696"/>
      <c r="AU21" s="696"/>
      <c r="AV21" s="696"/>
      <c r="AW21" s="696"/>
      <c r="AX21" s="696"/>
      <c r="AY21" s="696"/>
      <c r="AZ21" s="696"/>
      <c r="BA21" s="696"/>
      <c r="BB21" s="696"/>
      <c r="BC21" s="696"/>
      <c r="BD21" s="696"/>
      <c r="BE21" s="696"/>
      <c r="BF21" s="702"/>
      <c r="BG21" s="703"/>
      <c r="BH21" s="703"/>
      <c r="BI21" s="704"/>
      <c r="BJ21" s="702"/>
      <c r="BK21" s="703"/>
      <c r="BL21" s="703"/>
      <c r="BM21" s="704"/>
      <c r="BN21" s="702"/>
      <c r="BO21" s="703"/>
      <c r="BP21" s="703"/>
      <c r="BQ21" s="704"/>
    </row>
    <row r="22" spans="1:69" s="67" customFormat="1" ht="35.25" customHeight="1" thickBot="1" x14ac:dyDescent="0.2">
      <c r="B22" s="72" t="s">
        <v>186</v>
      </c>
      <c r="C22" s="703"/>
      <c r="D22" s="703"/>
      <c r="E22" s="704"/>
      <c r="F22" s="705"/>
      <c r="G22" s="696"/>
      <c r="H22" s="696"/>
      <c r="I22" s="696"/>
      <c r="J22" s="705"/>
      <c r="K22" s="705"/>
      <c r="L22" s="705"/>
      <c r="M22" s="705"/>
      <c r="N22" s="705"/>
      <c r="O22" s="705"/>
      <c r="P22" s="705"/>
      <c r="Q22" s="705"/>
      <c r="R22" s="705"/>
      <c r="S22" s="696"/>
      <c r="T22" s="696"/>
      <c r="U22" s="696"/>
      <c r="V22" s="713"/>
      <c r="W22" s="714"/>
      <c r="X22" s="714"/>
      <c r="Y22" s="715"/>
      <c r="Z22" s="705"/>
      <c r="AA22" s="705"/>
      <c r="AB22" s="705"/>
      <c r="AC22" s="705"/>
      <c r="AD22" s="696"/>
      <c r="AE22" s="696"/>
      <c r="AF22" s="696"/>
      <c r="AG22" s="696"/>
      <c r="AH22" s="705"/>
      <c r="AI22" s="705"/>
      <c r="AJ22" s="705"/>
      <c r="AK22" s="705"/>
      <c r="AL22" s="705"/>
      <c r="AM22" s="705"/>
      <c r="AN22" s="705"/>
      <c r="AO22" s="705"/>
      <c r="AP22" s="705"/>
      <c r="AQ22" s="705"/>
      <c r="AR22" s="705"/>
      <c r="AS22" s="705"/>
      <c r="AT22" s="696"/>
      <c r="AU22" s="696"/>
      <c r="AV22" s="696"/>
      <c r="AW22" s="696"/>
      <c r="AX22" s="696"/>
      <c r="AY22" s="696"/>
      <c r="AZ22" s="696"/>
      <c r="BA22" s="696"/>
      <c r="BB22" s="696"/>
      <c r="BC22" s="696"/>
      <c r="BD22" s="696"/>
      <c r="BE22" s="696"/>
      <c r="BF22" s="702"/>
      <c r="BG22" s="703"/>
      <c r="BH22" s="703"/>
      <c r="BI22" s="704"/>
      <c r="BJ22" s="702"/>
      <c r="BK22" s="703"/>
      <c r="BL22" s="703"/>
      <c r="BM22" s="704"/>
      <c r="BN22" s="702"/>
      <c r="BO22" s="703"/>
      <c r="BP22" s="703"/>
      <c r="BQ22" s="704"/>
    </row>
    <row r="23" spans="1:69" s="67" customFormat="1" ht="30.75" customHeight="1" x14ac:dyDescent="0.15">
      <c r="B23" s="716"/>
      <c r="C23" s="716"/>
      <c r="D23" s="716"/>
      <c r="E23" s="716"/>
      <c r="F23" s="711"/>
      <c r="G23" s="716"/>
      <c r="H23" s="716"/>
      <c r="I23" s="716"/>
      <c r="J23" s="711"/>
      <c r="K23" s="711"/>
      <c r="L23" s="711"/>
      <c r="M23" s="711"/>
      <c r="N23" s="711"/>
      <c r="O23" s="711"/>
      <c r="P23" s="711"/>
      <c r="Q23" s="711"/>
      <c r="R23" s="711"/>
      <c r="S23" s="716"/>
      <c r="T23" s="716"/>
      <c r="U23" s="716"/>
      <c r="V23" s="711"/>
      <c r="W23" s="711"/>
      <c r="X23" s="711"/>
      <c r="Y23" s="711"/>
      <c r="Z23" s="716"/>
      <c r="AA23" s="716"/>
      <c r="AB23" s="716"/>
      <c r="AC23" s="716"/>
      <c r="AD23" s="711"/>
      <c r="AE23" s="711"/>
      <c r="AF23" s="711"/>
      <c r="AG23" s="711"/>
      <c r="AH23" s="711"/>
      <c r="AI23" s="711"/>
      <c r="AJ23" s="711"/>
      <c r="AK23" s="711"/>
      <c r="AL23" s="711"/>
      <c r="AM23" s="711"/>
      <c r="AN23" s="711"/>
      <c r="AO23" s="711"/>
      <c r="AP23" s="711"/>
      <c r="AQ23" s="711"/>
      <c r="AR23" s="711"/>
      <c r="AS23" s="711"/>
      <c r="AT23" s="716"/>
      <c r="AU23" s="716"/>
      <c r="AV23" s="716"/>
      <c r="AW23" s="716"/>
      <c r="AX23" s="716"/>
      <c r="AY23" s="716"/>
      <c r="AZ23" s="716"/>
      <c r="BA23" s="716"/>
      <c r="BB23" s="73"/>
      <c r="BC23" s="73"/>
      <c r="BD23" s="73"/>
      <c r="BE23" s="73"/>
      <c r="BF23" s="716"/>
      <c r="BG23" s="716"/>
      <c r="BH23" s="716"/>
      <c r="BI23" s="716"/>
      <c r="BJ23" s="716"/>
      <c r="BK23" s="716"/>
      <c r="BL23" s="716"/>
      <c r="BM23" s="716"/>
      <c r="BN23" s="717"/>
      <c r="BO23" s="718"/>
      <c r="BP23" s="718"/>
      <c r="BQ23" s="719"/>
    </row>
    <row r="24" spans="1:69" s="65" customFormat="1" ht="30.75" customHeight="1" thickBot="1" x14ac:dyDescent="0.2">
      <c r="B24" s="664" t="s">
        <v>187</v>
      </c>
      <c r="C24" s="664"/>
      <c r="D24" s="664"/>
      <c r="E24" s="664"/>
      <c r="F24" s="664"/>
      <c r="G24" s="664"/>
      <c r="H24" s="664"/>
      <c r="I24" s="664"/>
      <c r="J24" s="664"/>
      <c r="K24" s="664"/>
      <c r="L24" s="664"/>
      <c r="M24" s="664"/>
      <c r="N24" s="664"/>
      <c r="O24" s="664"/>
      <c r="P24" s="664"/>
      <c r="Q24" s="664"/>
      <c r="R24" s="664"/>
      <c r="S24" s="664"/>
      <c r="T24" s="664"/>
      <c r="U24" s="664"/>
      <c r="V24" s="664"/>
      <c r="W24" s="664"/>
      <c r="X24" s="664"/>
      <c r="Y24" s="664"/>
      <c r="Z24" s="664"/>
      <c r="AA24" s="664"/>
      <c r="AB24" s="664"/>
      <c r="AC24" s="664"/>
      <c r="AD24" s="664"/>
      <c r="AE24" s="664"/>
      <c r="AF24" s="664"/>
      <c r="AG24" s="664"/>
      <c r="AH24" s="664"/>
      <c r="AI24" s="664"/>
      <c r="AJ24" s="664"/>
      <c r="AK24" s="664"/>
      <c r="AL24" s="664"/>
      <c r="AM24" s="664"/>
      <c r="AN24" s="664"/>
      <c r="AO24" s="664"/>
      <c r="AP24" s="664"/>
      <c r="AQ24" s="664"/>
      <c r="AR24" s="664"/>
      <c r="AS24" s="664"/>
      <c r="AT24" s="664"/>
      <c r="AU24" s="664"/>
      <c r="AV24" s="664"/>
      <c r="AW24" s="664"/>
      <c r="AX24" s="664"/>
      <c r="AY24" s="664"/>
      <c r="AZ24" s="664"/>
      <c r="BA24" s="664"/>
      <c r="BB24" s="664"/>
      <c r="BC24" s="664"/>
      <c r="BD24" s="664"/>
      <c r="BE24" s="664"/>
      <c r="BF24" s="664"/>
      <c r="BG24" s="664"/>
      <c r="BH24" s="664"/>
      <c r="BI24" s="664"/>
      <c r="BJ24" s="664"/>
      <c r="BK24" s="664"/>
      <c r="BL24" s="664"/>
      <c r="BM24" s="664"/>
      <c r="BN24" s="74"/>
      <c r="BO24" s="74"/>
      <c r="BP24" s="74"/>
      <c r="BQ24" s="74"/>
    </row>
    <row r="25" spans="1:69" s="65" customFormat="1" ht="96" customHeight="1" thickTop="1" thickBot="1" x14ac:dyDescent="0.2">
      <c r="B25" s="701" t="s">
        <v>188</v>
      </c>
      <c r="C25" s="697"/>
      <c r="D25" s="697"/>
      <c r="E25" s="697"/>
      <c r="F25" s="697"/>
      <c r="G25" s="697"/>
      <c r="H25" s="697"/>
      <c r="I25" s="697"/>
      <c r="J25" s="697"/>
      <c r="K25" s="697"/>
      <c r="L25" s="697"/>
      <c r="M25" s="701" t="s">
        <v>189</v>
      </c>
      <c r="N25" s="701"/>
      <c r="O25" s="701"/>
      <c r="P25" s="701"/>
      <c r="Q25" s="701"/>
      <c r="R25" s="701"/>
      <c r="S25" s="701"/>
      <c r="T25" s="701" t="s">
        <v>190</v>
      </c>
      <c r="U25" s="701"/>
      <c r="V25" s="701"/>
      <c r="W25" s="701"/>
      <c r="X25" s="701"/>
      <c r="Y25" s="701"/>
      <c r="Z25" s="701"/>
      <c r="AA25" s="701" t="s">
        <v>191</v>
      </c>
      <c r="AB25" s="697"/>
      <c r="AC25" s="697"/>
      <c r="AD25" s="697"/>
      <c r="AE25" s="697"/>
      <c r="AF25" s="697"/>
      <c r="AG25" s="697"/>
      <c r="AH25" s="697"/>
      <c r="AI25" s="697"/>
      <c r="AJ25" s="697"/>
      <c r="AK25" s="658"/>
      <c r="AL25" s="720" t="s">
        <v>192</v>
      </c>
      <c r="AM25" s="721"/>
      <c r="AN25" s="721"/>
      <c r="AO25" s="721"/>
      <c r="AP25" s="721"/>
      <c r="AQ25" s="721"/>
      <c r="AR25" s="721"/>
      <c r="AS25" s="721"/>
      <c r="AT25" s="721"/>
      <c r="AU25" s="721"/>
      <c r="AV25" s="722"/>
      <c r="AW25" s="74"/>
      <c r="AX25" s="74"/>
      <c r="AY25" s="74"/>
      <c r="AZ25" s="74"/>
      <c r="BA25" s="74"/>
      <c r="BB25" s="74"/>
      <c r="BC25" s="74"/>
      <c r="BD25" s="74"/>
      <c r="BE25" s="74"/>
      <c r="BF25" s="74"/>
      <c r="BG25" s="74"/>
      <c r="BH25" s="74"/>
      <c r="BI25" s="74"/>
      <c r="BJ25" s="74"/>
      <c r="BK25" s="74"/>
      <c r="BL25" s="74"/>
      <c r="BM25" s="74"/>
      <c r="BN25" s="74"/>
      <c r="BO25" s="74"/>
      <c r="BP25" s="74"/>
      <c r="BQ25" s="74"/>
    </row>
    <row r="26" spans="1:69" s="65" customFormat="1" ht="35.25" customHeight="1" thickBot="1" x14ac:dyDescent="0.2">
      <c r="B26" s="723" t="s">
        <v>193</v>
      </c>
      <c r="C26" s="724"/>
      <c r="D26" s="725">
        <f>N20</f>
        <v>0</v>
      </c>
      <c r="E26" s="725"/>
      <c r="F26" s="725"/>
      <c r="G26" s="725"/>
      <c r="H26" s="725"/>
      <c r="I26" s="725"/>
      <c r="J26" s="725"/>
      <c r="K26" s="660" t="s">
        <v>92</v>
      </c>
      <c r="L26" s="697"/>
      <c r="M26" s="726">
        <f>J20</f>
        <v>0</v>
      </c>
      <c r="N26" s="727"/>
      <c r="O26" s="727"/>
      <c r="P26" s="727"/>
      <c r="Q26" s="727"/>
      <c r="R26" s="727"/>
      <c r="S26" s="75" t="s">
        <v>194</v>
      </c>
      <c r="T26" s="701" t="s">
        <v>195</v>
      </c>
      <c r="U26" s="701"/>
      <c r="V26" s="701"/>
      <c r="W26" s="701"/>
      <c r="X26" s="701"/>
      <c r="Y26" s="701"/>
      <c r="Z26" s="701"/>
      <c r="AA26" s="728">
        <f>M26*17500</f>
        <v>0</v>
      </c>
      <c r="AB26" s="729"/>
      <c r="AC26" s="729"/>
      <c r="AD26" s="729"/>
      <c r="AE26" s="729"/>
      <c r="AF26" s="729"/>
      <c r="AG26" s="729"/>
      <c r="AH26" s="729"/>
      <c r="AI26" s="729"/>
      <c r="AJ26" s="659" t="s">
        <v>92</v>
      </c>
      <c r="AK26" s="659"/>
      <c r="AL26" s="730">
        <f>ROUNDDOWN(MIN(D26,AA26),-3)</f>
        <v>0</v>
      </c>
      <c r="AM26" s="729"/>
      <c r="AN26" s="729"/>
      <c r="AO26" s="729"/>
      <c r="AP26" s="729"/>
      <c r="AQ26" s="729"/>
      <c r="AR26" s="729"/>
      <c r="AS26" s="729"/>
      <c r="AT26" s="729"/>
      <c r="AU26" s="659" t="s">
        <v>92</v>
      </c>
      <c r="AV26" s="659"/>
      <c r="AW26" s="76"/>
      <c r="AX26" s="74"/>
      <c r="AY26" s="74"/>
      <c r="AZ26" s="74"/>
      <c r="BA26" s="77"/>
      <c r="BB26" s="77"/>
      <c r="BC26" s="77"/>
      <c r="BD26" s="77"/>
      <c r="BE26" s="77"/>
      <c r="BN26" s="74"/>
      <c r="BO26" s="74"/>
      <c r="BP26" s="74"/>
      <c r="BQ26" s="74"/>
    </row>
    <row r="27" spans="1:69" s="65" customFormat="1" ht="35.25" customHeight="1" thickBot="1" x14ac:dyDescent="0.2">
      <c r="B27" s="723" t="s">
        <v>196</v>
      </c>
      <c r="C27" s="724"/>
      <c r="D27" s="725">
        <f>N21</f>
        <v>0</v>
      </c>
      <c r="E27" s="725"/>
      <c r="F27" s="725"/>
      <c r="G27" s="725"/>
      <c r="H27" s="725"/>
      <c r="I27" s="725"/>
      <c r="J27" s="725"/>
      <c r="K27" s="660" t="s">
        <v>92</v>
      </c>
      <c r="L27" s="697"/>
      <c r="M27" s="726">
        <f>J21</f>
        <v>0</v>
      </c>
      <c r="N27" s="727"/>
      <c r="O27" s="727"/>
      <c r="P27" s="727"/>
      <c r="Q27" s="727"/>
      <c r="R27" s="727"/>
      <c r="S27" s="75" t="s">
        <v>194</v>
      </c>
      <c r="T27" s="701" t="s">
        <v>195</v>
      </c>
      <c r="U27" s="701"/>
      <c r="V27" s="701"/>
      <c r="W27" s="701"/>
      <c r="X27" s="701"/>
      <c r="Y27" s="701"/>
      <c r="Z27" s="701"/>
      <c r="AA27" s="728">
        <f>M27*17500</f>
        <v>0</v>
      </c>
      <c r="AB27" s="729"/>
      <c r="AC27" s="729"/>
      <c r="AD27" s="729"/>
      <c r="AE27" s="729"/>
      <c r="AF27" s="729"/>
      <c r="AG27" s="729"/>
      <c r="AH27" s="729"/>
      <c r="AI27" s="729"/>
      <c r="AJ27" s="659" t="s">
        <v>92</v>
      </c>
      <c r="AK27" s="659"/>
      <c r="AL27" s="730">
        <f>ROUNDDOWN(MIN(D27,AA27),-3)</f>
        <v>0</v>
      </c>
      <c r="AM27" s="729"/>
      <c r="AN27" s="729"/>
      <c r="AO27" s="729"/>
      <c r="AP27" s="729"/>
      <c r="AQ27" s="729"/>
      <c r="AR27" s="729"/>
      <c r="AS27" s="729"/>
      <c r="AT27" s="729"/>
      <c r="AU27" s="659" t="s">
        <v>92</v>
      </c>
      <c r="AV27" s="659"/>
      <c r="AW27" s="76"/>
      <c r="AX27" s="74"/>
      <c r="AY27" s="74"/>
      <c r="AZ27" s="74"/>
      <c r="BN27" s="74"/>
      <c r="BO27" s="74"/>
      <c r="BP27" s="74"/>
      <c r="BQ27" s="74"/>
    </row>
    <row r="28" spans="1:69" s="65" customFormat="1" ht="35.25" customHeight="1" thickBot="1" x14ac:dyDescent="0.2">
      <c r="B28" s="723" t="s">
        <v>197</v>
      </c>
      <c r="C28" s="724"/>
      <c r="D28" s="725">
        <f>N22</f>
        <v>0</v>
      </c>
      <c r="E28" s="725"/>
      <c r="F28" s="725"/>
      <c r="G28" s="725"/>
      <c r="H28" s="725"/>
      <c r="I28" s="725"/>
      <c r="J28" s="725"/>
      <c r="K28" s="660" t="s">
        <v>92</v>
      </c>
      <c r="L28" s="697"/>
      <c r="M28" s="726">
        <f>J22</f>
        <v>0</v>
      </c>
      <c r="N28" s="727"/>
      <c r="O28" s="727"/>
      <c r="P28" s="727"/>
      <c r="Q28" s="727"/>
      <c r="R28" s="727"/>
      <c r="S28" s="75" t="s">
        <v>194</v>
      </c>
      <c r="T28" s="701" t="s">
        <v>195</v>
      </c>
      <c r="U28" s="701"/>
      <c r="V28" s="701"/>
      <c r="W28" s="701"/>
      <c r="X28" s="701"/>
      <c r="Y28" s="701"/>
      <c r="Z28" s="701"/>
      <c r="AA28" s="728">
        <f>M28*17500</f>
        <v>0</v>
      </c>
      <c r="AB28" s="729"/>
      <c r="AC28" s="729"/>
      <c r="AD28" s="729"/>
      <c r="AE28" s="729"/>
      <c r="AF28" s="729"/>
      <c r="AG28" s="729"/>
      <c r="AH28" s="729"/>
      <c r="AI28" s="729"/>
      <c r="AJ28" s="659" t="s">
        <v>92</v>
      </c>
      <c r="AK28" s="659"/>
      <c r="AL28" s="731">
        <f>ROUNDDOWN(MIN(D28,AA28),-3)</f>
        <v>0</v>
      </c>
      <c r="AM28" s="732"/>
      <c r="AN28" s="732"/>
      <c r="AO28" s="732"/>
      <c r="AP28" s="732"/>
      <c r="AQ28" s="732"/>
      <c r="AR28" s="732"/>
      <c r="AS28" s="732"/>
      <c r="AT28" s="732"/>
      <c r="AU28" s="668" t="s">
        <v>92</v>
      </c>
      <c r="AV28" s="733"/>
      <c r="AW28" s="78"/>
    </row>
    <row r="29" spans="1:69" s="65" customFormat="1" ht="30.75" customHeight="1" thickTop="1" x14ac:dyDescent="0.15">
      <c r="B29" s="79"/>
      <c r="C29" s="79"/>
      <c r="K29" s="74"/>
      <c r="L29" s="74"/>
      <c r="M29" s="80"/>
      <c r="N29" s="80"/>
      <c r="O29" s="80"/>
      <c r="P29" s="80"/>
      <c r="Q29" s="80"/>
      <c r="R29" s="80"/>
      <c r="S29" s="80"/>
      <c r="T29" s="81"/>
      <c r="U29" s="81"/>
      <c r="V29" s="81"/>
      <c r="W29" s="81"/>
      <c r="X29" s="81"/>
      <c r="Y29" s="81"/>
      <c r="Z29" s="81"/>
      <c r="AA29" s="82"/>
      <c r="AB29" s="82"/>
      <c r="AC29" s="82"/>
      <c r="AD29" s="82"/>
      <c r="AE29" s="82"/>
      <c r="AF29" s="82"/>
      <c r="AG29" s="82"/>
      <c r="AH29" s="82"/>
      <c r="AI29" s="82"/>
      <c r="AJ29" s="82"/>
      <c r="AK29" s="82"/>
      <c r="AL29" s="83"/>
      <c r="AM29" s="83"/>
      <c r="AN29" s="83"/>
      <c r="AO29" s="83"/>
      <c r="AP29" s="83"/>
      <c r="AQ29" s="83"/>
      <c r="AR29" s="83"/>
      <c r="AS29" s="83"/>
      <c r="AT29" s="83"/>
      <c r="AU29" s="83"/>
      <c r="AV29" s="83"/>
    </row>
    <row r="30" spans="1:69" s="65" customFormat="1" ht="30.75" customHeight="1" thickBot="1" x14ac:dyDescent="0.2">
      <c r="B30" s="664" t="s">
        <v>198</v>
      </c>
      <c r="C30" s="664"/>
      <c r="D30" s="664"/>
      <c r="E30" s="664"/>
      <c r="F30" s="664"/>
      <c r="G30" s="664"/>
      <c r="H30" s="664"/>
      <c r="I30" s="664"/>
      <c r="J30" s="664"/>
      <c r="K30" s="664"/>
      <c r="L30" s="664"/>
      <c r="M30" s="664"/>
      <c r="N30" s="664"/>
      <c r="O30" s="664"/>
      <c r="P30" s="664"/>
      <c r="Q30" s="664"/>
      <c r="R30" s="664"/>
      <c r="S30" s="664"/>
      <c r="T30" s="664"/>
      <c r="U30" s="664"/>
      <c r="V30" s="664"/>
      <c r="W30" s="664"/>
      <c r="X30" s="664"/>
      <c r="Y30" s="664"/>
      <c r="Z30" s="664"/>
      <c r="AA30" s="664"/>
      <c r="AB30" s="664"/>
      <c r="AC30" s="664"/>
      <c r="AD30" s="664"/>
      <c r="AE30" s="664"/>
      <c r="AF30" s="664"/>
      <c r="AG30" s="664"/>
      <c r="AH30" s="664"/>
      <c r="AI30" s="664"/>
      <c r="AJ30" s="664"/>
      <c r="AK30" s="664"/>
      <c r="AL30" s="664"/>
      <c r="AM30" s="664"/>
      <c r="AN30" s="664"/>
      <c r="AO30" s="664"/>
      <c r="AP30" s="664"/>
      <c r="AQ30" s="664"/>
      <c r="AR30" s="664"/>
      <c r="AS30" s="664"/>
      <c r="AT30" s="664"/>
      <c r="AU30" s="664"/>
      <c r="AV30" s="664"/>
      <c r="AW30" s="664"/>
      <c r="AX30" s="664"/>
      <c r="AY30" s="664"/>
      <c r="AZ30" s="664"/>
      <c r="BA30" s="664"/>
      <c r="BB30" s="664"/>
      <c r="BC30" s="664"/>
      <c r="BD30" s="664"/>
      <c r="BE30" s="664"/>
      <c r="BF30" s="664"/>
      <c r="BG30" s="664"/>
      <c r="BH30" s="664"/>
      <c r="BI30" s="664"/>
      <c r="BJ30" s="664"/>
      <c r="BK30" s="664"/>
      <c r="BL30" s="664"/>
      <c r="BM30" s="664"/>
    </row>
    <row r="31" spans="1:69" s="65" customFormat="1" ht="96" customHeight="1" thickBot="1" x14ac:dyDescent="0.2">
      <c r="B31" s="698" t="s">
        <v>105</v>
      </c>
      <c r="C31" s="699"/>
      <c r="D31" s="699"/>
      <c r="E31" s="699"/>
      <c r="F31" s="699"/>
      <c r="G31" s="699"/>
      <c r="H31" s="699"/>
      <c r="I31" s="700"/>
      <c r="J31" s="683" t="s">
        <v>171</v>
      </c>
      <c r="K31" s="683"/>
      <c r="L31" s="683"/>
      <c r="M31" s="683"/>
      <c r="N31" s="701" t="s">
        <v>109</v>
      </c>
      <c r="O31" s="701"/>
      <c r="P31" s="701"/>
      <c r="Q31" s="701"/>
      <c r="R31" s="734" t="s">
        <v>172</v>
      </c>
      <c r="S31" s="735"/>
      <c r="T31" s="735"/>
      <c r="U31" s="736"/>
      <c r="V31" s="701" t="s">
        <v>111</v>
      </c>
      <c r="W31" s="701"/>
      <c r="X31" s="701"/>
      <c r="Y31" s="701"/>
      <c r="Z31" s="737" t="s">
        <v>173</v>
      </c>
      <c r="AA31" s="737"/>
      <c r="AB31" s="737"/>
      <c r="AC31" s="737"/>
      <c r="AD31" s="701" t="s">
        <v>174</v>
      </c>
      <c r="AE31" s="701"/>
      <c r="AF31" s="701"/>
      <c r="AG31" s="701"/>
      <c r="AH31" s="697" t="s">
        <v>175</v>
      </c>
      <c r="AI31" s="697"/>
      <c r="AJ31" s="697"/>
      <c r="AK31" s="697"/>
      <c r="AL31" s="701" t="s">
        <v>115</v>
      </c>
      <c r="AM31" s="701"/>
      <c r="AN31" s="701"/>
      <c r="AO31" s="701"/>
      <c r="AP31" s="701" t="s">
        <v>176</v>
      </c>
      <c r="AQ31" s="701"/>
      <c r="AR31" s="701"/>
      <c r="AS31" s="701"/>
      <c r="AT31" s="698" t="s">
        <v>199</v>
      </c>
      <c r="AU31" s="699"/>
      <c r="AV31" s="699"/>
      <c r="AW31" s="700"/>
      <c r="AX31" s="701" t="s">
        <v>118</v>
      </c>
      <c r="AY31" s="701"/>
      <c r="AZ31" s="701"/>
      <c r="BA31" s="701"/>
      <c r="BB31" s="701" t="s">
        <v>200</v>
      </c>
      <c r="BC31" s="701"/>
      <c r="BD31" s="701"/>
      <c r="BE31" s="701"/>
      <c r="BF31" s="738"/>
      <c r="BG31" s="738"/>
      <c r="BH31" s="738"/>
      <c r="BI31" s="738"/>
      <c r="BJ31" s="738"/>
      <c r="BK31" s="738"/>
      <c r="BL31" s="738"/>
      <c r="BM31" s="738"/>
    </row>
    <row r="32" spans="1:69" s="65" customFormat="1" ht="129" customHeight="1" thickBot="1" x14ac:dyDescent="0.2">
      <c r="B32" s="698"/>
      <c r="C32" s="699"/>
      <c r="D32" s="699"/>
      <c r="E32" s="699"/>
      <c r="F32" s="699"/>
      <c r="G32" s="699"/>
      <c r="H32" s="699"/>
      <c r="I32" s="700"/>
      <c r="J32" s="691" t="s">
        <v>180</v>
      </c>
      <c r="K32" s="692"/>
      <c r="L32" s="692"/>
      <c r="M32" s="692"/>
      <c r="N32" s="691" t="s">
        <v>88</v>
      </c>
      <c r="O32" s="691"/>
      <c r="P32" s="691"/>
      <c r="Q32" s="691"/>
      <c r="R32" s="692" t="s">
        <v>129</v>
      </c>
      <c r="S32" s="692"/>
      <c r="T32" s="692"/>
      <c r="U32" s="692"/>
      <c r="V32" s="701" t="s">
        <v>130</v>
      </c>
      <c r="W32" s="701"/>
      <c r="X32" s="701"/>
      <c r="Y32" s="701"/>
      <c r="Z32" s="691" t="s">
        <v>182</v>
      </c>
      <c r="AA32" s="691"/>
      <c r="AB32" s="691"/>
      <c r="AC32" s="691"/>
      <c r="AD32" s="691" t="s">
        <v>88</v>
      </c>
      <c r="AE32" s="691"/>
      <c r="AF32" s="691"/>
      <c r="AG32" s="691"/>
      <c r="AH32" s="684" t="s">
        <v>132</v>
      </c>
      <c r="AI32" s="694"/>
      <c r="AJ32" s="694"/>
      <c r="AK32" s="695"/>
      <c r="AL32" s="684" t="s">
        <v>183</v>
      </c>
      <c r="AM32" s="694"/>
      <c r="AN32" s="694"/>
      <c r="AO32" s="695"/>
      <c r="AP32" s="697" t="s">
        <v>134</v>
      </c>
      <c r="AQ32" s="697"/>
      <c r="AR32" s="697"/>
      <c r="AS32" s="697"/>
      <c r="AT32" s="701" t="s">
        <v>135</v>
      </c>
      <c r="AU32" s="697"/>
      <c r="AV32" s="697"/>
      <c r="AW32" s="697"/>
      <c r="AX32" s="701" t="s">
        <v>135</v>
      </c>
      <c r="AY32" s="697"/>
      <c r="AZ32" s="697"/>
      <c r="BA32" s="697"/>
      <c r="BB32" s="701" t="s">
        <v>135</v>
      </c>
      <c r="BC32" s="697"/>
      <c r="BD32" s="697"/>
      <c r="BE32" s="697"/>
      <c r="BF32" s="738"/>
      <c r="BG32" s="665"/>
      <c r="BH32" s="665"/>
      <c r="BI32" s="665"/>
      <c r="BJ32" s="738"/>
      <c r="BK32" s="665"/>
      <c r="BL32" s="665"/>
      <c r="BM32" s="665"/>
    </row>
    <row r="33" spans="2:65" s="65" customFormat="1" ht="35.25" customHeight="1" thickBot="1" x14ac:dyDescent="0.2">
      <c r="B33" s="698" t="s">
        <v>201</v>
      </c>
      <c r="C33" s="699"/>
      <c r="D33" s="699"/>
      <c r="E33" s="699"/>
      <c r="F33" s="699"/>
      <c r="G33" s="699"/>
      <c r="H33" s="699"/>
      <c r="I33" s="700"/>
      <c r="J33" s="701"/>
      <c r="K33" s="697"/>
      <c r="L33" s="697"/>
      <c r="M33" s="697"/>
      <c r="N33" s="701"/>
      <c r="O33" s="701"/>
      <c r="P33" s="701"/>
      <c r="Q33" s="701"/>
      <c r="R33" s="697"/>
      <c r="S33" s="697"/>
      <c r="T33" s="697"/>
      <c r="U33" s="697"/>
      <c r="V33" s="701"/>
      <c r="W33" s="701"/>
      <c r="X33" s="701"/>
      <c r="Y33" s="701"/>
      <c r="Z33" s="701"/>
      <c r="AA33" s="701"/>
      <c r="AB33" s="701"/>
      <c r="AC33" s="701"/>
      <c r="AD33" s="701"/>
      <c r="AE33" s="701"/>
      <c r="AF33" s="701"/>
      <c r="AG33" s="701"/>
      <c r="AH33" s="697"/>
      <c r="AI33" s="697"/>
      <c r="AJ33" s="697"/>
      <c r="AK33" s="697"/>
      <c r="AL33" s="697"/>
      <c r="AM33" s="697"/>
      <c r="AN33" s="697"/>
      <c r="AO33" s="697"/>
      <c r="AP33" s="697"/>
      <c r="AQ33" s="697"/>
      <c r="AR33" s="697"/>
      <c r="AS33" s="697"/>
      <c r="AT33" s="697"/>
      <c r="AU33" s="697"/>
      <c r="AV33" s="697"/>
      <c r="AW33" s="697"/>
      <c r="AX33" s="697"/>
      <c r="AY33" s="697"/>
      <c r="AZ33" s="697"/>
      <c r="BA33" s="697"/>
      <c r="BB33" s="697"/>
      <c r="BC33" s="697"/>
      <c r="BD33" s="697"/>
      <c r="BE33" s="697"/>
      <c r="BF33" s="665"/>
      <c r="BG33" s="665"/>
      <c r="BH33" s="665"/>
      <c r="BI33" s="665"/>
      <c r="BJ33" s="665"/>
      <c r="BK33" s="665"/>
      <c r="BL33" s="665"/>
      <c r="BM33" s="665"/>
    </row>
    <row r="34" spans="2:65" s="65" customFormat="1" ht="35.25" customHeight="1" thickBot="1" x14ac:dyDescent="0.2">
      <c r="B34" s="698" t="s">
        <v>202</v>
      </c>
      <c r="C34" s="699"/>
      <c r="D34" s="699"/>
      <c r="E34" s="699"/>
      <c r="F34" s="699"/>
      <c r="G34" s="699"/>
      <c r="H34" s="699"/>
      <c r="I34" s="700"/>
      <c r="J34" s="701"/>
      <c r="K34" s="697"/>
      <c r="L34" s="697"/>
      <c r="M34" s="697"/>
      <c r="N34" s="701"/>
      <c r="O34" s="701"/>
      <c r="P34" s="701"/>
      <c r="Q34" s="701"/>
      <c r="R34" s="697"/>
      <c r="S34" s="697"/>
      <c r="T34" s="697"/>
      <c r="U34" s="697"/>
      <c r="V34" s="701"/>
      <c r="W34" s="701"/>
      <c r="X34" s="701"/>
      <c r="Y34" s="701"/>
      <c r="Z34" s="701"/>
      <c r="AA34" s="701"/>
      <c r="AB34" s="701"/>
      <c r="AC34" s="701"/>
      <c r="AD34" s="701"/>
      <c r="AE34" s="701"/>
      <c r="AF34" s="701"/>
      <c r="AG34" s="701"/>
      <c r="AH34" s="697"/>
      <c r="AI34" s="697"/>
      <c r="AJ34" s="697"/>
      <c r="AK34" s="697"/>
      <c r="AL34" s="697"/>
      <c r="AM34" s="697"/>
      <c r="AN34" s="697"/>
      <c r="AO34" s="697"/>
      <c r="AP34" s="697"/>
      <c r="AQ34" s="697"/>
      <c r="AR34" s="697"/>
      <c r="AS34" s="697"/>
      <c r="AT34" s="697"/>
      <c r="AU34" s="697"/>
      <c r="AV34" s="697"/>
      <c r="AW34" s="697"/>
      <c r="AX34" s="697"/>
      <c r="AY34" s="697"/>
      <c r="AZ34" s="697"/>
      <c r="BA34" s="697"/>
      <c r="BB34" s="697"/>
      <c r="BC34" s="697"/>
      <c r="BD34" s="697"/>
      <c r="BE34" s="697"/>
      <c r="BF34" s="665"/>
      <c r="BG34" s="665"/>
      <c r="BH34" s="665"/>
      <c r="BI34" s="665"/>
      <c r="BJ34" s="665"/>
      <c r="BK34" s="665"/>
      <c r="BL34" s="665"/>
      <c r="BM34" s="665"/>
    </row>
    <row r="35" spans="2:65" s="65" customFormat="1" ht="30.75" customHeight="1" x14ac:dyDescent="0.15">
      <c r="B35" s="84"/>
      <c r="C35" s="84"/>
      <c r="D35" s="84"/>
      <c r="E35" s="84"/>
      <c r="F35" s="81"/>
      <c r="G35" s="74"/>
      <c r="H35" s="74"/>
      <c r="I35" s="74"/>
      <c r="J35" s="81"/>
      <c r="K35" s="81"/>
      <c r="L35" s="81"/>
      <c r="M35" s="81"/>
      <c r="N35" s="74"/>
      <c r="O35" s="74"/>
      <c r="P35" s="74"/>
      <c r="Q35" s="74"/>
      <c r="R35" s="81"/>
      <c r="S35" s="81"/>
      <c r="T35" s="81"/>
      <c r="U35" s="81"/>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row>
    <row r="36" spans="2:65" s="65" customFormat="1" ht="30.75" customHeight="1" thickBot="1" x14ac:dyDescent="0.2">
      <c r="B36" s="664" t="s">
        <v>203</v>
      </c>
      <c r="C36" s="664"/>
      <c r="D36" s="664"/>
      <c r="E36" s="664"/>
      <c r="F36" s="664"/>
      <c r="G36" s="664"/>
      <c r="H36" s="664"/>
      <c r="I36" s="664"/>
      <c r="J36" s="664"/>
      <c r="K36" s="664"/>
      <c r="L36" s="664"/>
      <c r="M36" s="664"/>
      <c r="N36" s="664"/>
      <c r="O36" s="664"/>
      <c r="P36" s="664"/>
      <c r="Q36" s="664"/>
      <c r="R36" s="664"/>
      <c r="S36" s="664"/>
      <c r="T36" s="664"/>
      <c r="U36" s="664"/>
      <c r="V36" s="664"/>
      <c r="W36" s="664"/>
      <c r="X36" s="664"/>
      <c r="Y36" s="664"/>
      <c r="Z36" s="664"/>
      <c r="AA36" s="664"/>
      <c r="AB36" s="664"/>
      <c r="AC36" s="664"/>
      <c r="AD36" s="664"/>
      <c r="AE36" s="664"/>
      <c r="AF36" s="664"/>
      <c r="AG36" s="664"/>
      <c r="AH36" s="664"/>
      <c r="AI36" s="664"/>
      <c r="AJ36" s="664"/>
      <c r="AK36" s="664"/>
      <c r="AL36" s="664"/>
      <c r="AM36" s="664"/>
      <c r="AN36" s="664"/>
      <c r="AO36" s="664"/>
      <c r="AP36" s="664"/>
      <c r="AQ36" s="664"/>
      <c r="AR36" s="664"/>
      <c r="AS36" s="664"/>
      <c r="AT36" s="664"/>
      <c r="AU36" s="664"/>
      <c r="AV36" s="664"/>
      <c r="AW36" s="664"/>
      <c r="AX36" s="664"/>
      <c r="AY36" s="664"/>
      <c r="AZ36" s="664"/>
      <c r="BA36" s="664"/>
      <c r="BB36" s="664"/>
      <c r="BC36" s="664"/>
      <c r="BD36" s="664"/>
      <c r="BE36" s="664"/>
      <c r="BF36" s="664"/>
      <c r="BG36" s="664"/>
      <c r="BH36" s="664"/>
      <c r="BI36" s="664"/>
      <c r="BJ36" s="664"/>
      <c r="BK36" s="664"/>
      <c r="BL36" s="664"/>
      <c r="BM36" s="664"/>
    </row>
    <row r="37" spans="2:65" s="65" customFormat="1" ht="96" customHeight="1" thickTop="1" thickBot="1" x14ac:dyDescent="0.2">
      <c r="B37" s="697"/>
      <c r="C37" s="697"/>
      <c r="D37" s="697"/>
      <c r="E37" s="697"/>
      <c r="F37" s="697"/>
      <c r="G37" s="697"/>
      <c r="H37" s="697"/>
      <c r="I37" s="697"/>
      <c r="J37" s="697"/>
      <c r="K37" s="697"/>
      <c r="L37" s="697"/>
      <c r="M37" s="697"/>
      <c r="N37" s="697"/>
      <c r="O37" s="737" t="s">
        <v>204</v>
      </c>
      <c r="P37" s="739"/>
      <c r="Q37" s="739"/>
      <c r="R37" s="739"/>
      <c r="S37" s="739"/>
      <c r="T37" s="739"/>
      <c r="U37" s="739"/>
      <c r="V37" s="734" t="s">
        <v>205</v>
      </c>
      <c r="W37" s="735"/>
      <c r="X37" s="736"/>
      <c r="Y37" s="698" t="s">
        <v>206</v>
      </c>
      <c r="Z37" s="699"/>
      <c r="AA37" s="699"/>
      <c r="AB37" s="699"/>
      <c r="AC37" s="699"/>
      <c r="AD37" s="699"/>
      <c r="AE37" s="740"/>
      <c r="AF37" s="720" t="s">
        <v>207</v>
      </c>
      <c r="AG37" s="721"/>
      <c r="AH37" s="721"/>
      <c r="AI37" s="721"/>
      <c r="AJ37" s="721"/>
      <c r="AK37" s="721"/>
      <c r="AL37" s="722"/>
      <c r="AM37" s="741"/>
      <c r="AN37" s="665"/>
      <c r="AO37" s="665"/>
      <c r="AP37" s="665"/>
      <c r="AQ37" s="665"/>
      <c r="AR37" s="665"/>
      <c r="AS37" s="665"/>
    </row>
    <row r="38" spans="2:65" s="65" customFormat="1" ht="35.25" customHeight="1" thickBot="1" x14ac:dyDescent="0.2">
      <c r="B38" s="697" t="s">
        <v>208</v>
      </c>
      <c r="C38" s="697"/>
      <c r="D38" s="697"/>
      <c r="E38" s="697"/>
      <c r="F38" s="697"/>
      <c r="G38" s="697"/>
      <c r="H38" s="697"/>
      <c r="I38" s="697"/>
      <c r="J38" s="697"/>
      <c r="K38" s="697"/>
      <c r="L38" s="697"/>
      <c r="M38" s="697"/>
      <c r="N38" s="697"/>
      <c r="O38" s="728">
        <v>0</v>
      </c>
      <c r="P38" s="729"/>
      <c r="Q38" s="729"/>
      <c r="R38" s="729"/>
      <c r="S38" s="729"/>
      <c r="T38" s="659" t="s">
        <v>92</v>
      </c>
      <c r="U38" s="660"/>
      <c r="V38" s="759"/>
      <c r="W38" s="760"/>
      <c r="X38" s="761"/>
      <c r="Y38" s="85"/>
      <c r="Z38" s="729">
        <v>1030000</v>
      </c>
      <c r="AA38" s="729"/>
      <c r="AB38" s="729"/>
      <c r="AC38" s="729"/>
      <c r="AD38" s="659" t="s">
        <v>92</v>
      </c>
      <c r="AE38" s="660"/>
      <c r="AF38" s="731">
        <f>ROUNDDOWN(MIN(O38,Y38),-3)</f>
        <v>0</v>
      </c>
      <c r="AG38" s="732"/>
      <c r="AH38" s="732"/>
      <c r="AI38" s="732"/>
      <c r="AJ38" s="732"/>
      <c r="AK38" s="668" t="s">
        <v>92</v>
      </c>
      <c r="AL38" s="733"/>
      <c r="AM38" s="665"/>
      <c r="AN38" s="665"/>
      <c r="AO38" s="665"/>
      <c r="AP38" s="665"/>
      <c r="AQ38" s="665"/>
      <c r="AR38" s="665"/>
      <c r="AS38" s="665"/>
      <c r="AT38" s="86"/>
      <c r="AU38" s="86"/>
      <c r="AV38" s="86"/>
    </row>
    <row r="39" spans="2:65" s="65" customFormat="1" ht="65.25" customHeight="1" thickTop="1" x14ac:dyDescent="0.15">
      <c r="B39" s="751" t="s">
        <v>209</v>
      </c>
      <c r="C39" s="668"/>
      <c r="D39" s="668"/>
      <c r="E39" s="668"/>
      <c r="F39" s="668"/>
      <c r="G39" s="668"/>
      <c r="H39" s="668"/>
      <c r="I39" s="668"/>
      <c r="J39" s="668"/>
      <c r="K39" s="668"/>
      <c r="L39" s="668"/>
      <c r="M39" s="668"/>
      <c r="N39" s="668"/>
      <c r="O39" s="752">
        <v>0</v>
      </c>
      <c r="P39" s="732"/>
      <c r="Q39" s="732"/>
      <c r="R39" s="732"/>
      <c r="S39" s="732"/>
      <c r="T39" s="668" t="s">
        <v>92</v>
      </c>
      <c r="U39" s="669"/>
      <c r="V39" s="667" t="s">
        <v>87</v>
      </c>
      <c r="W39" s="668"/>
      <c r="X39" s="669"/>
      <c r="Y39" s="87"/>
      <c r="Z39" s="732">
        <v>310000</v>
      </c>
      <c r="AA39" s="732"/>
      <c r="AB39" s="732"/>
      <c r="AC39" s="732"/>
      <c r="AD39" s="668" t="s">
        <v>92</v>
      </c>
      <c r="AE39" s="668"/>
      <c r="AF39" s="755">
        <f>ROUNDDOWN(MIN(O39,IF(V39="無",Z39,Z40)),-3)</f>
        <v>0</v>
      </c>
      <c r="AG39" s="756"/>
      <c r="AH39" s="756"/>
      <c r="AI39" s="756"/>
      <c r="AJ39" s="756"/>
      <c r="AK39" s="742" t="s">
        <v>92</v>
      </c>
      <c r="AL39" s="743"/>
      <c r="AM39" s="665"/>
      <c r="AN39" s="665"/>
      <c r="AO39" s="665"/>
      <c r="AP39" s="665"/>
      <c r="AQ39" s="665"/>
      <c r="AR39" s="665"/>
      <c r="AS39" s="665"/>
      <c r="AU39" s="65" t="s">
        <v>210</v>
      </c>
    </row>
    <row r="40" spans="2:65" s="65" customFormat="1" ht="65.25" customHeight="1" thickBot="1" x14ac:dyDescent="0.2">
      <c r="B40" s="670"/>
      <c r="C40" s="671"/>
      <c r="D40" s="671"/>
      <c r="E40" s="671"/>
      <c r="F40" s="671"/>
      <c r="G40" s="671"/>
      <c r="H40" s="671"/>
      <c r="I40" s="671"/>
      <c r="J40" s="671"/>
      <c r="K40" s="671"/>
      <c r="L40" s="671"/>
      <c r="M40" s="671"/>
      <c r="N40" s="671"/>
      <c r="O40" s="753"/>
      <c r="P40" s="754"/>
      <c r="Q40" s="754"/>
      <c r="R40" s="754"/>
      <c r="S40" s="754"/>
      <c r="T40" s="671"/>
      <c r="U40" s="672"/>
      <c r="V40" s="670"/>
      <c r="W40" s="671"/>
      <c r="X40" s="672"/>
      <c r="Y40" s="88"/>
      <c r="Z40" s="746">
        <v>378000</v>
      </c>
      <c r="AA40" s="746"/>
      <c r="AB40" s="746"/>
      <c r="AC40" s="746"/>
      <c r="AD40" s="747" t="s">
        <v>211</v>
      </c>
      <c r="AE40" s="748"/>
      <c r="AF40" s="757"/>
      <c r="AG40" s="758"/>
      <c r="AH40" s="758"/>
      <c r="AI40" s="758"/>
      <c r="AJ40" s="758"/>
      <c r="AK40" s="744"/>
      <c r="AL40" s="745"/>
      <c r="AM40" s="74"/>
      <c r="AN40" s="74"/>
      <c r="AO40" s="74"/>
      <c r="AP40" s="74"/>
      <c r="AQ40" s="74"/>
      <c r="AR40" s="74"/>
      <c r="AS40" s="74"/>
    </row>
    <row r="41" spans="2:65" ht="82.5" customHeight="1" x14ac:dyDescent="0.3">
      <c r="B41" s="749" t="s">
        <v>212</v>
      </c>
      <c r="C41" s="750"/>
      <c r="D41" s="750"/>
      <c r="E41" s="750"/>
      <c r="F41" s="750"/>
      <c r="G41" s="750"/>
      <c r="H41" s="750"/>
      <c r="I41" s="750"/>
      <c r="J41" s="750"/>
      <c r="K41" s="750"/>
      <c r="L41" s="750"/>
      <c r="M41" s="750"/>
      <c r="N41" s="750"/>
      <c r="O41" s="750"/>
      <c r="P41" s="750"/>
      <c r="Q41" s="750"/>
      <c r="R41" s="750"/>
      <c r="S41" s="750"/>
      <c r="T41" s="750"/>
      <c r="U41" s="750"/>
      <c r="V41" s="750"/>
      <c r="W41" s="750"/>
      <c r="X41" s="750"/>
      <c r="Y41" s="750"/>
      <c r="Z41" s="750"/>
      <c r="AA41" s="750"/>
      <c r="AB41" s="750"/>
      <c r="AC41" s="750"/>
      <c r="AD41" s="750"/>
      <c r="AE41" s="750"/>
      <c r="AF41" s="750"/>
      <c r="AG41" s="750"/>
      <c r="AH41" s="750"/>
      <c r="AI41" s="750"/>
      <c r="AJ41" s="750"/>
      <c r="AK41" s="750"/>
      <c r="AL41" s="750"/>
      <c r="AM41" s="750"/>
      <c r="AN41" s="750"/>
      <c r="AO41" s="750"/>
      <c r="AP41" s="750"/>
      <c r="AQ41" s="750"/>
      <c r="AR41" s="750"/>
      <c r="AS41" s="750"/>
      <c r="AT41" s="750"/>
      <c r="AU41" s="750"/>
      <c r="AV41" s="750"/>
      <c r="AW41" s="750"/>
      <c r="AX41" s="750"/>
      <c r="AY41" s="750"/>
      <c r="AZ41" s="750"/>
      <c r="BA41" s="750"/>
      <c r="BB41" s="750"/>
      <c r="BC41" s="750"/>
      <c r="BD41" s="750"/>
      <c r="BE41" s="750"/>
      <c r="BF41" s="750"/>
      <c r="BG41" s="750"/>
      <c r="BH41" s="750"/>
      <c r="BI41" s="750"/>
      <c r="BJ41" s="750"/>
      <c r="BK41" s="750"/>
      <c r="BL41" s="750"/>
      <c r="BM41" s="750"/>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11"/>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480</v>
      </c>
    </row>
    <row r="2" spans="1:11" ht="18" customHeight="1" x14ac:dyDescent="0.15">
      <c r="A2" s="440" t="s">
        <v>229</v>
      </c>
      <c r="B2" s="440"/>
      <c r="C2" s="440"/>
      <c r="D2" s="440"/>
      <c r="E2" s="440"/>
      <c r="F2" s="440"/>
      <c r="G2" s="440"/>
      <c r="H2" s="440"/>
      <c r="I2" s="440"/>
      <c r="J2" s="440"/>
      <c r="K2" s="440"/>
    </row>
    <row r="7" spans="1:11" ht="18.75" customHeight="1" x14ac:dyDescent="0.15">
      <c r="A7" s="91" t="s">
        <v>60</v>
      </c>
      <c r="B7" s="478" t="s">
        <v>528</v>
      </c>
      <c r="C7" s="478"/>
      <c r="D7" s="478"/>
      <c r="E7" s="478"/>
      <c r="F7" s="478"/>
      <c r="G7" s="478"/>
    </row>
    <row r="8" spans="1:11" ht="12" customHeight="1" x14ac:dyDescent="0.15">
      <c r="A8" s="97"/>
      <c r="B8" s="98"/>
      <c r="C8" s="98"/>
      <c r="D8" s="98"/>
      <c r="E8" s="98"/>
      <c r="F8" s="98"/>
    </row>
    <row r="10" spans="1:11" x14ac:dyDescent="0.15">
      <c r="A10" s="444" t="s">
        <v>215</v>
      </c>
      <c r="B10" s="444"/>
      <c r="C10" s="444"/>
      <c r="D10" s="444" t="s">
        <v>247</v>
      </c>
      <c r="E10" s="444"/>
      <c r="F10" s="444"/>
      <c r="G10" s="444" t="s">
        <v>216</v>
      </c>
      <c r="H10" s="444"/>
      <c r="I10" s="444"/>
      <c r="J10" s="444"/>
      <c r="K10" s="444"/>
    </row>
    <row r="11" spans="1:11" ht="18.75" customHeight="1" x14ac:dyDescent="0.15">
      <c r="A11" s="445"/>
      <c r="B11" s="445"/>
      <c r="C11" s="445"/>
      <c r="D11" s="445"/>
      <c r="E11" s="445"/>
      <c r="F11" s="445"/>
      <c r="G11" s="445"/>
      <c r="H11" s="445"/>
      <c r="I11" s="445"/>
      <c r="J11" s="445"/>
      <c r="K11" s="445"/>
    </row>
    <row r="12" spans="1:11" ht="12" customHeight="1" x14ac:dyDescent="0.15">
      <c r="A12" s="96"/>
      <c r="B12" s="96"/>
      <c r="C12" s="96"/>
      <c r="D12" s="96"/>
      <c r="E12" s="96"/>
      <c r="F12" s="96"/>
      <c r="G12" s="96"/>
      <c r="H12" s="96"/>
      <c r="I12" s="96"/>
      <c r="J12" s="96"/>
      <c r="K12" s="96"/>
    </row>
    <row r="13" spans="1:11" ht="12" customHeight="1" x14ac:dyDescent="0.15">
      <c r="A13" s="96"/>
      <c r="B13" s="96"/>
      <c r="C13" s="96"/>
      <c r="D13" s="96"/>
      <c r="E13" s="96"/>
      <c r="F13" s="96"/>
      <c r="G13" s="96"/>
      <c r="H13" s="96"/>
      <c r="I13" s="96"/>
      <c r="J13" s="96"/>
      <c r="K13" s="96"/>
    </row>
    <row r="14" spans="1:11" x14ac:dyDescent="0.15">
      <c r="A14" s="89" t="s">
        <v>250</v>
      </c>
    </row>
    <row r="15" spans="1:11" ht="3.75" customHeight="1" x14ac:dyDescent="0.15"/>
    <row r="16" spans="1:11" x14ac:dyDescent="0.15">
      <c r="A16" s="442" t="s">
        <v>217</v>
      </c>
      <c r="B16" s="441" t="s">
        <v>230</v>
      </c>
      <c r="C16" s="441"/>
      <c r="D16" s="441"/>
      <c r="E16" s="441"/>
      <c r="F16" s="441"/>
      <c r="G16" s="441" t="s">
        <v>231</v>
      </c>
      <c r="H16" s="441"/>
      <c r="I16" s="441"/>
      <c r="J16" s="441"/>
      <c r="K16" s="441"/>
    </row>
    <row r="17" spans="1:11" ht="18.75" customHeight="1" x14ac:dyDescent="0.15">
      <c r="A17" s="443"/>
      <c r="B17" s="182" t="s">
        <v>485</v>
      </c>
      <c r="C17" s="197" t="s">
        <v>486</v>
      </c>
      <c r="D17" s="183" t="s">
        <v>487</v>
      </c>
      <c r="E17" s="183" t="s">
        <v>488</v>
      </c>
      <c r="F17" s="198" t="s">
        <v>486</v>
      </c>
      <c r="G17" s="182" t="s">
        <v>485</v>
      </c>
      <c r="H17" s="197" t="s">
        <v>486</v>
      </c>
      <c r="I17" s="183" t="s">
        <v>487</v>
      </c>
      <c r="J17" s="183" t="s">
        <v>488</v>
      </c>
      <c r="K17" s="198" t="s">
        <v>486</v>
      </c>
    </row>
    <row r="18" spans="1:11" ht="18.75" customHeight="1" x14ac:dyDescent="0.15">
      <c r="A18" s="91" t="s">
        <v>246</v>
      </c>
      <c r="B18" s="446"/>
      <c r="C18" s="446"/>
      <c r="D18" s="446"/>
      <c r="E18" s="446"/>
      <c r="F18" s="446"/>
      <c r="G18" s="473"/>
      <c r="H18" s="492"/>
      <c r="I18" s="492"/>
      <c r="J18" s="492"/>
      <c r="K18" s="474"/>
    </row>
    <row r="19" spans="1:11" ht="18.75" customHeight="1" x14ac:dyDescent="0.15">
      <c r="A19" s="195" t="s">
        <v>302</v>
      </c>
      <c r="B19" s="189" t="s">
        <v>490</v>
      </c>
      <c r="C19" s="227"/>
      <c r="D19" s="190" t="s">
        <v>491</v>
      </c>
      <c r="E19" s="228"/>
      <c r="F19" s="192" t="s">
        <v>492</v>
      </c>
      <c r="G19" s="228"/>
      <c r="H19" s="191" t="s">
        <v>493</v>
      </c>
      <c r="I19" s="228"/>
      <c r="J19" s="191" t="s">
        <v>494</v>
      </c>
      <c r="K19" s="309">
        <f>C19+E19+G19+I19</f>
        <v>0</v>
      </c>
    </row>
    <row r="20" spans="1:11" x14ac:dyDescent="0.15">
      <c r="A20" s="470" t="s">
        <v>236</v>
      </c>
      <c r="B20" s="441" t="s">
        <v>234</v>
      </c>
      <c r="C20" s="441"/>
      <c r="D20" s="441"/>
      <c r="E20" s="441"/>
      <c r="F20" s="441"/>
      <c r="G20" s="441" t="s">
        <v>235</v>
      </c>
      <c r="H20" s="441"/>
      <c r="I20" s="441"/>
      <c r="J20" s="441"/>
      <c r="K20" s="441"/>
    </row>
    <row r="21" spans="1:11" ht="18.75" customHeight="1" x14ac:dyDescent="0.15">
      <c r="A21" s="443"/>
      <c r="B21" s="446"/>
      <c r="C21" s="446"/>
      <c r="D21" s="446"/>
      <c r="E21" s="446"/>
      <c r="F21" s="446"/>
      <c r="G21" s="446"/>
      <c r="H21" s="446"/>
      <c r="I21" s="446"/>
      <c r="J21" s="446"/>
      <c r="K21" s="446"/>
    </row>
    <row r="22" spans="1:11" ht="12" customHeight="1" x14ac:dyDescent="0.15">
      <c r="A22" s="469" t="s">
        <v>478</v>
      </c>
      <c r="B22" s="91" t="s">
        <v>238</v>
      </c>
      <c r="C22" s="444" t="s">
        <v>239</v>
      </c>
      <c r="D22" s="444"/>
      <c r="E22" s="444"/>
      <c r="F22" s="444"/>
      <c r="G22" s="444"/>
      <c r="H22" s="444"/>
      <c r="I22" s="444"/>
      <c r="J22" s="444"/>
      <c r="K22" s="444"/>
    </row>
    <row r="23" spans="1:11" x14ac:dyDescent="0.15">
      <c r="A23" s="469"/>
      <c r="B23" s="446"/>
      <c r="C23" s="91" t="s">
        <v>240</v>
      </c>
      <c r="D23" s="91" t="s">
        <v>241</v>
      </c>
      <c r="E23" s="91" t="s">
        <v>242</v>
      </c>
      <c r="F23" s="454" t="s">
        <v>235</v>
      </c>
      <c r="G23" s="455"/>
      <c r="H23" s="441" t="s">
        <v>243</v>
      </c>
      <c r="I23" s="441"/>
      <c r="J23" s="441"/>
      <c r="K23" s="441"/>
    </row>
    <row r="24" spans="1:11" ht="18.75" customHeight="1" x14ac:dyDescent="0.15">
      <c r="A24" s="469"/>
      <c r="B24" s="446"/>
      <c r="C24" s="200"/>
      <c r="D24" s="201"/>
      <c r="E24" s="202"/>
      <c r="F24" s="453"/>
      <c r="G24" s="453"/>
      <c r="H24" s="95" t="s">
        <v>244</v>
      </c>
      <c r="I24" s="203"/>
      <c r="J24" s="95" t="s">
        <v>245</v>
      </c>
      <c r="K24" s="204"/>
    </row>
    <row r="25" spans="1:11" ht="18.75" customHeight="1" x14ac:dyDescent="0.15">
      <c r="A25" s="469"/>
      <c r="B25" s="446"/>
      <c r="C25" s="200"/>
      <c r="D25" s="201"/>
      <c r="E25" s="202"/>
      <c r="F25" s="453"/>
      <c r="G25" s="453"/>
      <c r="H25" s="95" t="s">
        <v>244</v>
      </c>
      <c r="I25" s="203"/>
      <c r="J25" s="95" t="s">
        <v>245</v>
      </c>
      <c r="K25" s="204"/>
    </row>
    <row r="28" spans="1:11" x14ac:dyDescent="0.15">
      <c r="A28" s="89" t="s">
        <v>251</v>
      </c>
    </row>
    <row r="29" spans="1:11" ht="3.75" customHeight="1" x14ac:dyDescent="0.15"/>
    <row r="30" spans="1:11" ht="15" customHeight="1" x14ac:dyDescent="0.15">
      <c r="A30" s="449" t="s">
        <v>39</v>
      </c>
      <c r="B30" s="450" t="s">
        <v>404</v>
      </c>
      <c r="C30" s="451"/>
      <c r="D30" s="451"/>
      <c r="E30" s="452"/>
      <c r="F30" s="451" t="s">
        <v>405</v>
      </c>
      <c r="G30" s="451"/>
      <c r="H30" s="451"/>
      <c r="I30" s="452"/>
      <c r="J30" s="568" t="s">
        <v>356</v>
      </c>
      <c r="K30" s="449" t="s">
        <v>226</v>
      </c>
    </row>
    <row r="31" spans="1:11" ht="19.5" customHeight="1" x14ac:dyDescent="0.15">
      <c r="A31" s="448"/>
      <c r="B31" s="90" t="s">
        <v>357</v>
      </c>
      <c r="C31" s="90" t="s">
        <v>358</v>
      </c>
      <c r="D31" s="90" t="s">
        <v>359</v>
      </c>
      <c r="E31" s="168" t="s">
        <v>223</v>
      </c>
      <c r="F31" s="90" t="s">
        <v>360</v>
      </c>
      <c r="G31" s="90" t="s">
        <v>361</v>
      </c>
      <c r="H31" s="94" t="s">
        <v>362</v>
      </c>
      <c r="I31" s="92" t="s">
        <v>223</v>
      </c>
      <c r="J31" s="569"/>
      <c r="K31" s="448"/>
    </row>
    <row r="32" spans="1:11" ht="18.75" customHeight="1" x14ac:dyDescent="0.15">
      <c r="A32" s="91" t="s">
        <v>501</v>
      </c>
      <c r="B32" s="201"/>
      <c r="C32" s="201"/>
      <c r="D32" s="201"/>
      <c r="E32" s="209"/>
      <c r="F32" s="201"/>
      <c r="G32" s="201"/>
      <c r="H32" s="201"/>
      <c r="I32" s="201"/>
      <c r="J32" s="201"/>
      <c r="K32" s="99" t="str">
        <f>IF(SUM(B32:J32)=0,"",SUM(B32:J32))</f>
        <v/>
      </c>
    </row>
    <row r="33" spans="1:11" ht="15" customHeight="1" x14ac:dyDescent="0.15">
      <c r="A33" s="441" t="s">
        <v>502</v>
      </c>
      <c r="B33" s="253"/>
      <c r="C33" s="253"/>
      <c r="D33" s="253"/>
      <c r="E33" s="254"/>
      <c r="F33" s="253"/>
      <c r="G33" s="253"/>
      <c r="H33" s="253"/>
      <c r="I33" s="253"/>
      <c r="J33" s="253"/>
      <c r="K33" s="100" t="str">
        <f t="shared" ref="K33:K34" si="0">IF(SUM(B33:J33)=0,"",SUM(B33:J33))</f>
        <v/>
      </c>
    </row>
    <row r="34" spans="1:11" ht="15" customHeight="1" x14ac:dyDescent="0.15">
      <c r="A34" s="441"/>
      <c r="B34" s="206"/>
      <c r="C34" s="206"/>
      <c r="D34" s="206"/>
      <c r="E34" s="215"/>
      <c r="F34" s="206"/>
      <c r="G34" s="206"/>
      <c r="H34" s="206"/>
      <c r="I34" s="206"/>
      <c r="J34" s="206"/>
      <c r="K34" s="101" t="str">
        <f t="shared" si="0"/>
        <v/>
      </c>
    </row>
    <row r="35" spans="1:11" ht="12" customHeight="1" x14ac:dyDescent="0.15">
      <c r="A35" s="97"/>
      <c r="B35" s="104"/>
      <c r="C35" s="104"/>
      <c r="D35" s="104"/>
      <c r="E35" s="104"/>
      <c r="F35" s="104"/>
      <c r="G35" s="104"/>
      <c r="H35" s="104"/>
      <c r="I35" s="104"/>
      <c r="J35" s="104"/>
      <c r="K35" s="104"/>
    </row>
    <row r="37" spans="1:11" x14ac:dyDescent="0.15">
      <c r="A37" s="89" t="s">
        <v>252</v>
      </c>
    </row>
    <row r="38" spans="1:11" ht="3.75" customHeight="1" x14ac:dyDescent="0.15"/>
    <row r="39" spans="1:11" ht="18.75" customHeight="1" x14ac:dyDescent="0.15">
      <c r="A39" s="460"/>
      <c r="B39" s="461"/>
      <c r="C39" s="461"/>
      <c r="D39" s="461"/>
      <c r="E39" s="461"/>
      <c r="F39" s="461"/>
      <c r="G39" s="461"/>
      <c r="H39" s="461"/>
      <c r="I39" s="461"/>
      <c r="J39" s="461"/>
      <c r="K39" s="462"/>
    </row>
    <row r="40" spans="1:11" ht="18.75" customHeight="1" x14ac:dyDescent="0.15">
      <c r="A40" s="463"/>
      <c r="B40" s="464"/>
      <c r="C40" s="464"/>
      <c r="D40" s="464"/>
      <c r="E40" s="464"/>
      <c r="F40" s="464"/>
      <c r="G40" s="464"/>
      <c r="H40" s="464"/>
      <c r="I40" s="464"/>
      <c r="J40" s="464"/>
      <c r="K40" s="465"/>
    </row>
    <row r="41" spans="1:11" ht="18.75" customHeight="1" x14ac:dyDescent="0.15">
      <c r="A41" s="466"/>
      <c r="B41" s="467"/>
      <c r="C41" s="467"/>
      <c r="D41" s="467"/>
      <c r="E41" s="467"/>
      <c r="F41" s="467"/>
      <c r="G41" s="467"/>
      <c r="H41" s="467"/>
      <c r="I41" s="467"/>
      <c r="J41" s="467"/>
      <c r="K41" s="468"/>
    </row>
    <row r="44" spans="1:11" x14ac:dyDescent="0.15">
      <c r="A44" s="89" t="s">
        <v>363</v>
      </c>
    </row>
    <row r="45" spans="1:11" ht="3.75" customHeight="1" x14ac:dyDescent="0.15"/>
    <row r="46" spans="1:11" ht="36.75" customHeight="1" x14ac:dyDescent="0.15">
      <c r="A46" s="598" t="s">
        <v>479</v>
      </c>
      <c r="B46" s="598"/>
      <c r="C46" s="598"/>
      <c r="D46" s="598"/>
      <c r="E46" s="598"/>
      <c r="F46" s="598"/>
      <c r="G46" s="598"/>
      <c r="H46" s="598"/>
      <c r="I46" s="598"/>
      <c r="J46" s="598"/>
      <c r="K46" s="598"/>
    </row>
    <row r="47" spans="1:11" ht="4.5" customHeight="1" x14ac:dyDescent="0.15"/>
    <row r="48" spans="1:11" ht="18.75" customHeight="1" x14ac:dyDescent="0.15">
      <c r="A48" s="115" t="s">
        <v>364</v>
      </c>
    </row>
    <row r="49" spans="1:9" ht="18.75" customHeight="1" x14ac:dyDescent="0.15">
      <c r="A49" s="559" t="s">
        <v>365</v>
      </c>
      <c r="B49" s="560"/>
      <c r="C49" s="561"/>
      <c r="D49" s="218"/>
      <c r="E49" s="113" t="s">
        <v>375</v>
      </c>
      <c r="F49" s="515"/>
      <c r="G49" s="516"/>
      <c r="H49" s="516"/>
      <c r="I49" s="563"/>
    </row>
    <row r="50" spans="1:9" ht="18.75" customHeight="1" x14ac:dyDescent="0.15">
      <c r="A50" s="559" t="s">
        <v>366</v>
      </c>
      <c r="B50" s="560"/>
      <c r="C50" s="561"/>
      <c r="D50" s="473" t="s">
        <v>376</v>
      </c>
      <c r="E50" s="492"/>
      <c r="F50" s="492"/>
      <c r="G50" s="474"/>
      <c r="H50" s="515"/>
      <c r="I50" s="563"/>
    </row>
    <row r="51" spans="1:9" ht="18.75" customHeight="1" x14ac:dyDescent="0.15">
      <c r="A51" s="565" t="s">
        <v>367</v>
      </c>
      <c r="B51" s="566"/>
      <c r="C51" s="566"/>
      <c r="D51" s="566"/>
      <c r="E51" s="566"/>
      <c r="F51" s="566"/>
      <c r="G51" s="566"/>
      <c r="H51" s="566"/>
      <c r="I51" s="567"/>
    </row>
    <row r="52" spans="1:9" ht="18.75" customHeight="1" x14ac:dyDescent="0.15">
      <c r="A52" s="110"/>
      <c r="B52" s="559" t="s">
        <v>371</v>
      </c>
      <c r="C52" s="561"/>
      <c r="D52" s="109" t="s">
        <v>369</v>
      </c>
      <c r="E52" s="219"/>
      <c r="F52" s="155" t="s">
        <v>370</v>
      </c>
      <c r="G52" s="219"/>
      <c r="H52" s="155" t="s">
        <v>373</v>
      </c>
      <c r="I52" s="93"/>
    </row>
    <row r="53" spans="1:9" ht="18.75" customHeight="1" x14ac:dyDescent="0.15">
      <c r="A53" s="110"/>
      <c r="B53" s="559" t="s">
        <v>516</v>
      </c>
      <c r="C53" s="561"/>
      <c r="D53" s="109" t="s">
        <v>374</v>
      </c>
      <c r="E53" s="219"/>
      <c r="F53" s="155" t="s">
        <v>370</v>
      </c>
      <c r="G53" s="219"/>
      <c r="H53" s="155" t="s">
        <v>373</v>
      </c>
      <c r="I53" s="93"/>
    </row>
    <row r="54" spans="1:9" ht="18.75" customHeight="1" x14ac:dyDescent="0.15">
      <c r="A54" s="110"/>
      <c r="B54" s="559" t="s">
        <v>372</v>
      </c>
      <c r="C54" s="561"/>
      <c r="D54" s="109" t="s">
        <v>374</v>
      </c>
      <c r="E54" s="219"/>
      <c r="F54" s="155" t="s">
        <v>370</v>
      </c>
      <c r="G54" s="219"/>
      <c r="H54" s="155" t="s">
        <v>373</v>
      </c>
      <c r="I54" s="93"/>
    </row>
    <row r="55" spans="1:9" ht="18.75" customHeight="1" x14ac:dyDescent="0.15">
      <c r="A55" s="114"/>
      <c r="B55" s="559" t="s">
        <v>368</v>
      </c>
      <c r="C55" s="561"/>
      <c r="D55" s="473"/>
      <c r="E55" s="492"/>
      <c r="F55" s="492"/>
      <c r="G55" s="474"/>
      <c r="H55" s="115"/>
      <c r="I55" s="120"/>
    </row>
    <row r="56" spans="1:9" ht="11.25" customHeight="1" x14ac:dyDescent="0.15">
      <c r="A56" s="159"/>
    </row>
    <row r="57" spans="1:9" ht="11.25" customHeight="1" x14ac:dyDescent="0.15"/>
    <row r="58" spans="1:9" ht="11.25" customHeight="1" x14ac:dyDescent="0.15"/>
  </sheetData>
  <mergeCells count="44">
    <mergeCell ref="B18:F18"/>
    <mergeCell ref="G18:K18"/>
    <mergeCell ref="A2:K2"/>
    <mergeCell ref="A10:C10"/>
    <mergeCell ref="D10:F10"/>
    <mergeCell ref="G10:K10"/>
    <mergeCell ref="A11:C11"/>
    <mergeCell ref="D11:F11"/>
    <mergeCell ref="G11:K11"/>
    <mergeCell ref="A16:A17"/>
    <mergeCell ref="B16:F16"/>
    <mergeCell ref="G16:K16"/>
    <mergeCell ref="B7:G7"/>
    <mergeCell ref="A49:C49"/>
    <mergeCell ref="F49:I49"/>
    <mergeCell ref="A50:C50"/>
    <mergeCell ref="D50:G50"/>
    <mergeCell ref="H50:I50"/>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20:A21"/>
    <mergeCell ref="B20:F20"/>
    <mergeCell ref="G20:K20"/>
    <mergeCell ref="B21:F21"/>
    <mergeCell ref="G21:K21"/>
    <mergeCell ref="A51:I51"/>
    <mergeCell ref="B52:C52"/>
    <mergeCell ref="B54:C54"/>
    <mergeCell ref="B55:C55"/>
    <mergeCell ref="D55:G55"/>
    <mergeCell ref="B53:C53"/>
  </mergeCells>
  <phoneticPr fontId="11"/>
  <dataValidations count="5">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 type="list" allowBlank="1" showInputMessage="1" showErrorMessage="1" sqref="B21:K21" xr:uid="{00000000-0002-0000-0F00-000004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481</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78" t="s">
        <v>529</v>
      </c>
      <c r="C5" s="478"/>
      <c r="D5" s="478"/>
      <c r="E5" s="478"/>
      <c r="F5" s="478"/>
      <c r="G5" s="478"/>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6"/>
      <c r="C16" s="446"/>
      <c r="D16" s="446"/>
      <c r="E16" s="446"/>
      <c r="F16" s="446"/>
      <c r="G16" s="473"/>
      <c r="H16" s="492"/>
      <c r="I16" s="492"/>
      <c r="J16" s="492"/>
      <c r="K16" s="474"/>
    </row>
    <row r="17" spans="1:11" x14ac:dyDescent="0.15">
      <c r="A17" s="441" t="s">
        <v>302</v>
      </c>
      <c r="B17" s="441" t="s">
        <v>227</v>
      </c>
      <c r="C17" s="441"/>
      <c r="D17" s="441"/>
      <c r="E17" s="441"/>
      <c r="F17" s="441"/>
      <c r="G17" s="441" t="s">
        <v>228</v>
      </c>
      <c r="H17" s="441"/>
      <c r="I17" s="441"/>
      <c r="J17" s="441"/>
      <c r="K17" s="441"/>
    </row>
    <row r="18" spans="1:11" ht="18.75" customHeight="1" x14ac:dyDescent="0.15">
      <c r="A18" s="441"/>
      <c r="B18" s="446"/>
      <c r="C18" s="446"/>
      <c r="D18" s="456" t="s">
        <v>249</v>
      </c>
      <c r="E18" s="457"/>
      <c r="F18" s="199"/>
      <c r="G18" s="446"/>
      <c r="H18" s="446"/>
      <c r="I18" s="456" t="s">
        <v>249</v>
      </c>
      <c r="J18" s="457"/>
      <c r="K18" s="199"/>
    </row>
    <row r="19" spans="1:11" x14ac:dyDescent="0.15">
      <c r="A19" s="470" t="s">
        <v>236</v>
      </c>
      <c r="B19" s="441" t="s">
        <v>234</v>
      </c>
      <c r="C19" s="441"/>
      <c r="D19" s="441"/>
      <c r="E19" s="441"/>
      <c r="F19" s="441"/>
      <c r="G19" s="441" t="s">
        <v>235</v>
      </c>
      <c r="H19" s="441"/>
      <c r="I19" s="441"/>
      <c r="J19" s="441"/>
      <c r="K19" s="441"/>
    </row>
    <row r="20" spans="1:11" ht="18.75" customHeight="1" x14ac:dyDescent="0.15">
      <c r="A20" s="443"/>
      <c r="B20" s="446"/>
      <c r="C20" s="446"/>
      <c r="D20" s="446"/>
      <c r="E20" s="446"/>
      <c r="F20" s="446"/>
      <c r="G20" s="446"/>
      <c r="H20" s="446"/>
      <c r="I20" s="446"/>
      <c r="J20" s="446"/>
      <c r="K20" s="446"/>
    </row>
    <row r="21" spans="1:11" ht="12" customHeight="1" x14ac:dyDescent="0.15">
      <c r="A21" s="469" t="s">
        <v>478</v>
      </c>
      <c r="B21" s="91" t="s">
        <v>238</v>
      </c>
      <c r="C21" s="444" t="s">
        <v>239</v>
      </c>
      <c r="D21" s="444"/>
      <c r="E21" s="444"/>
      <c r="F21" s="444"/>
      <c r="G21" s="444"/>
      <c r="H21" s="444"/>
      <c r="I21" s="444"/>
      <c r="J21" s="444"/>
      <c r="K21" s="444"/>
    </row>
    <row r="22" spans="1:11" x14ac:dyDescent="0.15">
      <c r="A22" s="469"/>
      <c r="B22" s="446"/>
      <c r="C22" s="91" t="s">
        <v>240</v>
      </c>
      <c r="D22" s="91" t="s">
        <v>241</v>
      </c>
      <c r="E22" s="91" t="s">
        <v>242</v>
      </c>
      <c r="F22" s="454" t="s">
        <v>235</v>
      </c>
      <c r="G22" s="455"/>
      <c r="H22" s="441" t="s">
        <v>243</v>
      </c>
      <c r="I22" s="441"/>
      <c r="J22" s="441"/>
      <c r="K22" s="441"/>
    </row>
    <row r="23" spans="1:11" ht="18.75" customHeight="1" x14ac:dyDescent="0.15">
      <c r="A23" s="469"/>
      <c r="B23" s="446"/>
      <c r="C23" s="200"/>
      <c r="D23" s="201"/>
      <c r="E23" s="202"/>
      <c r="F23" s="453"/>
      <c r="G23" s="453"/>
      <c r="H23" s="95" t="s">
        <v>244</v>
      </c>
      <c r="I23" s="203"/>
      <c r="J23" s="95" t="s">
        <v>245</v>
      </c>
      <c r="K23" s="204"/>
    </row>
    <row r="24" spans="1:11" ht="18.75" customHeight="1" x14ac:dyDescent="0.15">
      <c r="A24" s="469"/>
      <c r="B24" s="446"/>
      <c r="C24" s="200"/>
      <c r="D24" s="201"/>
      <c r="E24" s="202"/>
      <c r="F24" s="453"/>
      <c r="G24" s="453"/>
      <c r="H24" s="95" t="s">
        <v>244</v>
      </c>
      <c r="I24" s="203"/>
      <c r="J24" s="95" t="s">
        <v>245</v>
      </c>
      <c r="K24" s="204"/>
    </row>
    <row r="27" spans="1:11" x14ac:dyDescent="0.15">
      <c r="A27" s="89" t="s">
        <v>251</v>
      </c>
    </row>
    <row r="28" spans="1:11" ht="3.75" customHeight="1" x14ac:dyDescent="0.15"/>
    <row r="29" spans="1:11" x14ac:dyDescent="0.15">
      <c r="A29" s="449" t="s">
        <v>39</v>
      </c>
      <c r="B29" s="450" t="s">
        <v>281</v>
      </c>
      <c r="C29" s="451"/>
      <c r="D29" s="451"/>
      <c r="E29" s="451"/>
      <c r="F29" s="451"/>
      <c r="G29" s="452"/>
      <c r="H29" s="450" t="s">
        <v>282</v>
      </c>
      <c r="I29" s="452"/>
      <c r="J29" s="449" t="s">
        <v>225</v>
      </c>
      <c r="K29" s="449" t="s">
        <v>226</v>
      </c>
    </row>
    <row r="30" spans="1:11" ht="24" x14ac:dyDescent="0.15">
      <c r="A30" s="448"/>
      <c r="B30" s="90" t="s">
        <v>218</v>
      </c>
      <c r="C30" s="90" t="s">
        <v>219</v>
      </c>
      <c r="D30" s="90" t="s">
        <v>220</v>
      </c>
      <c r="E30" s="90" t="s">
        <v>221</v>
      </c>
      <c r="F30" s="90" t="s">
        <v>222</v>
      </c>
      <c r="G30" s="90" t="s">
        <v>223</v>
      </c>
      <c r="H30" s="94" t="s">
        <v>233</v>
      </c>
      <c r="I30" s="92" t="s">
        <v>224</v>
      </c>
      <c r="J30" s="448"/>
      <c r="K30" s="448"/>
    </row>
    <row r="31" spans="1:11" ht="18.75" customHeight="1" x14ac:dyDescent="0.15">
      <c r="A31" s="91" t="s">
        <v>501</v>
      </c>
      <c r="B31" s="201"/>
      <c r="C31" s="201"/>
      <c r="D31" s="201"/>
      <c r="E31" s="201"/>
      <c r="F31" s="201"/>
      <c r="G31" s="201"/>
      <c r="H31" s="201"/>
      <c r="I31" s="201"/>
      <c r="J31" s="201"/>
      <c r="K31" s="99" t="str">
        <f>IF(SUM(B31:J31)=0,"",SUM(B31:J31))</f>
        <v/>
      </c>
    </row>
    <row r="32" spans="1:11" ht="15" customHeight="1" x14ac:dyDescent="0.15">
      <c r="A32" s="441" t="s">
        <v>502</v>
      </c>
      <c r="B32" s="253"/>
      <c r="C32" s="253"/>
      <c r="D32" s="253"/>
      <c r="E32" s="253"/>
      <c r="F32" s="253"/>
      <c r="G32" s="253"/>
      <c r="H32" s="253"/>
      <c r="I32" s="253"/>
      <c r="J32" s="253"/>
      <c r="K32" s="100" t="str">
        <f t="shared" ref="K32:K33" si="0">IF(SUM(B32:J32)=0,"",SUM(B32:J32))</f>
        <v/>
      </c>
    </row>
    <row r="33" spans="1:11" ht="15" customHeight="1" x14ac:dyDescent="0.15">
      <c r="A33" s="441"/>
      <c r="B33" s="206"/>
      <c r="C33" s="206"/>
      <c r="D33" s="206"/>
      <c r="E33" s="206"/>
      <c r="F33" s="206"/>
      <c r="G33" s="206"/>
      <c r="H33" s="206"/>
      <c r="I33" s="206"/>
      <c r="J33" s="206"/>
      <c r="K33" s="101" t="str">
        <f t="shared" si="0"/>
        <v/>
      </c>
    </row>
    <row r="34" spans="1:11" ht="12" customHeight="1" x14ac:dyDescent="0.15">
      <c r="A34" s="97"/>
      <c r="B34" s="104"/>
      <c r="C34" s="104"/>
      <c r="D34" s="104"/>
      <c r="E34" s="104"/>
      <c r="F34" s="104"/>
      <c r="G34" s="104"/>
      <c r="H34" s="104"/>
      <c r="I34" s="104"/>
      <c r="J34" s="104"/>
      <c r="K34" s="104"/>
    </row>
    <row r="36" spans="1:11" x14ac:dyDescent="0.15">
      <c r="A36" s="89" t="s">
        <v>252</v>
      </c>
    </row>
    <row r="37" spans="1:11" ht="3.75" customHeight="1" x14ac:dyDescent="0.15"/>
    <row r="38" spans="1:11" ht="18.75" customHeight="1" x14ac:dyDescent="0.15">
      <c r="A38" s="460"/>
      <c r="B38" s="461"/>
      <c r="C38" s="461"/>
      <c r="D38" s="461"/>
      <c r="E38" s="461"/>
      <c r="F38" s="461"/>
      <c r="G38" s="461"/>
      <c r="H38" s="461"/>
      <c r="I38" s="461"/>
      <c r="J38" s="461"/>
      <c r="K38" s="462"/>
    </row>
    <row r="39" spans="1:11" ht="18.75" customHeight="1" x14ac:dyDescent="0.15">
      <c r="A39" s="463"/>
      <c r="B39" s="464"/>
      <c r="C39" s="464"/>
      <c r="D39" s="464"/>
      <c r="E39" s="464"/>
      <c r="F39" s="464"/>
      <c r="G39" s="464"/>
      <c r="H39" s="464"/>
      <c r="I39" s="464"/>
      <c r="J39" s="464"/>
      <c r="K39" s="465"/>
    </row>
    <row r="40" spans="1:11" ht="18.75" customHeight="1" x14ac:dyDescent="0.15">
      <c r="A40" s="466"/>
      <c r="B40" s="467"/>
      <c r="C40" s="467"/>
      <c r="D40" s="467"/>
      <c r="E40" s="467"/>
      <c r="F40" s="467"/>
      <c r="G40" s="467"/>
      <c r="H40" s="467"/>
      <c r="I40" s="467"/>
      <c r="J40" s="467"/>
      <c r="K40" s="468"/>
    </row>
    <row r="43" spans="1:11" x14ac:dyDescent="0.15">
      <c r="A43" s="89" t="s">
        <v>253</v>
      </c>
    </row>
    <row r="44" spans="1:11" ht="3.75" customHeight="1" x14ac:dyDescent="0.15"/>
    <row r="45" spans="1:11" ht="36.75" customHeight="1" x14ac:dyDescent="0.15">
      <c r="A45" s="598" t="s">
        <v>479</v>
      </c>
      <c r="B45" s="598"/>
      <c r="C45" s="598"/>
      <c r="D45" s="598"/>
      <c r="E45" s="598"/>
      <c r="F45" s="598"/>
      <c r="G45" s="598"/>
      <c r="H45" s="598"/>
      <c r="I45" s="598"/>
      <c r="J45" s="598"/>
      <c r="K45" s="598"/>
    </row>
    <row r="46" spans="1:11" ht="4.5" customHeight="1" x14ac:dyDescent="0.15"/>
    <row r="47" spans="1:11" ht="18.75" customHeight="1" x14ac:dyDescent="0.15">
      <c r="A47" s="458" t="s">
        <v>248</v>
      </c>
      <c r="B47" s="459"/>
      <c r="C47" s="475"/>
      <c r="D47" s="476"/>
      <c r="E47" s="476"/>
      <c r="F47" s="476"/>
      <c r="G47" s="476"/>
      <c r="H47" s="477"/>
      <c r="I47" s="96"/>
      <c r="J47" s="96"/>
      <c r="K47" s="96"/>
    </row>
    <row r="48" spans="1:11" ht="18.75" customHeight="1" x14ac:dyDescent="0.15">
      <c r="A48" s="507" t="s">
        <v>270</v>
      </c>
      <c r="B48" s="508"/>
      <c r="C48" s="504"/>
      <c r="D48" s="505"/>
      <c r="E48" s="505"/>
      <c r="F48" s="505"/>
      <c r="G48" s="505"/>
      <c r="H48" s="506"/>
    </row>
    <row r="49" spans="1:11" ht="18.75" customHeight="1" x14ac:dyDescent="0.15">
      <c r="A49" s="116"/>
      <c r="B49" s="471" t="s">
        <v>254</v>
      </c>
      <c r="C49" s="472"/>
      <c r="D49" s="478" t="s">
        <v>268</v>
      </c>
      <c r="E49" s="478"/>
      <c r="F49" s="478"/>
      <c r="G49" s="473"/>
      <c r="H49" s="474"/>
    </row>
    <row r="50" spans="1:11" ht="18.75" customHeight="1" x14ac:dyDescent="0.15">
      <c r="A50" s="110"/>
      <c r="B50" s="495"/>
      <c r="C50" s="496"/>
      <c r="D50" s="478" t="s">
        <v>272</v>
      </c>
      <c r="E50" s="478"/>
      <c r="F50" s="478"/>
      <c r="G50" s="501"/>
      <c r="H50" s="502"/>
    </row>
    <row r="51" spans="1:11" ht="18.75" customHeight="1" x14ac:dyDescent="0.15">
      <c r="A51" s="110"/>
      <c r="B51" s="471" t="s">
        <v>255</v>
      </c>
      <c r="C51" s="472"/>
      <c r="D51" s="503" t="s">
        <v>271</v>
      </c>
      <c r="E51" s="503"/>
      <c r="F51" s="503"/>
      <c r="G51" s="501"/>
      <c r="H51" s="502"/>
      <c r="I51" s="114"/>
      <c r="J51" s="115"/>
      <c r="K51" s="115"/>
    </row>
    <row r="52" spans="1:11" ht="18.75" customHeight="1" x14ac:dyDescent="0.15">
      <c r="A52" s="110"/>
      <c r="B52" s="497" t="s">
        <v>296</v>
      </c>
      <c r="C52" s="498"/>
      <c r="D52" s="503" t="s">
        <v>256</v>
      </c>
      <c r="E52" s="503"/>
      <c r="F52" s="503"/>
      <c r="G52" s="91" t="s">
        <v>264</v>
      </c>
      <c r="H52" s="493"/>
      <c r="I52" s="499"/>
      <c r="J52" s="499"/>
      <c r="K52" s="500"/>
    </row>
    <row r="53" spans="1:11" ht="18.75" customHeight="1" x14ac:dyDescent="0.15">
      <c r="A53" s="110"/>
      <c r="B53" s="497"/>
      <c r="C53" s="498"/>
      <c r="D53" s="116"/>
      <c r="E53" s="105" t="s">
        <v>262</v>
      </c>
      <c r="F53" s="453"/>
      <c r="G53" s="453"/>
      <c r="H53" s="91" t="s">
        <v>269</v>
      </c>
      <c r="I53" s="453"/>
      <c r="J53" s="453"/>
      <c r="K53" s="453"/>
    </row>
    <row r="54" spans="1:11" ht="18.75" customHeight="1" x14ac:dyDescent="0.15">
      <c r="A54" s="110"/>
      <c r="B54" s="110"/>
      <c r="D54" s="110"/>
      <c r="E54" s="105" t="s">
        <v>232</v>
      </c>
      <c r="F54" s="207"/>
      <c r="G54" s="93" t="s">
        <v>267</v>
      </c>
      <c r="H54" s="91" t="s">
        <v>265</v>
      </c>
      <c r="I54" s="493"/>
      <c r="J54" s="494"/>
      <c r="K54" s="93" t="s">
        <v>266</v>
      </c>
    </row>
    <row r="55" spans="1:11" ht="18.75" customHeight="1" x14ac:dyDescent="0.15">
      <c r="A55" s="110"/>
      <c r="B55" s="110"/>
      <c r="D55" s="110"/>
      <c r="E55" s="478" t="s">
        <v>261</v>
      </c>
      <c r="F55" s="478"/>
      <c r="G55" s="478"/>
      <c r="H55" s="478"/>
      <c r="I55" s="489"/>
      <c r="J55" s="489"/>
      <c r="K55" s="489"/>
    </row>
    <row r="56" spans="1:11" ht="18.75" customHeight="1" x14ac:dyDescent="0.15">
      <c r="A56" s="110"/>
      <c r="B56" s="110"/>
      <c r="D56" s="110"/>
      <c r="E56" s="479" t="s">
        <v>257</v>
      </c>
      <c r="F56" s="480"/>
      <c r="G56" s="479" t="s">
        <v>259</v>
      </c>
      <c r="H56" s="481"/>
      <c r="I56" s="484"/>
      <c r="J56" s="485"/>
      <c r="K56" s="486"/>
    </row>
    <row r="57" spans="1:11" ht="18.75" customHeight="1" x14ac:dyDescent="0.15">
      <c r="A57" s="110"/>
      <c r="B57" s="110"/>
      <c r="D57" s="110"/>
      <c r="E57" s="249"/>
      <c r="F57" s="112"/>
      <c r="G57" s="160"/>
      <c r="H57" s="470" t="s">
        <v>515</v>
      </c>
      <c r="I57" s="108"/>
      <c r="J57" s="250" t="s">
        <v>513</v>
      </c>
      <c r="K57" s="106" t="s">
        <v>514</v>
      </c>
    </row>
    <row r="58" spans="1:11" ht="18.75" customHeight="1" x14ac:dyDescent="0.15">
      <c r="A58" s="110"/>
      <c r="B58" s="110"/>
      <c r="D58" s="110"/>
      <c r="E58" s="249"/>
      <c r="F58" s="112"/>
      <c r="G58" s="249"/>
      <c r="H58" s="490"/>
      <c r="I58" s="106" t="s">
        <v>512</v>
      </c>
      <c r="J58" s="251"/>
      <c r="K58" s="252"/>
    </row>
    <row r="59" spans="1:11" ht="18.75" customHeight="1" x14ac:dyDescent="0.15">
      <c r="A59" s="110"/>
      <c r="B59" s="110"/>
      <c r="D59" s="110"/>
      <c r="E59" s="249"/>
      <c r="F59" s="112"/>
      <c r="G59" s="249"/>
      <c r="H59" s="490"/>
      <c r="I59" s="107" t="s">
        <v>510</v>
      </c>
      <c r="J59" s="252"/>
      <c r="K59" s="252"/>
    </row>
    <row r="60" spans="1:11" ht="18.75" customHeight="1" x14ac:dyDescent="0.15">
      <c r="A60" s="110"/>
      <c r="B60" s="110"/>
      <c r="D60" s="110"/>
      <c r="E60" s="249"/>
      <c r="F60" s="112"/>
      <c r="G60" s="128"/>
      <c r="H60" s="491"/>
      <c r="I60" s="107" t="s">
        <v>511</v>
      </c>
      <c r="J60" s="252"/>
      <c r="K60" s="252"/>
    </row>
    <row r="61" spans="1:11" ht="18.75" customHeight="1" x14ac:dyDescent="0.15">
      <c r="A61" s="114"/>
      <c r="B61" s="114"/>
      <c r="C61" s="115"/>
      <c r="D61" s="114"/>
      <c r="E61" s="111"/>
      <c r="F61" s="117"/>
      <c r="G61" s="482" t="s">
        <v>258</v>
      </c>
      <c r="H61" s="483"/>
      <c r="I61" s="487"/>
      <c r="J61" s="487"/>
      <c r="K61" s="488"/>
    </row>
    <row r="62" spans="1:11" ht="18.75" customHeight="1" x14ac:dyDescent="0.15"/>
    <row r="63" spans="1:11" ht="18.75" customHeight="1" x14ac:dyDescent="0.15"/>
    <row r="64" spans="1:11" ht="18.75" customHeight="1" x14ac:dyDescent="0.15"/>
  </sheetData>
  <mergeCells count="67">
    <mergeCell ref="B16:F16"/>
    <mergeCell ref="G16:K16"/>
    <mergeCell ref="A2:K2"/>
    <mergeCell ref="A8:C8"/>
    <mergeCell ref="D8:F8"/>
    <mergeCell ref="G8:K8"/>
    <mergeCell ref="A9:C9"/>
    <mergeCell ref="D9:F9"/>
    <mergeCell ref="G9:K9"/>
    <mergeCell ref="A14:A15"/>
    <mergeCell ref="B14:F14"/>
    <mergeCell ref="G14:K14"/>
    <mergeCell ref="A17:A18"/>
    <mergeCell ref="B17:F17"/>
    <mergeCell ref="G17:K17"/>
    <mergeCell ref="B18:C18"/>
    <mergeCell ref="D18:E18"/>
    <mergeCell ref="G18:H18"/>
    <mergeCell ref="I18:J18"/>
    <mergeCell ref="A19:A20"/>
    <mergeCell ref="B19:F19"/>
    <mergeCell ref="G19:K19"/>
    <mergeCell ref="B20:F20"/>
    <mergeCell ref="G20:K20"/>
    <mergeCell ref="F23:G23"/>
    <mergeCell ref="F24:G24"/>
    <mergeCell ref="A29:A30"/>
    <mergeCell ref="B29:G29"/>
    <mergeCell ref="H29:I29"/>
    <mergeCell ref="A21:A24"/>
    <mergeCell ref="C21:K21"/>
    <mergeCell ref="B22:B24"/>
    <mergeCell ref="F22:G22"/>
    <mergeCell ref="H22:K22"/>
    <mergeCell ref="K29:K30"/>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s>
  <phoneticPr fontId="11"/>
  <dataValidations count="8">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 type="list" allowBlank="1" showInputMessage="1" showErrorMessage="1" sqref="C48:H48 B20:K20" xr:uid="{00000000-0002-0000-1000-000007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450</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451</v>
      </c>
      <c r="C5" s="444"/>
      <c r="D5" s="444"/>
      <c r="E5" s="444"/>
      <c r="F5" s="444"/>
    </row>
    <row r="6" spans="1:11" ht="12" customHeight="1" x14ac:dyDescent="0.15">
      <c r="A6" s="97"/>
      <c r="B6" s="98"/>
      <c r="C6" s="98"/>
      <c r="D6" s="98"/>
      <c r="E6" s="98"/>
      <c r="F6" s="98"/>
    </row>
    <row r="8" spans="1:11" ht="15" customHeight="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6"/>
      <c r="C16" s="446"/>
      <c r="D16" s="446"/>
      <c r="E16" s="446"/>
      <c r="F16" s="446"/>
      <c r="G16" s="473"/>
      <c r="H16" s="492"/>
      <c r="I16" s="492"/>
      <c r="J16" s="492"/>
      <c r="K16" s="474"/>
    </row>
    <row r="17" spans="1:11" ht="18.75" customHeight="1" x14ac:dyDescent="0.15">
      <c r="A17" s="195" t="s">
        <v>302</v>
      </c>
      <c r="B17" s="189" t="s">
        <v>490</v>
      </c>
      <c r="C17" s="227"/>
      <c r="D17" s="190" t="s">
        <v>491</v>
      </c>
      <c r="E17" s="228"/>
      <c r="F17" s="192" t="s">
        <v>492</v>
      </c>
      <c r="G17" s="228"/>
      <c r="H17" s="191" t="s">
        <v>493</v>
      </c>
      <c r="I17" s="228"/>
      <c r="J17" s="191" t="s">
        <v>494</v>
      </c>
      <c r="K17" s="309">
        <f>C17+E17+G17+I17</f>
        <v>0</v>
      </c>
    </row>
    <row r="18" spans="1:11" x14ac:dyDescent="0.15">
      <c r="A18" s="470" t="s">
        <v>236</v>
      </c>
      <c r="B18" s="441" t="s">
        <v>234</v>
      </c>
      <c r="C18" s="441"/>
      <c r="D18" s="441"/>
      <c r="E18" s="441"/>
      <c r="F18" s="441"/>
      <c r="G18" s="441" t="s">
        <v>235</v>
      </c>
      <c r="H18" s="441"/>
      <c r="I18" s="441"/>
      <c r="J18" s="441"/>
      <c r="K18" s="441"/>
    </row>
    <row r="19" spans="1:11" ht="18.75" customHeight="1" x14ac:dyDescent="0.15">
      <c r="A19" s="443"/>
      <c r="B19" s="446"/>
      <c r="C19" s="446"/>
      <c r="D19" s="446"/>
      <c r="E19" s="446"/>
      <c r="F19" s="446"/>
      <c r="G19" s="446"/>
      <c r="H19" s="446"/>
      <c r="I19" s="446"/>
      <c r="J19" s="446"/>
      <c r="K19" s="446"/>
    </row>
    <row r="20" spans="1:11" ht="12" customHeight="1" x14ac:dyDescent="0.15">
      <c r="A20" s="469" t="s">
        <v>237</v>
      </c>
      <c r="B20" s="91" t="s">
        <v>238</v>
      </c>
      <c r="C20" s="444" t="s">
        <v>239</v>
      </c>
      <c r="D20" s="444"/>
      <c r="E20" s="444"/>
      <c r="F20" s="444"/>
      <c r="G20" s="444"/>
      <c r="H20" s="444"/>
      <c r="I20" s="444"/>
      <c r="J20" s="444"/>
      <c r="K20" s="444"/>
    </row>
    <row r="21" spans="1:11" x14ac:dyDescent="0.15">
      <c r="A21" s="469"/>
      <c r="B21" s="446"/>
      <c r="C21" s="91" t="s">
        <v>240</v>
      </c>
      <c r="D21" s="91" t="s">
        <v>241</v>
      </c>
      <c r="E21" s="91" t="s">
        <v>242</v>
      </c>
      <c r="F21" s="454" t="s">
        <v>235</v>
      </c>
      <c r="G21" s="455"/>
      <c r="H21" s="441" t="s">
        <v>243</v>
      </c>
      <c r="I21" s="441"/>
      <c r="J21" s="441"/>
      <c r="K21" s="441"/>
    </row>
    <row r="22" spans="1:11" ht="18.75" customHeight="1" x14ac:dyDescent="0.15">
      <c r="A22" s="469"/>
      <c r="B22" s="446"/>
      <c r="C22" s="200"/>
      <c r="D22" s="201"/>
      <c r="E22" s="202"/>
      <c r="F22" s="453"/>
      <c r="G22" s="453"/>
      <c r="H22" s="95" t="s">
        <v>244</v>
      </c>
      <c r="I22" s="203"/>
      <c r="J22" s="95" t="s">
        <v>245</v>
      </c>
      <c r="K22" s="204"/>
    </row>
    <row r="23" spans="1:11" ht="18.75" customHeight="1" x14ac:dyDescent="0.15">
      <c r="A23" s="469"/>
      <c r="B23" s="446"/>
      <c r="C23" s="200"/>
      <c r="D23" s="201"/>
      <c r="E23" s="202"/>
      <c r="F23" s="453"/>
      <c r="G23" s="453"/>
      <c r="H23" s="95" t="s">
        <v>244</v>
      </c>
      <c r="I23" s="203"/>
      <c r="J23" s="95" t="s">
        <v>245</v>
      </c>
      <c r="K23" s="204"/>
    </row>
    <row r="26" spans="1:11" x14ac:dyDescent="0.15">
      <c r="A26" s="89" t="s">
        <v>251</v>
      </c>
    </row>
    <row r="27" spans="1:11" ht="3.75" customHeight="1" x14ac:dyDescent="0.15"/>
    <row r="28" spans="1:11" ht="19.5" customHeight="1" x14ac:dyDescent="0.15">
      <c r="A28" s="507" t="s">
        <v>39</v>
      </c>
      <c r="B28" s="508"/>
      <c r="C28" s="606" t="s">
        <v>460</v>
      </c>
      <c r="D28" s="158"/>
      <c r="E28" s="606" t="s">
        <v>461</v>
      </c>
      <c r="F28" s="162"/>
      <c r="G28" s="606" t="s">
        <v>462</v>
      </c>
      <c r="H28" s="162"/>
      <c r="I28" s="606" t="s">
        <v>463</v>
      </c>
      <c r="J28" s="162"/>
      <c r="K28" s="449" t="s">
        <v>226</v>
      </c>
    </row>
    <row r="29" spans="1:11" ht="24" customHeight="1" x14ac:dyDescent="0.15">
      <c r="A29" s="509"/>
      <c r="B29" s="510"/>
      <c r="C29" s="607"/>
      <c r="D29" s="94" t="s">
        <v>459</v>
      </c>
      <c r="E29" s="607"/>
      <c r="F29" s="94" t="s">
        <v>459</v>
      </c>
      <c r="G29" s="607"/>
      <c r="H29" s="94" t="s">
        <v>459</v>
      </c>
      <c r="I29" s="607"/>
      <c r="J29" s="94" t="s">
        <v>459</v>
      </c>
      <c r="K29" s="448"/>
    </row>
    <row r="30" spans="1:11" ht="30" customHeight="1" x14ac:dyDescent="0.15">
      <c r="A30" s="767" t="s">
        <v>501</v>
      </c>
      <c r="B30" s="768"/>
      <c r="C30" s="201"/>
      <c r="D30" s="201"/>
      <c r="E30" s="209"/>
      <c r="F30" s="201"/>
      <c r="G30" s="209"/>
      <c r="H30" s="201"/>
      <c r="I30" s="209"/>
      <c r="J30" s="201"/>
      <c r="K30" s="99" t="str">
        <f>IF(SUM(C30+E30+G30+I30)=0,"",SUM(C30+E30+G30+I30))</f>
        <v/>
      </c>
    </row>
    <row r="31" spans="1:11" ht="15" customHeight="1" x14ac:dyDescent="0.15">
      <c r="A31" s="769" t="s">
        <v>502</v>
      </c>
      <c r="B31" s="770"/>
      <c r="C31" s="253"/>
      <c r="D31" s="253"/>
      <c r="E31" s="254"/>
      <c r="F31" s="253"/>
      <c r="G31" s="254"/>
      <c r="H31" s="253"/>
      <c r="I31" s="254"/>
      <c r="J31" s="253"/>
      <c r="K31" s="100" t="str">
        <f t="shared" ref="K31:K32" si="0">IF(SUM(C31+E31+G31+I31)=0,"",SUM(C31+E31+G31+I31))</f>
        <v/>
      </c>
    </row>
    <row r="32" spans="1:11" ht="15" customHeight="1" x14ac:dyDescent="0.15">
      <c r="A32" s="769"/>
      <c r="B32" s="770"/>
      <c r="C32" s="210"/>
      <c r="D32" s="210"/>
      <c r="E32" s="210"/>
      <c r="F32" s="210"/>
      <c r="G32" s="210"/>
      <c r="H32" s="210"/>
      <c r="I32" s="210"/>
      <c r="J32" s="210"/>
      <c r="K32" s="135" t="str">
        <f t="shared" si="0"/>
        <v/>
      </c>
    </row>
    <row r="33" spans="1:11" ht="37.5" customHeight="1" x14ac:dyDescent="0.15">
      <c r="A33" s="166"/>
      <c r="B33" s="157" t="s">
        <v>464</v>
      </c>
      <c r="C33" s="765"/>
      <c r="D33" s="766"/>
      <c r="E33" s="765"/>
      <c r="F33" s="766"/>
      <c r="G33" s="765"/>
      <c r="H33" s="766"/>
      <c r="I33" s="765"/>
      <c r="J33" s="766"/>
      <c r="K33" s="169" t="str">
        <f>IF(COUNTIF(C33:J33,"有")=0,"",COUNTIF(C33:J33,"有"))</f>
        <v/>
      </c>
    </row>
    <row r="34" spans="1:11" ht="15" customHeight="1" x14ac:dyDescent="0.15">
      <c r="A34" s="620" t="s">
        <v>465</v>
      </c>
      <c r="B34" s="620"/>
      <c r="C34" s="620"/>
      <c r="D34" s="620"/>
      <c r="E34" s="620"/>
      <c r="F34" s="620"/>
      <c r="G34" s="620"/>
      <c r="H34" s="620"/>
      <c r="I34" s="620"/>
      <c r="J34" s="620"/>
      <c r="K34" s="620"/>
    </row>
    <row r="35" spans="1:11" ht="15" customHeight="1" x14ac:dyDescent="0.15"/>
    <row r="36" spans="1:11" ht="15" customHeight="1" x14ac:dyDescent="0.15">
      <c r="A36" s="97"/>
      <c r="B36" s="104"/>
      <c r="C36" s="104"/>
      <c r="D36" s="104"/>
      <c r="E36" s="104"/>
      <c r="F36" s="104"/>
      <c r="G36" s="104"/>
      <c r="H36" s="104"/>
      <c r="I36" s="104"/>
      <c r="J36" s="104"/>
      <c r="K36" s="104"/>
    </row>
    <row r="37" spans="1:11" x14ac:dyDescent="0.15">
      <c r="A37" s="89" t="s">
        <v>252</v>
      </c>
    </row>
    <row r="38" spans="1:11" ht="3.75" customHeight="1" x14ac:dyDescent="0.15"/>
    <row r="39" spans="1:11" ht="18.75" customHeight="1" x14ac:dyDescent="0.15">
      <c r="A39" s="460"/>
      <c r="B39" s="461"/>
      <c r="C39" s="461"/>
      <c r="D39" s="461"/>
      <c r="E39" s="461"/>
      <c r="F39" s="461"/>
      <c r="G39" s="461"/>
      <c r="H39" s="461"/>
      <c r="I39" s="461"/>
      <c r="J39" s="461"/>
      <c r="K39" s="462"/>
    </row>
    <row r="40" spans="1:11" ht="18.75" customHeight="1" x14ac:dyDescent="0.15">
      <c r="A40" s="463"/>
      <c r="B40" s="464"/>
      <c r="C40" s="464"/>
      <c r="D40" s="464"/>
      <c r="E40" s="464"/>
      <c r="F40" s="464"/>
      <c r="G40" s="464"/>
      <c r="H40" s="464"/>
      <c r="I40" s="464"/>
      <c r="J40" s="464"/>
      <c r="K40" s="465"/>
    </row>
    <row r="41" spans="1:11" ht="18.75" customHeight="1" x14ac:dyDescent="0.15">
      <c r="A41" s="466"/>
      <c r="B41" s="467"/>
      <c r="C41" s="467"/>
      <c r="D41" s="467"/>
      <c r="E41" s="467"/>
      <c r="F41" s="467"/>
      <c r="G41" s="467"/>
      <c r="H41" s="467"/>
      <c r="I41" s="467"/>
      <c r="J41" s="467"/>
      <c r="K41" s="468"/>
    </row>
    <row r="44" spans="1:11" x14ac:dyDescent="0.15">
      <c r="A44" s="89" t="s">
        <v>363</v>
      </c>
    </row>
    <row r="45" spans="1:11" ht="3.75" customHeight="1" x14ac:dyDescent="0.15"/>
    <row r="46" spans="1:11" ht="18.75" customHeight="1" x14ac:dyDescent="0.15">
      <c r="A46" s="471" t="s">
        <v>452</v>
      </c>
      <c r="B46" s="620"/>
      <c r="C46" s="620"/>
      <c r="D46" s="620"/>
      <c r="E46" s="472"/>
      <c r="F46" s="91" t="s">
        <v>453</v>
      </c>
      <c r="G46" s="473"/>
      <c r="H46" s="492"/>
      <c r="I46" s="474"/>
    </row>
    <row r="47" spans="1:11" ht="18.75" customHeight="1" x14ac:dyDescent="0.15">
      <c r="A47" s="762"/>
      <c r="B47" s="763"/>
      <c r="C47" s="763"/>
      <c r="D47" s="763"/>
      <c r="E47" s="764"/>
      <c r="F47" s="91" t="s">
        <v>454</v>
      </c>
      <c r="G47" s="475" t="s">
        <v>455</v>
      </c>
      <c r="H47" s="476"/>
      <c r="I47" s="226" t="s">
        <v>456</v>
      </c>
    </row>
    <row r="48" spans="1:11" ht="6.75" customHeight="1" x14ac:dyDescent="0.15">
      <c r="F48" s="97"/>
      <c r="G48" s="136"/>
      <c r="H48" s="136"/>
      <c r="I48" s="96"/>
    </row>
    <row r="49" spans="1:11" ht="18.75" customHeight="1" x14ac:dyDescent="0.15">
      <c r="A49" s="89" t="s">
        <v>457</v>
      </c>
    </row>
    <row r="50" spans="1:11" ht="3.75" customHeight="1" x14ac:dyDescent="0.15"/>
    <row r="51" spans="1:11" ht="18.75" customHeight="1" x14ac:dyDescent="0.15">
      <c r="A51" s="460"/>
      <c r="B51" s="461"/>
      <c r="C51" s="461"/>
      <c r="D51" s="461"/>
      <c r="E51" s="461"/>
      <c r="F51" s="461"/>
      <c r="G51" s="461"/>
      <c r="H51" s="461"/>
      <c r="I51" s="461"/>
      <c r="J51" s="461"/>
      <c r="K51" s="462"/>
    </row>
    <row r="52" spans="1:11" ht="18.75" customHeight="1" x14ac:dyDescent="0.15">
      <c r="A52" s="463"/>
      <c r="B52" s="464"/>
      <c r="C52" s="464"/>
      <c r="D52" s="464"/>
      <c r="E52" s="464"/>
      <c r="F52" s="464"/>
      <c r="G52" s="464"/>
      <c r="H52" s="464"/>
      <c r="I52" s="464"/>
      <c r="J52" s="464"/>
      <c r="K52" s="465"/>
    </row>
    <row r="53" spans="1:11" ht="18.75" customHeight="1" x14ac:dyDescent="0.15">
      <c r="A53" s="466"/>
      <c r="B53" s="467"/>
      <c r="C53" s="467"/>
      <c r="D53" s="467"/>
      <c r="E53" s="467"/>
      <c r="F53" s="467"/>
      <c r="G53" s="467"/>
      <c r="H53" s="467"/>
      <c r="I53" s="467"/>
      <c r="J53" s="467"/>
      <c r="K53" s="468"/>
    </row>
    <row r="54" spans="1:11" ht="6.75" customHeight="1" x14ac:dyDescent="0.15"/>
    <row r="55" spans="1:11" ht="18.75" customHeight="1" x14ac:dyDescent="0.15">
      <c r="A55" s="89" t="s">
        <v>458</v>
      </c>
    </row>
    <row r="56" spans="1:11" ht="3.75" customHeight="1" x14ac:dyDescent="0.15"/>
    <row r="57" spans="1:11" ht="18.75" customHeight="1" x14ac:dyDescent="0.15">
      <c r="A57" s="460"/>
      <c r="B57" s="461"/>
      <c r="C57" s="461"/>
      <c r="D57" s="461"/>
      <c r="E57" s="461"/>
      <c r="F57" s="461"/>
      <c r="G57" s="461"/>
      <c r="H57" s="461"/>
      <c r="I57" s="461"/>
      <c r="J57" s="461"/>
      <c r="K57" s="462"/>
    </row>
    <row r="58" spans="1:11" ht="18.75" customHeight="1" x14ac:dyDescent="0.15">
      <c r="A58" s="463"/>
      <c r="B58" s="464"/>
      <c r="C58" s="464"/>
      <c r="D58" s="464"/>
      <c r="E58" s="464"/>
      <c r="F58" s="464"/>
      <c r="G58" s="464"/>
      <c r="H58" s="464"/>
      <c r="I58" s="464"/>
      <c r="J58" s="464"/>
      <c r="K58" s="465"/>
    </row>
    <row r="59" spans="1:11" ht="18.75" customHeight="1" x14ac:dyDescent="0.15">
      <c r="A59" s="466"/>
      <c r="B59" s="467"/>
      <c r="C59" s="467"/>
      <c r="D59" s="467"/>
      <c r="E59" s="467"/>
      <c r="F59" s="467"/>
      <c r="G59" s="467"/>
      <c r="H59" s="467"/>
      <c r="I59" s="467"/>
      <c r="J59" s="467"/>
      <c r="K59" s="468"/>
    </row>
    <row r="60" spans="1:11" ht="18.75" customHeight="1" x14ac:dyDescent="0.15"/>
  </sheetData>
  <mergeCells count="44">
    <mergeCell ref="I33:J33"/>
    <mergeCell ref="A28:B29"/>
    <mergeCell ref="A30:B30"/>
    <mergeCell ref="A31:B32"/>
    <mergeCell ref="C28:C29"/>
    <mergeCell ref="E28:E29"/>
    <mergeCell ref="G28:G29"/>
    <mergeCell ref="I28:I29"/>
    <mergeCell ref="C33:D33"/>
    <mergeCell ref="E33:F33"/>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5">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 type="list" allowBlank="1" showInputMessage="1" showErrorMessage="1" sqref="B16:K16 B19:K19" xr:uid="{00000000-0002-0000-1100-000004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x14ac:dyDescent="0.15"/>
  <cols>
    <col min="1" max="2" width="5" style="2" customWidth="1"/>
    <col min="3" max="3" width="24.875" style="2" customWidth="1"/>
    <col min="4" max="12" width="8.5" style="2" customWidth="1"/>
    <col min="13" max="21" width="8.5" style="2" hidden="1" customWidth="1" outlineLevel="1"/>
    <col min="22" max="22" width="9" style="2" collapsed="1"/>
    <col min="23" max="16384" width="9" style="2"/>
  </cols>
  <sheetData>
    <row r="1" spans="1:22" ht="19.5" customHeight="1" x14ac:dyDescent="0.15">
      <c r="A1" s="184" t="s">
        <v>38</v>
      </c>
    </row>
    <row r="2" spans="1:22" ht="17.25" customHeight="1" x14ac:dyDescent="0.15">
      <c r="A2" s="184"/>
      <c r="B2" s="184"/>
      <c r="C2" s="184"/>
      <c r="D2" s="401" t="s">
        <v>518</v>
      </c>
      <c r="E2" s="401"/>
      <c r="F2" s="401"/>
      <c r="G2" s="401"/>
      <c r="H2" s="401"/>
      <c r="I2" s="184"/>
      <c r="J2" s="184"/>
      <c r="K2" s="184"/>
      <c r="L2" s="184"/>
      <c r="M2" s="302"/>
      <c r="N2" s="302"/>
      <c r="O2" s="302"/>
      <c r="P2" s="302"/>
      <c r="Q2" s="302"/>
      <c r="R2" s="302"/>
      <c r="S2" s="302"/>
      <c r="T2" s="302"/>
      <c r="U2" s="302"/>
    </row>
    <row r="3" spans="1:22" ht="17.25" x14ac:dyDescent="0.15">
      <c r="A3" s="184"/>
      <c r="B3" s="184"/>
      <c r="C3" s="184"/>
      <c r="D3" s="401"/>
      <c r="E3" s="401"/>
      <c r="F3" s="401"/>
      <c r="G3" s="401"/>
      <c r="H3" s="401"/>
      <c r="I3" s="184"/>
      <c r="J3" s="184"/>
      <c r="K3" s="184"/>
      <c r="L3" s="184"/>
      <c r="M3" s="302"/>
      <c r="N3" s="302"/>
      <c r="O3" s="302"/>
      <c r="P3" s="302"/>
      <c r="Q3" s="302"/>
      <c r="R3" s="302"/>
      <c r="S3" s="302"/>
      <c r="T3" s="302"/>
      <c r="U3" s="302"/>
    </row>
    <row r="4" spans="1:22" ht="14.25" thickBot="1" x14ac:dyDescent="0.2">
      <c r="A4" s="3" t="s">
        <v>19</v>
      </c>
    </row>
    <row r="5" spans="1:22" s="5" customFormat="1" ht="19.5" customHeight="1" thickBot="1" x14ac:dyDescent="0.2">
      <c r="A5" s="434" t="s">
        <v>20</v>
      </c>
      <c r="B5" s="435"/>
      <c r="C5" s="303"/>
      <c r="D5" s="4" t="s">
        <v>48</v>
      </c>
      <c r="E5" s="436"/>
      <c r="F5" s="437"/>
      <c r="G5" s="437"/>
      <c r="H5" s="437"/>
      <c r="I5" s="438"/>
      <c r="V5" s="5" t="s">
        <v>61</v>
      </c>
    </row>
    <row r="6" spans="1:22" s="5" customFormat="1" ht="12.75" thickBot="1" x14ac:dyDescent="0.2">
      <c r="A6" s="1"/>
    </row>
    <row r="7" spans="1:22" s="5" customFormat="1" ht="18" customHeight="1" x14ac:dyDescent="0.15">
      <c r="A7" s="402" t="s">
        <v>39</v>
      </c>
      <c r="B7" s="403" t="s">
        <v>40</v>
      </c>
      <c r="C7" s="404"/>
      <c r="D7" s="402" t="s">
        <v>517</v>
      </c>
      <c r="E7" s="403"/>
      <c r="F7" s="404"/>
      <c r="G7" s="402" t="s">
        <v>21</v>
      </c>
      <c r="H7" s="403"/>
      <c r="I7" s="403"/>
      <c r="J7" s="403"/>
      <c r="K7" s="403"/>
      <c r="L7" s="404"/>
      <c r="M7" s="402" t="s">
        <v>21</v>
      </c>
      <c r="N7" s="403"/>
      <c r="O7" s="403"/>
      <c r="P7" s="403"/>
      <c r="Q7" s="403"/>
      <c r="R7" s="403"/>
      <c r="S7" s="403"/>
      <c r="T7" s="403"/>
      <c r="U7" s="404"/>
    </row>
    <row r="8" spans="1:22" s="5" customFormat="1" ht="18" customHeight="1" x14ac:dyDescent="0.15">
      <c r="A8" s="439"/>
      <c r="B8" s="422"/>
      <c r="C8" s="423"/>
      <c r="D8" s="439" t="s">
        <v>41</v>
      </c>
      <c r="E8" s="422" t="s">
        <v>42</v>
      </c>
      <c r="F8" s="423" t="s">
        <v>43</v>
      </c>
      <c r="G8" s="405" t="s">
        <v>531</v>
      </c>
      <c r="H8" s="406"/>
      <c r="I8" s="239" t="str">
        <f>IF(I28="","",ROUND(I28/F28*100,0))</f>
        <v/>
      </c>
      <c r="J8" s="407" t="s">
        <v>527</v>
      </c>
      <c r="K8" s="406"/>
      <c r="L8" s="240" t="str">
        <f>IF(I8="","",IF(I8=100,"",100-I8))</f>
        <v/>
      </c>
      <c r="M8" s="405" t="s">
        <v>532</v>
      </c>
      <c r="N8" s="406"/>
      <c r="O8" s="239" t="str">
        <f>IF(O28="","",ROUND(O28/L28*100,0))</f>
        <v/>
      </c>
      <c r="P8" s="405" t="s">
        <v>532</v>
      </c>
      <c r="Q8" s="406"/>
      <c r="R8" s="239" t="str">
        <f>IF(R28="","",ROUND(R28/O28*100,0))</f>
        <v/>
      </c>
      <c r="S8" s="407" t="s">
        <v>532</v>
      </c>
      <c r="T8" s="406"/>
      <c r="U8" s="240" t="str">
        <f>IF(O8="","",IF(O8=100,"",100-O8))</f>
        <v/>
      </c>
    </row>
    <row r="9" spans="1:22" s="5" customFormat="1" ht="18" customHeight="1" thickBot="1" x14ac:dyDescent="0.2">
      <c r="A9" s="429"/>
      <c r="B9" s="430"/>
      <c r="C9" s="431"/>
      <c r="D9" s="429"/>
      <c r="E9" s="430"/>
      <c r="F9" s="431"/>
      <c r="G9" s="297" t="s">
        <v>41</v>
      </c>
      <c r="H9" s="298" t="s">
        <v>42</v>
      </c>
      <c r="I9" s="298" t="s">
        <v>43</v>
      </c>
      <c r="J9" s="298" t="s">
        <v>41</v>
      </c>
      <c r="K9" s="298" t="s">
        <v>42</v>
      </c>
      <c r="L9" s="300" t="s">
        <v>43</v>
      </c>
      <c r="M9" s="297" t="s">
        <v>41</v>
      </c>
      <c r="N9" s="298" t="s">
        <v>42</v>
      </c>
      <c r="O9" s="298" t="s">
        <v>43</v>
      </c>
      <c r="P9" s="297" t="s">
        <v>41</v>
      </c>
      <c r="Q9" s="298" t="s">
        <v>42</v>
      </c>
      <c r="R9" s="298" t="s">
        <v>43</v>
      </c>
      <c r="S9" s="298" t="s">
        <v>41</v>
      </c>
      <c r="T9" s="298" t="s">
        <v>42</v>
      </c>
      <c r="U9" s="300" t="s">
        <v>43</v>
      </c>
    </row>
    <row r="10" spans="1:22" s="5" customFormat="1" ht="18" customHeight="1" x14ac:dyDescent="0.15">
      <c r="A10" s="413" t="s">
        <v>44</v>
      </c>
      <c r="B10" s="432" t="s">
        <v>46</v>
      </c>
      <c r="C10" s="6"/>
      <c r="D10" s="7" t="s">
        <v>22</v>
      </c>
      <c r="E10" s="8" t="s">
        <v>24</v>
      </c>
      <c r="F10" s="9" t="s">
        <v>26</v>
      </c>
      <c r="G10" s="7" t="s">
        <v>27</v>
      </c>
      <c r="H10" s="8" t="s">
        <v>24</v>
      </c>
      <c r="I10" s="8" t="s">
        <v>28</v>
      </c>
      <c r="J10" s="8" t="s">
        <v>22</v>
      </c>
      <c r="K10" s="8" t="s">
        <v>24</v>
      </c>
      <c r="L10" s="9" t="s">
        <v>28</v>
      </c>
      <c r="M10" s="7" t="s">
        <v>27</v>
      </c>
      <c r="N10" s="8" t="s">
        <v>24</v>
      </c>
      <c r="O10" s="8" t="s">
        <v>28</v>
      </c>
      <c r="P10" s="7" t="s">
        <v>27</v>
      </c>
      <c r="Q10" s="8" t="s">
        <v>24</v>
      </c>
      <c r="R10" s="8" t="s">
        <v>28</v>
      </c>
      <c r="S10" s="8" t="s">
        <v>22</v>
      </c>
      <c r="T10" s="8" t="s">
        <v>24</v>
      </c>
      <c r="U10" s="9" t="s">
        <v>28</v>
      </c>
    </row>
    <row r="11" spans="1:22" s="5" customFormat="1" ht="18" customHeight="1" x14ac:dyDescent="0.15">
      <c r="A11" s="414"/>
      <c r="B11" s="433"/>
      <c r="C11" s="301" t="s">
        <v>51</v>
      </c>
      <c r="D11" s="234"/>
      <c r="E11" s="235" t="str">
        <f>IF(D11="","",F11/D11)</f>
        <v/>
      </c>
      <c r="F11" s="236"/>
      <c r="G11" s="234"/>
      <c r="H11" s="235" t="str">
        <f>IF(G11="","",I11/G11)</f>
        <v/>
      </c>
      <c r="I11" s="237"/>
      <c r="J11" s="235"/>
      <c r="K11" s="235" t="str">
        <f>IF(J11="","",L11/J11)</f>
        <v/>
      </c>
      <c r="L11" s="238"/>
      <c r="M11" s="234"/>
      <c r="N11" s="235" t="str">
        <f>IF(M11="","",O11/M11)</f>
        <v/>
      </c>
      <c r="O11" s="237"/>
      <c r="P11" s="234"/>
      <c r="Q11" s="235" t="str">
        <f>IF(P11="","",R11/P11)</f>
        <v/>
      </c>
      <c r="R11" s="237"/>
      <c r="S11" s="235"/>
      <c r="T11" s="235" t="str">
        <f>IF(S11="","",U11/S11)</f>
        <v/>
      </c>
      <c r="U11" s="238"/>
    </row>
    <row r="12" spans="1:22" s="5" customFormat="1" ht="18" customHeight="1" x14ac:dyDescent="0.15">
      <c r="A12" s="414"/>
      <c r="B12" s="433"/>
      <c r="C12" s="241" t="s">
        <v>523</v>
      </c>
      <c r="D12" s="234"/>
      <c r="E12" s="235" t="str">
        <f>IF(D12="","",F12/D12)</f>
        <v/>
      </c>
      <c r="F12" s="236"/>
      <c r="G12" s="234"/>
      <c r="H12" s="235" t="str">
        <f>IF(G12="","",I12/G12)</f>
        <v/>
      </c>
      <c r="I12" s="237"/>
      <c r="J12" s="235"/>
      <c r="K12" s="235" t="str">
        <f t="shared" ref="K12:K47" si="0">IF(J12="","",L12/J12)</f>
        <v/>
      </c>
      <c r="L12" s="238"/>
      <c r="M12" s="234"/>
      <c r="N12" s="235" t="str">
        <f>IF(M12="","",O12/M12)</f>
        <v/>
      </c>
      <c r="O12" s="237"/>
      <c r="P12" s="234"/>
      <c r="Q12" s="235" t="str">
        <f>IF(P12="","",R12/P12)</f>
        <v/>
      </c>
      <c r="R12" s="237"/>
      <c r="S12" s="235"/>
      <c r="T12" s="235" t="str">
        <f t="shared" ref="T12:T47" si="1">IF(S12="","",U12/S12)</f>
        <v/>
      </c>
      <c r="U12" s="238"/>
    </row>
    <row r="13" spans="1:22" s="5" customFormat="1" ht="18" customHeight="1" x14ac:dyDescent="0.15">
      <c r="A13" s="414"/>
      <c r="B13" s="433"/>
      <c r="C13" s="304" t="s">
        <v>524</v>
      </c>
      <c r="D13" s="314"/>
      <c r="E13" s="295" t="str">
        <f>IF(D13="","",F13/D13)</f>
        <v/>
      </c>
      <c r="F13" s="256"/>
      <c r="G13" s="315"/>
      <c r="H13" s="255" t="str">
        <f>IF(G13="","",I13/G13)</f>
        <v/>
      </c>
      <c r="I13" s="258"/>
      <c r="J13" s="316"/>
      <c r="K13" s="255" t="str">
        <f t="shared" si="0"/>
        <v/>
      </c>
      <c r="L13" s="256"/>
      <c r="M13" s="257"/>
      <c r="N13" s="255" t="str">
        <f>IF(M13="","",O13/M13)</f>
        <v/>
      </c>
      <c r="O13" s="258"/>
      <c r="P13" s="257"/>
      <c r="Q13" s="255" t="str">
        <f>IF(P13="","",R13/P13)</f>
        <v/>
      </c>
      <c r="R13" s="258"/>
      <c r="S13" s="258"/>
      <c r="T13" s="255" t="str">
        <f t="shared" si="1"/>
        <v/>
      </c>
      <c r="U13" s="256"/>
    </row>
    <row r="14" spans="1:22" s="5" customFormat="1" ht="18" customHeight="1" x14ac:dyDescent="0.15">
      <c r="A14" s="414"/>
      <c r="B14" s="433"/>
      <c r="C14" s="301" t="s">
        <v>53</v>
      </c>
      <c r="D14" s="259"/>
      <c r="E14" s="255" t="str">
        <f t="shared" ref="E14:E47" si="2">IF(D14="","",F14/D14)</f>
        <v/>
      </c>
      <c r="F14" s="260"/>
      <c r="G14" s="259"/>
      <c r="H14" s="255" t="str">
        <f>IF(G14="","",I14/G14)</f>
        <v/>
      </c>
      <c r="I14" s="261"/>
      <c r="J14" s="255"/>
      <c r="K14" s="255" t="str">
        <f t="shared" si="0"/>
        <v/>
      </c>
      <c r="L14" s="260"/>
      <c r="M14" s="259"/>
      <c r="N14" s="255" t="str">
        <f>IF(M14="","",O14/M14)</f>
        <v/>
      </c>
      <c r="O14" s="261"/>
      <c r="P14" s="259"/>
      <c r="Q14" s="255" t="str">
        <f>IF(P14="","",R14/P14)</f>
        <v/>
      </c>
      <c r="R14" s="261"/>
      <c r="S14" s="255"/>
      <c r="T14" s="255" t="str">
        <f t="shared" si="1"/>
        <v/>
      </c>
      <c r="U14" s="260"/>
    </row>
    <row r="15" spans="1:22" s="5" customFormat="1" ht="18" customHeight="1" x14ac:dyDescent="0.15">
      <c r="A15" s="414"/>
      <c r="B15" s="433"/>
      <c r="C15" s="241"/>
      <c r="D15" s="318"/>
      <c r="E15" s="320" t="str">
        <f t="shared" si="2"/>
        <v/>
      </c>
      <c r="F15" s="258"/>
      <c r="G15" s="318"/>
      <c r="H15" s="319" t="str">
        <f t="shared" ref="H15:H47" si="3">IF(G15="","",I15/G15)</f>
        <v/>
      </c>
      <c r="I15" s="262"/>
      <c r="J15" s="258"/>
      <c r="K15" s="255" t="str">
        <f t="shared" si="0"/>
        <v/>
      </c>
      <c r="L15" s="256"/>
      <c r="M15" s="257"/>
      <c r="N15" s="255" t="str">
        <f t="shared" ref="N15:N47" si="4">IF(M15="","",O15/M15)</f>
        <v/>
      </c>
      <c r="O15" s="262"/>
      <c r="P15" s="257"/>
      <c r="Q15" s="255" t="str">
        <f t="shared" ref="Q15:Q47" si="5">IF(P15="","",R15/P15)</f>
        <v/>
      </c>
      <c r="R15" s="262"/>
      <c r="S15" s="258"/>
      <c r="T15" s="255" t="str">
        <f t="shared" si="1"/>
        <v/>
      </c>
      <c r="U15" s="256"/>
    </row>
    <row r="16" spans="1:22" s="5" customFormat="1" ht="18" customHeight="1" x14ac:dyDescent="0.15">
      <c r="A16" s="414"/>
      <c r="B16" s="433"/>
      <c r="C16" s="241"/>
      <c r="D16" s="318"/>
      <c r="E16" s="319" t="str">
        <f t="shared" si="2"/>
        <v/>
      </c>
      <c r="F16" s="256"/>
      <c r="G16" s="318"/>
      <c r="H16" s="319" t="str">
        <f t="shared" si="3"/>
        <v/>
      </c>
      <c r="I16" s="262"/>
      <c r="J16" s="258"/>
      <c r="K16" s="255" t="str">
        <f t="shared" si="0"/>
        <v/>
      </c>
      <c r="L16" s="256"/>
      <c r="M16" s="257"/>
      <c r="N16" s="255" t="str">
        <f t="shared" si="4"/>
        <v/>
      </c>
      <c r="O16" s="262"/>
      <c r="P16" s="257"/>
      <c r="Q16" s="255" t="str">
        <f t="shared" si="5"/>
        <v/>
      </c>
      <c r="R16" s="262"/>
      <c r="S16" s="258"/>
      <c r="T16" s="255" t="str">
        <f t="shared" si="1"/>
        <v/>
      </c>
      <c r="U16" s="256"/>
    </row>
    <row r="17" spans="1:24" s="5" customFormat="1" ht="18" customHeight="1" x14ac:dyDescent="0.15">
      <c r="A17" s="414"/>
      <c r="B17" s="433"/>
      <c r="C17" s="241"/>
      <c r="D17" s="321"/>
      <c r="E17" s="319" t="str">
        <f t="shared" si="2"/>
        <v/>
      </c>
      <c r="F17" s="256"/>
      <c r="G17" s="318"/>
      <c r="H17" s="319" t="str">
        <f t="shared" si="3"/>
        <v/>
      </c>
      <c r="I17" s="262"/>
      <c r="J17" s="317"/>
      <c r="K17" s="261"/>
      <c r="L17" s="256"/>
      <c r="M17" s="257"/>
      <c r="N17" s="255" t="str">
        <f t="shared" si="4"/>
        <v/>
      </c>
      <c r="O17" s="262"/>
      <c r="P17" s="257"/>
      <c r="Q17" s="255" t="str">
        <f t="shared" si="5"/>
        <v/>
      </c>
      <c r="R17" s="262"/>
      <c r="S17" s="262"/>
      <c r="T17" s="261" t="str">
        <f t="shared" si="1"/>
        <v/>
      </c>
      <c r="U17" s="256"/>
    </row>
    <row r="18" spans="1:24" s="5" customFormat="1" ht="18" customHeight="1" x14ac:dyDescent="0.15">
      <c r="A18" s="414"/>
      <c r="B18" s="433"/>
      <c r="C18" s="301" t="s">
        <v>52</v>
      </c>
      <c r="D18" s="259"/>
      <c r="E18" s="255" t="str">
        <f t="shared" si="2"/>
        <v/>
      </c>
      <c r="F18" s="260"/>
      <c r="G18" s="259"/>
      <c r="H18" s="261" t="str">
        <f t="shared" si="3"/>
        <v/>
      </c>
      <c r="I18" s="261"/>
      <c r="J18" s="261"/>
      <c r="K18" s="261" t="str">
        <f t="shared" si="0"/>
        <v/>
      </c>
      <c r="L18" s="260"/>
      <c r="M18" s="259"/>
      <c r="N18" s="261" t="str">
        <f t="shared" si="4"/>
        <v/>
      </c>
      <c r="O18" s="261"/>
      <c r="P18" s="259"/>
      <c r="Q18" s="261" t="str">
        <f t="shared" si="5"/>
        <v/>
      </c>
      <c r="R18" s="261"/>
      <c r="S18" s="261"/>
      <c r="T18" s="261" t="str">
        <f t="shared" si="1"/>
        <v/>
      </c>
      <c r="U18" s="260"/>
    </row>
    <row r="19" spans="1:24" s="5" customFormat="1" ht="18" customHeight="1" x14ac:dyDescent="0.15">
      <c r="A19" s="414"/>
      <c r="B19" s="433"/>
      <c r="C19" s="301" t="str">
        <f>C12</f>
        <v>&lt;改修工事&gt;</v>
      </c>
      <c r="D19" s="259"/>
      <c r="E19" s="255" t="str">
        <f t="shared" si="2"/>
        <v/>
      </c>
      <c r="F19" s="260"/>
      <c r="G19" s="263"/>
      <c r="H19" s="261" t="str">
        <f t="shared" si="3"/>
        <v/>
      </c>
      <c r="I19" s="261"/>
      <c r="J19" s="261"/>
      <c r="K19" s="261" t="str">
        <f t="shared" si="0"/>
        <v/>
      </c>
      <c r="L19" s="260"/>
      <c r="M19" s="263"/>
      <c r="N19" s="261" t="str">
        <f t="shared" si="4"/>
        <v/>
      </c>
      <c r="O19" s="261"/>
      <c r="P19" s="263"/>
      <c r="Q19" s="261" t="str">
        <f t="shared" si="5"/>
        <v/>
      </c>
      <c r="R19" s="261"/>
      <c r="S19" s="261"/>
      <c r="T19" s="261" t="str">
        <f t="shared" si="1"/>
        <v/>
      </c>
      <c r="U19" s="260"/>
    </row>
    <row r="20" spans="1:24" s="5" customFormat="1" ht="18" customHeight="1" x14ac:dyDescent="0.15">
      <c r="A20" s="414"/>
      <c r="B20" s="433"/>
      <c r="C20" s="301" t="str">
        <f>IF(C13="","",C13)</f>
        <v>　（改築）</v>
      </c>
      <c r="D20" s="259"/>
      <c r="E20" s="255" t="str">
        <f t="shared" si="2"/>
        <v/>
      </c>
      <c r="F20" s="260"/>
      <c r="G20" s="263"/>
      <c r="H20" s="261" t="str">
        <f t="shared" si="3"/>
        <v/>
      </c>
      <c r="I20" s="261"/>
      <c r="J20" s="261"/>
      <c r="K20" s="261" t="str">
        <f t="shared" si="0"/>
        <v/>
      </c>
      <c r="L20" s="260"/>
      <c r="M20" s="263"/>
      <c r="N20" s="261" t="str">
        <f t="shared" si="4"/>
        <v/>
      </c>
      <c r="O20" s="261"/>
      <c r="P20" s="263"/>
      <c r="Q20" s="261" t="str">
        <f t="shared" si="5"/>
        <v/>
      </c>
      <c r="R20" s="261"/>
      <c r="S20" s="261"/>
      <c r="T20" s="261" t="str">
        <f t="shared" si="1"/>
        <v/>
      </c>
      <c r="U20" s="260"/>
    </row>
    <row r="21" spans="1:24" s="5" customFormat="1" ht="18" customHeight="1" x14ac:dyDescent="0.15">
      <c r="A21" s="414"/>
      <c r="B21" s="433"/>
      <c r="C21" s="301" t="s">
        <v>53</v>
      </c>
      <c r="D21" s="259"/>
      <c r="E21" s="255" t="str">
        <f t="shared" si="2"/>
        <v/>
      </c>
      <c r="F21" s="260"/>
      <c r="G21" s="263"/>
      <c r="H21" s="261" t="str">
        <f t="shared" si="3"/>
        <v/>
      </c>
      <c r="I21" s="261"/>
      <c r="J21" s="261"/>
      <c r="K21" s="261" t="str">
        <f t="shared" si="0"/>
        <v/>
      </c>
      <c r="L21" s="260"/>
      <c r="M21" s="263"/>
      <c r="N21" s="261" t="str">
        <f t="shared" si="4"/>
        <v/>
      </c>
      <c r="O21" s="261"/>
      <c r="P21" s="263"/>
      <c r="Q21" s="261" t="str">
        <f t="shared" si="5"/>
        <v/>
      </c>
      <c r="R21" s="261"/>
      <c r="S21" s="261"/>
      <c r="T21" s="261" t="str">
        <f t="shared" si="1"/>
        <v/>
      </c>
      <c r="U21" s="260"/>
    </row>
    <row r="22" spans="1:24" s="5" customFormat="1" ht="18" customHeight="1" x14ac:dyDescent="0.15">
      <c r="A22" s="414"/>
      <c r="B22" s="433"/>
      <c r="C22" s="241"/>
      <c r="D22" s="257"/>
      <c r="E22" s="255" t="str">
        <f t="shared" si="2"/>
        <v/>
      </c>
      <c r="F22" s="256"/>
      <c r="G22" s="264"/>
      <c r="H22" s="261" t="str">
        <f t="shared" si="3"/>
        <v/>
      </c>
      <c r="I22" s="262"/>
      <c r="J22" s="262"/>
      <c r="K22" s="261" t="str">
        <f t="shared" si="0"/>
        <v/>
      </c>
      <c r="L22" s="256"/>
      <c r="M22" s="264"/>
      <c r="N22" s="261" t="str">
        <f t="shared" si="4"/>
        <v/>
      </c>
      <c r="O22" s="262"/>
      <c r="P22" s="264"/>
      <c r="Q22" s="261" t="str">
        <f t="shared" si="5"/>
        <v/>
      </c>
      <c r="R22" s="262"/>
      <c r="S22" s="262"/>
      <c r="T22" s="261" t="str">
        <f t="shared" si="1"/>
        <v/>
      </c>
      <c r="U22" s="256"/>
    </row>
    <row r="23" spans="1:24" s="5" customFormat="1" ht="18" customHeight="1" x14ac:dyDescent="0.15">
      <c r="A23" s="414"/>
      <c r="B23" s="433"/>
      <c r="C23" s="241"/>
      <c r="D23" s="257"/>
      <c r="E23" s="255" t="str">
        <f t="shared" si="2"/>
        <v/>
      </c>
      <c r="F23" s="256"/>
      <c r="G23" s="264"/>
      <c r="H23" s="261" t="str">
        <f t="shared" si="3"/>
        <v/>
      </c>
      <c r="I23" s="262"/>
      <c r="J23" s="262"/>
      <c r="K23" s="261" t="str">
        <f t="shared" si="0"/>
        <v/>
      </c>
      <c r="L23" s="256"/>
      <c r="M23" s="264"/>
      <c r="N23" s="261" t="str">
        <f t="shared" si="4"/>
        <v/>
      </c>
      <c r="O23" s="262"/>
      <c r="P23" s="264"/>
      <c r="Q23" s="261" t="str">
        <f t="shared" si="5"/>
        <v/>
      </c>
      <c r="R23" s="262"/>
      <c r="S23" s="262"/>
      <c r="T23" s="261" t="str">
        <f t="shared" si="1"/>
        <v/>
      </c>
      <c r="U23" s="256"/>
    </row>
    <row r="24" spans="1:24" s="5" customFormat="1" ht="18" customHeight="1" x14ac:dyDescent="0.15">
      <c r="A24" s="414"/>
      <c r="B24" s="433"/>
      <c r="C24" s="241"/>
      <c r="D24" s="257"/>
      <c r="E24" s="255" t="str">
        <f t="shared" si="2"/>
        <v/>
      </c>
      <c r="F24" s="265"/>
      <c r="G24" s="264"/>
      <c r="H24" s="261" t="str">
        <f t="shared" si="3"/>
        <v/>
      </c>
      <c r="I24" s="262"/>
      <c r="J24" s="262"/>
      <c r="K24" s="261" t="str">
        <f t="shared" si="0"/>
        <v/>
      </c>
      <c r="L24" s="256"/>
      <c r="M24" s="264"/>
      <c r="N24" s="261" t="str">
        <f t="shared" si="4"/>
        <v/>
      </c>
      <c r="O24" s="262"/>
      <c r="P24" s="264"/>
      <c r="Q24" s="261" t="str">
        <f t="shared" si="5"/>
        <v/>
      </c>
      <c r="R24" s="262"/>
      <c r="S24" s="262"/>
      <c r="T24" s="261" t="str">
        <f t="shared" si="1"/>
        <v/>
      </c>
      <c r="U24" s="256"/>
    </row>
    <row r="25" spans="1:24" s="5" customFormat="1" ht="18" customHeight="1" x14ac:dyDescent="0.15">
      <c r="A25" s="414"/>
      <c r="B25" s="433"/>
      <c r="C25" s="241"/>
      <c r="D25" s="257"/>
      <c r="E25" s="255" t="str">
        <f t="shared" si="2"/>
        <v/>
      </c>
      <c r="F25" s="265"/>
      <c r="G25" s="264"/>
      <c r="H25" s="261" t="str">
        <f t="shared" si="3"/>
        <v/>
      </c>
      <c r="I25" s="262"/>
      <c r="J25" s="262"/>
      <c r="K25" s="261" t="str">
        <f t="shared" si="0"/>
        <v/>
      </c>
      <c r="L25" s="256"/>
      <c r="M25" s="264"/>
      <c r="N25" s="261" t="str">
        <f t="shared" si="4"/>
        <v/>
      </c>
      <c r="O25" s="262"/>
      <c r="P25" s="264"/>
      <c r="Q25" s="261" t="str">
        <f t="shared" si="5"/>
        <v/>
      </c>
      <c r="R25" s="262"/>
      <c r="S25" s="262"/>
      <c r="T25" s="261" t="str">
        <f t="shared" si="1"/>
        <v/>
      </c>
      <c r="U25" s="256"/>
    </row>
    <row r="26" spans="1:24" s="5" customFormat="1" ht="18" customHeight="1" x14ac:dyDescent="0.15">
      <c r="A26" s="414"/>
      <c r="B26" s="433"/>
      <c r="C26" s="241"/>
      <c r="D26" s="257"/>
      <c r="E26" s="255" t="str">
        <f t="shared" si="2"/>
        <v/>
      </c>
      <c r="F26" s="265"/>
      <c r="G26" s="264"/>
      <c r="H26" s="261" t="str">
        <f t="shared" si="3"/>
        <v/>
      </c>
      <c r="I26" s="262"/>
      <c r="J26" s="262"/>
      <c r="K26" s="261" t="str">
        <f t="shared" si="0"/>
        <v/>
      </c>
      <c r="L26" s="256"/>
      <c r="M26" s="264"/>
      <c r="N26" s="261" t="str">
        <f t="shared" si="4"/>
        <v/>
      </c>
      <c r="O26" s="262"/>
      <c r="P26" s="264"/>
      <c r="Q26" s="261" t="str">
        <f t="shared" si="5"/>
        <v/>
      </c>
      <c r="R26" s="262"/>
      <c r="S26" s="262"/>
      <c r="T26" s="261" t="str">
        <f t="shared" si="1"/>
        <v/>
      </c>
      <c r="U26" s="256"/>
    </row>
    <row r="27" spans="1:24" s="5" customFormat="1" ht="18" customHeight="1" x14ac:dyDescent="0.15">
      <c r="A27" s="414"/>
      <c r="B27" s="433"/>
      <c r="C27" s="241"/>
      <c r="D27" s="257"/>
      <c r="E27" s="261" t="str">
        <f t="shared" si="2"/>
        <v/>
      </c>
      <c r="F27" s="265"/>
      <c r="G27" s="264"/>
      <c r="H27" s="261" t="str">
        <f t="shared" si="3"/>
        <v/>
      </c>
      <c r="I27" s="262"/>
      <c r="J27" s="262"/>
      <c r="K27" s="261" t="str">
        <f t="shared" si="0"/>
        <v/>
      </c>
      <c r="L27" s="256"/>
      <c r="M27" s="264"/>
      <c r="N27" s="261" t="str">
        <f t="shared" si="4"/>
        <v/>
      </c>
      <c r="O27" s="262"/>
      <c r="P27" s="264"/>
      <c r="Q27" s="261" t="str">
        <f t="shared" si="5"/>
        <v/>
      </c>
      <c r="R27" s="262"/>
      <c r="S27" s="262"/>
      <c r="T27" s="261" t="str">
        <f t="shared" si="1"/>
        <v/>
      </c>
      <c r="U27" s="256"/>
    </row>
    <row r="28" spans="1:24" s="5" customFormat="1" ht="18" customHeight="1" x14ac:dyDescent="0.15">
      <c r="A28" s="414"/>
      <c r="B28" s="433"/>
      <c r="C28" s="299" t="s">
        <v>57</v>
      </c>
      <c r="D28" s="266"/>
      <c r="E28" s="267" t="str">
        <f t="shared" si="2"/>
        <v/>
      </c>
      <c r="F28" s="268" t="str">
        <f>IF(SUM(F12:F27)=0,"",SUM(F12:F27))</f>
        <v/>
      </c>
      <c r="G28" s="269"/>
      <c r="H28" s="267" t="str">
        <f t="shared" si="3"/>
        <v/>
      </c>
      <c r="I28" s="267" t="str">
        <f>IF(SUM(I12:I27)=0,"",SUM(I12:I27))</f>
        <v/>
      </c>
      <c r="J28" s="270"/>
      <c r="K28" s="267" t="str">
        <f t="shared" si="0"/>
        <v/>
      </c>
      <c r="L28" s="268" t="str">
        <f>IF(SUM(L12:L27)=0,"",SUM(L12:L27))</f>
        <v/>
      </c>
      <c r="M28" s="269"/>
      <c r="N28" s="267" t="str">
        <f t="shared" si="4"/>
        <v/>
      </c>
      <c r="O28" s="267" t="str">
        <f>IF(SUM(O12:O27)=0,"",SUM(O12:O27))</f>
        <v/>
      </c>
      <c r="P28" s="269"/>
      <c r="Q28" s="267" t="str">
        <f t="shared" si="5"/>
        <v/>
      </c>
      <c r="R28" s="267" t="str">
        <f>IF(SUM(R12:R27)=0,"",SUM(R12:R27))</f>
        <v/>
      </c>
      <c r="S28" s="270"/>
      <c r="T28" s="267" t="str">
        <f t="shared" si="1"/>
        <v/>
      </c>
      <c r="U28" s="268" t="str">
        <f>IF(SUM(U12:U27)=0,"",SUM(U12:U27))</f>
        <v/>
      </c>
    </row>
    <row r="29" spans="1:24" s="5" customFormat="1" ht="18" customHeight="1" x14ac:dyDescent="0.15">
      <c r="A29" s="414"/>
      <c r="B29" s="433" t="s">
        <v>47</v>
      </c>
      <c r="C29" s="243"/>
      <c r="D29" s="271"/>
      <c r="E29" s="272" t="str">
        <f t="shared" si="2"/>
        <v/>
      </c>
      <c r="F29" s="273"/>
      <c r="G29" s="271"/>
      <c r="H29" s="272" t="str">
        <f t="shared" si="3"/>
        <v/>
      </c>
      <c r="I29" s="274"/>
      <c r="J29" s="274"/>
      <c r="K29" s="272" t="str">
        <f t="shared" si="0"/>
        <v/>
      </c>
      <c r="L29" s="273"/>
      <c r="M29" s="271"/>
      <c r="N29" s="272" t="str">
        <f t="shared" si="4"/>
        <v/>
      </c>
      <c r="O29" s="274"/>
      <c r="P29" s="271"/>
      <c r="Q29" s="272" t="str">
        <f t="shared" si="5"/>
        <v/>
      </c>
      <c r="R29" s="274"/>
      <c r="S29" s="274"/>
      <c r="T29" s="272" t="str">
        <f t="shared" si="1"/>
        <v/>
      </c>
      <c r="U29" s="273"/>
    </row>
    <row r="30" spans="1:24" s="5" customFormat="1" ht="18" customHeight="1" x14ac:dyDescent="0.15">
      <c r="A30" s="414"/>
      <c r="B30" s="433"/>
      <c r="C30" s="244"/>
      <c r="D30" s="275"/>
      <c r="E30" s="276" t="str">
        <f t="shared" si="2"/>
        <v/>
      </c>
      <c r="F30" s="277"/>
      <c r="G30" s="275"/>
      <c r="H30" s="276" t="str">
        <f t="shared" si="3"/>
        <v/>
      </c>
      <c r="I30" s="278"/>
      <c r="J30" s="278"/>
      <c r="K30" s="276" t="str">
        <f t="shared" si="0"/>
        <v/>
      </c>
      <c r="L30" s="277"/>
      <c r="M30" s="275"/>
      <c r="N30" s="276" t="str">
        <f t="shared" si="4"/>
        <v/>
      </c>
      <c r="O30" s="278"/>
      <c r="P30" s="275"/>
      <c r="Q30" s="276" t="str">
        <f t="shared" si="5"/>
        <v/>
      </c>
      <c r="R30" s="278"/>
      <c r="S30" s="278"/>
      <c r="T30" s="276" t="str">
        <f t="shared" si="1"/>
        <v/>
      </c>
      <c r="U30" s="277"/>
    </row>
    <row r="31" spans="1:24" s="5" customFormat="1" ht="18" customHeight="1" x14ac:dyDescent="0.15">
      <c r="A31" s="414"/>
      <c r="B31" s="433"/>
      <c r="C31" s="244"/>
      <c r="D31" s="275"/>
      <c r="E31" s="276" t="str">
        <f t="shared" si="2"/>
        <v/>
      </c>
      <c r="F31" s="277"/>
      <c r="G31" s="275"/>
      <c r="H31" s="276" t="str">
        <f t="shared" si="3"/>
        <v/>
      </c>
      <c r="I31" s="278"/>
      <c r="J31" s="278"/>
      <c r="K31" s="276" t="str">
        <f t="shared" si="0"/>
        <v/>
      </c>
      <c r="L31" s="277"/>
      <c r="M31" s="275"/>
      <c r="N31" s="276" t="str">
        <f t="shared" si="4"/>
        <v/>
      </c>
      <c r="O31" s="278"/>
      <c r="P31" s="275"/>
      <c r="Q31" s="276" t="str">
        <f t="shared" si="5"/>
        <v/>
      </c>
      <c r="R31" s="278"/>
      <c r="S31" s="278"/>
      <c r="T31" s="276" t="str">
        <f t="shared" si="1"/>
        <v/>
      </c>
      <c r="U31" s="277"/>
    </row>
    <row r="32" spans="1:24" s="5" customFormat="1" ht="18" customHeight="1" x14ac:dyDescent="0.15">
      <c r="A32" s="414"/>
      <c r="B32" s="433"/>
      <c r="C32" s="244"/>
      <c r="D32" s="275"/>
      <c r="E32" s="276" t="str">
        <f t="shared" si="2"/>
        <v/>
      </c>
      <c r="F32" s="277"/>
      <c r="G32" s="275"/>
      <c r="H32" s="276" t="str">
        <f t="shared" si="3"/>
        <v/>
      </c>
      <c r="I32" s="278"/>
      <c r="J32" s="278"/>
      <c r="K32" s="276" t="str">
        <f t="shared" si="0"/>
        <v/>
      </c>
      <c r="L32" s="277"/>
      <c r="M32" s="275"/>
      <c r="N32" s="276" t="str">
        <f t="shared" si="4"/>
        <v/>
      </c>
      <c r="O32" s="278"/>
      <c r="P32" s="275"/>
      <c r="Q32" s="276" t="str">
        <f t="shared" si="5"/>
        <v/>
      </c>
      <c r="R32" s="278"/>
      <c r="S32" s="278"/>
      <c r="T32" s="276" t="str">
        <f t="shared" si="1"/>
        <v/>
      </c>
      <c r="U32" s="277"/>
      <c r="V32" s="420" t="s">
        <v>65</v>
      </c>
      <c r="W32" s="421"/>
      <c r="X32" s="421"/>
    </row>
    <row r="33" spans="1:24" s="5" customFormat="1" ht="18" customHeight="1" x14ac:dyDescent="0.15">
      <c r="A33" s="414"/>
      <c r="B33" s="433"/>
      <c r="C33" s="245"/>
      <c r="D33" s="279"/>
      <c r="E33" s="280" t="str">
        <f t="shared" si="2"/>
        <v/>
      </c>
      <c r="F33" s="281"/>
      <c r="G33" s="279"/>
      <c r="H33" s="280" t="str">
        <f t="shared" si="3"/>
        <v/>
      </c>
      <c r="I33" s="282"/>
      <c r="J33" s="282"/>
      <c r="K33" s="280" t="str">
        <f t="shared" si="0"/>
        <v/>
      </c>
      <c r="L33" s="281"/>
      <c r="M33" s="279"/>
      <c r="N33" s="280" t="str">
        <f t="shared" si="4"/>
        <v/>
      </c>
      <c r="O33" s="282"/>
      <c r="P33" s="279"/>
      <c r="Q33" s="280" t="str">
        <f t="shared" si="5"/>
        <v/>
      </c>
      <c r="R33" s="282"/>
      <c r="S33" s="282"/>
      <c r="T33" s="280" t="str">
        <f t="shared" si="1"/>
        <v/>
      </c>
      <c r="U33" s="281"/>
      <c r="V33" s="420"/>
      <c r="W33" s="421"/>
      <c r="X33" s="421"/>
    </row>
    <row r="34" spans="1:24" s="5" customFormat="1" ht="18" customHeight="1" x14ac:dyDescent="0.15">
      <c r="A34" s="414"/>
      <c r="B34" s="433"/>
      <c r="C34" s="296" t="s">
        <v>57</v>
      </c>
      <c r="D34" s="269"/>
      <c r="E34" s="267" t="str">
        <f t="shared" si="2"/>
        <v/>
      </c>
      <c r="F34" s="268" t="str">
        <f>IF(SUM(F29:F33)=0,"",(SUM(F29:F33)))</f>
        <v/>
      </c>
      <c r="G34" s="269"/>
      <c r="H34" s="267" t="str">
        <f t="shared" si="3"/>
        <v/>
      </c>
      <c r="I34" s="267" t="str">
        <f>IF(SUM(I29:I33)=0,"",(SUM(I29:I33)))</f>
        <v/>
      </c>
      <c r="J34" s="270"/>
      <c r="K34" s="267" t="str">
        <f t="shared" si="0"/>
        <v/>
      </c>
      <c r="L34" s="268" t="str">
        <f>IF(SUM(L29:L33)=0,"",(SUM(L29:L33)))</f>
        <v/>
      </c>
      <c r="M34" s="269"/>
      <c r="N34" s="267" t="str">
        <f t="shared" si="4"/>
        <v/>
      </c>
      <c r="O34" s="267" t="str">
        <f>IF(SUM(O29:O33)=0,"",(SUM(O29:O33)))</f>
        <v/>
      </c>
      <c r="P34" s="269"/>
      <c r="Q34" s="267" t="str">
        <f t="shared" si="5"/>
        <v/>
      </c>
      <c r="R34" s="267" t="str">
        <f>IF(SUM(R29:R33)=0,"",(SUM(R29:R33)))</f>
        <v/>
      </c>
      <c r="S34" s="270"/>
      <c r="T34" s="267" t="str">
        <f t="shared" si="1"/>
        <v/>
      </c>
      <c r="U34" s="268" t="str">
        <f>IF(SUM(U29:U33)=0,"",(SUM(U29:U33)))</f>
        <v/>
      </c>
    </row>
    <row r="35" spans="1:24" s="5" customFormat="1" ht="18" customHeight="1" x14ac:dyDescent="0.15">
      <c r="A35" s="414"/>
      <c r="B35" s="422" t="s">
        <v>55</v>
      </c>
      <c r="C35" s="423"/>
      <c r="D35" s="269"/>
      <c r="E35" s="267" t="str">
        <f t="shared" si="2"/>
        <v/>
      </c>
      <c r="F35" s="268" t="str">
        <f>IF(F28="","",IF(F34="",F28,F28+F34))</f>
        <v/>
      </c>
      <c r="G35" s="269"/>
      <c r="H35" s="267" t="str">
        <f t="shared" si="3"/>
        <v/>
      </c>
      <c r="I35" s="267" t="str">
        <f>IF(I28="","",IF(I34="",I28,I28+I34))</f>
        <v/>
      </c>
      <c r="J35" s="270"/>
      <c r="K35" s="267" t="str">
        <f t="shared" si="0"/>
        <v/>
      </c>
      <c r="L35" s="268" t="str">
        <f>IF(L28="","",IF(L34="",L28,L28+L34))</f>
        <v/>
      </c>
      <c r="M35" s="269"/>
      <c r="N35" s="267" t="str">
        <f t="shared" si="4"/>
        <v/>
      </c>
      <c r="O35" s="267" t="str">
        <f>IF(O28="","",IF(O34="",O28,O28+O34))</f>
        <v/>
      </c>
      <c r="P35" s="269"/>
      <c r="Q35" s="267" t="str">
        <f t="shared" si="5"/>
        <v/>
      </c>
      <c r="R35" s="267" t="str">
        <f>IF(R28="","",IF(R34="",R28,R28+R34))</f>
        <v/>
      </c>
      <c r="S35" s="270"/>
      <c r="T35" s="267" t="str">
        <f t="shared" si="1"/>
        <v/>
      </c>
      <c r="U35" s="268" t="str">
        <f>IF(U28="","",IF(U34="",U28,U28+U34))</f>
        <v/>
      </c>
    </row>
    <row r="36" spans="1:24" s="5" customFormat="1" ht="18" customHeight="1" x14ac:dyDescent="0.15">
      <c r="A36" s="414" t="s">
        <v>45</v>
      </c>
      <c r="B36" s="425" t="str">
        <f>C12</f>
        <v>&lt;改修工事&gt;</v>
      </c>
      <c r="C36" s="426"/>
      <c r="D36" s="283"/>
      <c r="E36" s="272" t="str">
        <f t="shared" si="2"/>
        <v/>
      </c>
      <c r="F36" s="284"/>
      <c r="G36" s="283"/>
      <c r="H36" s="272" t="str">
        <f t="shared" si="3"/>
        <v/>
      </c>
      <c r="I36" s="272"/>
      <c r="J36" s="272"/>
      <c r="K36" s="272" t="str">
        <f t="shared" si="0"/>
        <v/>
      </c>
      <c r="L36" s="284"/>
      <c r="M36" s="283"/>
      <c r="N36" s="272" t="str">
        <f t="shared" si="4"/>
        <v/>
      </c>
      <c r="O36" s="272"/>
      <c r="P36" s="283"/>
      <c r="Q36" s="272" t="str">
        <f t="shared" si="5"/>
        <v/>
      </c>
      <c r="R36" s="272"/>
      <c r="S36" s="272"/>
      <c r="T36" s="272" t="str">
        <f t="shared" si="1"/>
        <v/>
      </c>
      <c r="U36" s="284"/>
    </row>
    <row r="37" spans="1:24" s="5" customFormat="1" ht="18" customHeight="1" x14ac:dyDescent="0.15">
      <c r="A37" s="414"/>
      <c r="B37" s="425" t="str">
        <f>C20</f>
        <v>　（改築）</v>
      </c>
      <c r="C37" s="426"/>
      <c r="D37" s="285"/>
      <c r="E37" s="276" t="str">
        <f t="shared" si="2"/>
        <v/>
      </c>
      <c r="F37" s="286"/>
      <c r="G37" s="285"/>
      <c r="H37" s="276" t="str">
        <f t="shared" si="3"/>
        <v/>
      </c>
      <c r="I37" s="276"/>
      <c r="J37" s="276"/>
      <c r="K37" s="276" t="str">
        <f t="shared" si="0"/>
        <v/>
      </c>
      <c r="L37" s="286"/>
      <c r="M37" s="285"/>
      <c r="N37" s="276" t="str">
        <f t="shared" si="4"/>
        <v/>
      </c>
      <c r="O37" s="276"/>
      <c r="P37" s="285"/>
      <c r="Q37" s="276" t="str">
        <f t="shared" si="5"/>
        <v/>
      </c>
      <c r="R37" s="276"/>
      <c r="S37" s="276"/>
      <c r="T37" s="276" t="str">
        <f t="shared" si="1"/>
        <v/>
      </c>
      <c r="U37" s="286"/>
    </row>
    <row r="38" spans="1:24" s="5" customFormat="1" ht="18" customHeight="1" x14ac:dyDescent="0.15">
      <c r="A38" s="414"/>
      <c r="B38" s="10" t="s">
        <v>50</v>
      </c>
      <c r="C38" s="241"/>
      <c r="D38" s="275"/>
      <c r="E38" s="276" t="str">
        <f t="shared" si="2"/>
        <v/>
      </c>
      <c r="F38" s="277"/>
      <c r="G38" s="275"/>
      <c r="H38" s="276" t="str">
        <f t="shared" si="3"/>
        <v/>
      </c>
      <c r="I38" s="278"/>
      <c r="J38" s="278"/>
      <c r="K38" s="276" t="str">
        <f t="shared" si="0"/>
        <v/>
      </c>
      <c r="L38" s="277"/>
      <c r="M38" s="275"/>
      <c r="N38" s="276" t="str">
        <f t="shared" si="4"/>
        <v/>
      </c>
      <c r="O38" s="278"/>
      <c r="P38" s="275"/>
      <c r="Q38" s="276" t="str">
        <f t="shared" si="5"/>
        <v/>
      </c>
      <c r="R38" s="278"/>
      <c r="S38" s="278"/>
      <c r="T38" s="276" t="str">
        <f t="shared" si="1"/>
        <v/>
      </c>
      <c r="U38" s="277"/>
    </row>
    <row r="39" spans="1:24" s="5" customFormat="1" ht="18" customHeight="1" x14ac:dyDescent="0.15">
      <c r="A39" s="414"/>
      <c r="B39" s="10" t="s">
        <v>50</v>
      </c>
      <c r="C39" s="241"/>
      <c r="D39" s="275"/>
      <c r="E39" s="276" t="str">
        <f t="shared" si="2"/>
        <v/>
      </c>
      <c r="F39" s="277"/>
      <c r="G39" s="275"/>
      <c r="H39" s="276" t="str">
        <f t="shared" si="3"/>
        <v/>
      </c>
      <c r="I39" s="278"/>
      <c r="J39" s="278"/>
      <c r="K39" s="276" t="str">
        <f t="shared" si="0"/>
        <v/>
      </c>
      <c r="L39" s="277"/>
      <c r="M39" s="275"/>
      <c r="N39" s="276" t="str">
        <f t="shared" si="4"/>
        <v/>
      </c>
      <c r="O39" s="278"/>
      <c r="P39" s="275"/>
      <c r="Q39" s="276" t="str">
        <f t="shared" si="5"/>
        <v/>
      </c>
      <c r="R39" s="278"/>
      <c r="S39" s="278"/>
      <c r="T39" s="276" t="str">
        <f t="shared" si="1"/>
        <v/>
      </c>
      <c r="U39" s="277"/>
    </row>
    <row r="40" spans="1:24" s="5" customFormat="1" ht="18" customHeight="1" x14ac:dyDescent="0.15">
      <c r="A40" s="414"/>
      <c r="B40" s="11" t="s">
        <v>49</v>
      </c>
      <c r="C40" s="241"/>
      <c r="D40" s="275"/>
      <c r="E40" s="276" t="str">
        <f t="shared" si="2"/>
        <v/>
      </c>
      <c r="F40" s="277"/>
      <c r="G40" s="275"/>
      <c r="H40" s="276" t="str">
        <f t="shared" si="3"/>
        <v/>
      </c>
      <c r="I40" s="278"/>
      <c r="J40" s="278"/>
      <c r="K40" s="276" t="str">
        <f t="shared" si="0"/>
        <v/>
      </c>
      <c r="L40" s="277"/>
      <c r="M40" s="275"/>
      <c r="N40" s="276" t="str">
        <f t="shared" si="4"/>
        <v/>
      </c>
      <c r="O40" s="278"/>
      <c r="P40" s="275"/>
      <c r="Q40" s="276" t="str">
        <f t="shared" si="5"/>
        <v/>
      </c>
      <c r="R40" s="278"/>
      <c r="S40" s="278"/>
      <c r="T40" s="276" t="str">
        <f t="shared" si="1"/>
        <v/>
      </c>
      <c r="U40" s="277"/>
    </row>
    <row r="41" spans="1:24" s="5" customFormat="1" ht="18" customHeight="1" x14ac:dyDescent="0.15">
      <c r="A41" s="414"/>
      <c r="B41" s="425" t="s">
        <v>54</v>
      </c>
      <c r="C41" s="426"/>
      <c r="D41" s="285"/>
      <c r="E41" s="276" t="str">
        <f t="shared" si="2"/>
        <v/>
      </c>
      <c r="F41" s="286"/>
      <c r="G41" s="285"/>
      <c r="H41" s="276" t="str">
        <f t="shared" si="3"/>
        <v/>
      </c>
      <c r="I41" s="276"/>
      <c r="J41" s="276"/>
      <c r="K41" s="276" t="str">
        <f t="shared" si="0"/>
        <v/>
      </c>
      <c r="L41" s="286"/>
      <c r="M41" s="285"/>
      <c r="N41" s="276" t="str">
        <f t="shared" si="4"/>
        <v/>
      </c>
      <c r="O41" s="276"/>
      <c r="P41" s="285"/>
      <c r="Q41" s="276" t="str">
        <f t="shared" si="5"/>
        <v/>
      </c>
      <c r="R41" s="276"/>
      <c r="S41" s="276"/>
      <c r="T41" s="276" t="str">
        <f t="shared" si="1"/>
        <v/>
      </c>
      <c r="U41" s="286"/>
    </row>
    <row r="42" spans="1:24" s="5" customFormat="1" ht="18" customHeight="1" x14ac:dyDescent="0.15">
      <c r="A42" s="414"/>
      <c r="B42" s="425" t="str">
        <f>C20</f>
        <v>　（改築）</v>
      </c>
      <c r="C42" s="426"/>
      <c r="D42" s="285"/>
      <c r="E42" s="276" t="str">
        <f t="shared" si="2"/>
        <v/>
      </c>
      <c r="F42" s="286"/>
      <c r="G42" s="285"/>
      <c r="H42" s="276" t="str">
        <f t="shared" si="3"/>
        <v/>
      </c>
      <c r="I42" s="276"/>
      <c r="J42" s="276"/>
      <c r="K42" s="276" t="str">
        <f t="shared" si="0"/>
        <v/>
      </c>
      <c r="L42" s="286"/>
      <c r="M42" s="285"/>
      <c r="N42" s="276" t="str">
        <f t="shared" si="4"/>
        <v/>
      </c>
      <c r="O42" s="276"/>
      <c r="P42" s="285"/>
      <c r="Q42" s="276" t="str">
        <f t="shared" si="5"/>
        <v/>
      </c>
      <c r="R42" s="276"/>
      <c r="S42" s="276"/>
      <c r="T42" s="276" t="str">
        <f t="shared" si="1"/>
        <v/>
      </c>
      <c r="U42" s="286"/>
    </row>
    <row r="43" spans="1:24" s="5" customFormat="1" ht="18" customHeight="1" x14ac:dyDescent="0.15">
      <c r="A43" s="414"/>
      <c r="B43" s="11" t="s">
        <v>49</v>
      </c>
      <c r="C43" s="241"/>
      <c r="D43" s="275"/>
      <c r="E43" s="276" t="str">
        <f t="shared" si="2"/>
        <v/>
      </c>
      <c r="F43" s="277"/>
      <c r="G43" s="275"/>
      <c r="H43" s="276" t="str">
        <f t="shared" si="3"/>
        <v/>
      </c>
      <c r="I43" s="278"/>
      <c r="J43" s="278"/>
      <c r="K43" s="276" t="str">
        <f t="shared" si="0"/>
        <v/>
      </c>
      <c r="L43" s="277"/>
      <c r="M43" s="275"/>
      <c r="N43" s="276" t="str">
        <f t="shared" si="4"/>
        <v/>
      </c>
      <c r="O43" s="278"/>
      <c r="P43" s="275"/>
      <c r="Q43" s="276" t="str">
        <f t="shared" si="5"/>
        <v/>
      </c>
      <c r="R43" s="278"/>
      <c r="S43" s="278"/>
      <c r="T43" s="276" t="str">
        <f t="shared" si="1"/>
        <v/>
      </c>
      <c r="U43" s="277"/>
    </row>
    <row r="44" spans="1:24" s="5" customFormat="1" ht="18" customHeight="1" x14ac:dyDescent="0.15">
      <c r="A44" s="414"/>
      <c r="B44" s="10" t="s">
        <v>49</v>
      </c>
      <c r="C44" s="241"/>
      <c r="D44" s="275"/>
      <c r="E44" s="276" t="str">
        <f t="shared" si="2"/>
        <v/>
      </c>
      <c r="F44" s="277"/>
      <c r="G44" s="275"/>
      <c r="H44" s="276" t="str">
        <f t="shared" si="3"/>
        <v/>
      </c>
      <c r="I44" s="278"/>
      <c r="J44" s="278"/>
      <c r="K44" s="276" t="str">
        <f t="shared" si="0"/>
        <v/>
      </c>
      <c r="L44" s="277"/>
      <c r="M44" s="275"/>
      <c r="N44" s="276" t="str">
        <f t="shared" si="4"/>
        <v/>
      </c>
      <c r="O44" s="278"/>
      <c r="P44" s="275"/>
      <c r="Q44" s="276" t="str">
        <f t="shared" si="5"/>
        <v/>
      </c>
      <c r="R44" s="278"/>
      <c r="S44" s="278"/>
      <c r="T44" s="276" t="str">
        <f t="shared" si="1"/>
        <v/>
      </c>
      <c r="U44" s="277"/>
    </row>
    <row r="45" spans="1:24" s="5" customFormat="1" ht="18" customHeight="1" x14ac:dyDescent="0.15">
      <c r="A45" s="414"/>
      <c r="B45" s="12" t="s">
        <v>50</v>
      </c>
      <c r="C45" s="246"/>
      <c r="D45" s="279"/>
      <c r="E45" s="280" t="str">
        <f t="shared" si="2"/>
        <v/>
      </c>
      <c r="F45" s="281"/>
      <c r="G45" s="279"/>
      <c r="H45" s="280" t="str">
        <f t="shared" si="3"/>
        <v/>
      </c>
      <c r="I45" s="282"/>
      <c r="J45" s="282"/>
      <c r="K45" s="280" t="str">
        <f t="shared" si="0"/>
        <v/>
      </c>
      <c r="L45" s="281"/>
      <c r="M45" s="279"/>
      <c r="N45" s="280" t="str">
        <f t="shared" si="4"/>
        <v/>
      </c>
      <c r="O45" s="282"/>
      <c r="P45" s="279"/>
      <c r="Q45" s="280" t="str">
        <f t="shared" si="5"/>
        <v/>
      </c>
      <c r="R45" s="282"/>
      <c r="S45" s="282"/>
      <c r="T45" s="280" t="str">
        <f t="shared" si="1"/>
        <v/>
      </c>
      <c r="U45" s="281"/>
    </row>
    <row r="46" spans="1:24" s="5" customFormat="1" ht="18" customHeight="1" x14ac:dyDescent="0.15">
      <c r="A46" s="424"/>
      <c r="B46" s="427" t="s">
        <v>58</v>
      </c>
      <c r="C46" s="428"/>
      <c r="D46" s="269"/>
      <c r="E46" s="267" t="str">
        <f t="shared" si="2"/>
        <v/>
      </c>
      <c r="F46" s="268" t="str">
        <f>IF(SUM(F36:F45)=0,"",(SUM(F36:F45)))</f>
        <v/>
      </c>
      <c r="G46" s="269"/>
      <c r="H46" s="267" t="str">
        <f t="shared" si="3"/>
        <v/>
      </c>
      <c r="I46" s="267" t="str">
        <f>IF(SUM(I36:I45)=0,"",(SUM(I36:I45)))</f>
        <v/>
      </c>
      <c r="J46" s="270"/>
      <c r="K46" s="267" t="str">
        <f t="shared" si="0"/>
        <v/>
      </c>
      <c r="L46" s="268" t="str">
        <f>IF(SUM(L36:L45)=0,"",(SUM(L36:L45)))</f>
        <v/>
      </c>
      <c r="M46" s="269"/>
      <c r="N46" s="267" t="str">
        <f t="shared" si="4"/>
        <v/>
      </c>
      <c r="O46" s="267" t="str">
        <f>IF(SUM(O36:O45)=0,"",(SUM(O36:O45)))</f>
        <v/>
      </c>
      <c r="P46" s="269"/>
      <c r="Q46" s="267" t="str">
        <f t="shared" si="5"/>
        <v/>
      </c>
      <c r="R46" s="267" t="str">
        <f>IF(SUM(R36:R45)=0,"",(SUM(R36:R45)))</f>
        <v/>
      </c>
      <c r="S46" s="270"/>
      <c r="T46" s="267" t="str">
        <f t="shared" si="1"/>
        <v/>
      </c>
      <c r="U46" s="268" t="str">
        <f>IF(SUM(U36:U45)=0,"",(SUM(U36:U45)))</f>
        <v/>
      </c>
    </row>
    <row r="47" spans="1:24" s="5" customFormat="1" ht="18" customHeight="1" thickBot="1" x14ac:dyDescent="0.2">
      <c r="A47" s="429" t="s">
        <v>59</v>
      </c>
      <c r="B47" s="430"/>
      <c r="C47" s="431"/>
      <c r="D47" s="287"/>
      <c r="E47" s="288" t="str">
        <f t="shared" si="2"/>
        <v/>
      </c>
      <c r="F47" s="289" t="str">
        <f>IF(F35="","",IF(F46="",F35,F35+F46))</f>
        <v/>
      </c>
      <c r="G47" s="287"/>
      <c r="H47" s="288" t="str">
        <f t="shared" si="3"/>
        <v/>
      </c>
      <c r="I47" s="288" t="str">
        <f>IF(I35="","",IF(I46="",I35,I35+I46))</f>
        <v/>
      </c>
      <c r="J47" s="290"/>
      <c r="K47" s="288" t="str">
        <f t="shared" si="0"/>
        <v/>
      </c>
      <c r="L47" s="289" t="str">
        <f>IF(L35="","",IF(L46="",L35,L35+L46))</f>
        <v/>
      </c>
      <c r="M47" s="287"/>
      <c r="N47" s="288" t="str">
        <f t="shared" si="4"/>
        <v/>
      </c>
      <c r="O47" s="288" t="str">
        <f>IF(O35="","",IF(O46="",O35,O35+O46))</f>
        <v/>
      </c>
      <c r="P47" s="287"/>
      <c r="Q47" s="288" t="str">
        <f t="shared" si="5"/>
        <v/>
      </c>
      <c r="R47" s="288" t="str">
        <f>IF(R35="","",IF(R46="",R35,R35+R46))</f>
        <v/>
      </c>
      <c r="S47" s="290"/>
      <c r="T47" s="288" t="str">
        <f t="shared" si="1"/>
        <v/>
      </c>
      <c r="U47" s="289" t="str">
        <f>IF(U35="","",IF(U46="",U35,U35+U46))</f>
        <v/>
      </c>
    </row>
    <row r="48" spans="1:24" s="5" customFormat="1" ht="18" customHeight="1" x14ac:dyDescent="0.15">
      <c r="A48" s="413" t="s">
        <v>29</v>
      </c>
      <c r="B48" s="416" t="s">
        <v>30</v>
      </c>
      <c r="C48" s="417"/>
      <c r="D48" s="408" t="s">
        <v>25</v>
      </c>
      <c r="E48" s="398" t="s">
        <v>25</v>
      </c>
      <c r="F48" s="291"/>
      <c r="G48" s="408"/>
      <c r="H48" s="398"/>
      <c r="I48" s="292"/>
      <c r="J48" s="398"/>
      <c r="K48" s="398" t="s">
        <v>25</v>
      </c>
      <c r="L48" s="291"/>
      <c r="M48" s="408"/>
      <c r="N48" s="398"/>
      <c r="O48" s="292"/>
      <c r="P48" s="408"/>
      <c r="Q48" s="398"/>
      <c r="R48" s="292"/>
      <c r="S48" s="398"/>
      <c r="T48" s="398" t="s">
        <v>25</v>
      </c>
      <c r="U48" s="291" t="s">
        <v>25</v>
      </c>
    </row>
    <row r="49" spans="1:21" s="5" customFormat="1" ht="18" customHeight="1" x14ac:dyDescent="0.15">
      <c r="A49" s="414"/>
      <c r="B49" s="411" t="s">
        <v>506</v>
      </c>
      <c r="C49" s="412"/>
      <c r="D49" s="409"/>
      <c r="E49" s="399"/>
      <c r="F49" s="277" t="s">
        <v>25</v>
      </c>
      <c r="G49" s="409"/>
      <c r="H49" s="399"/>
      <c r="I49" s="278"/>
      <c r="J49" s="399"/>
      <c r="K49" s="399"/>
      <c r="L49" s="277" t="s">
        <v>25</v>
      </c>
      <c r="M49" s="409"/>
      <c r="N49" s="399"/>
      <c r="O49" s="278"/>
      <c r="P49" s="409"/>
      <c r="Q49" s="399"/>
      <c r="R49" s="278"/>
      <c r="S49" s="399"/>
      <c r="T49" s="399"/>
      <c r="U49" s="277" t="s">
        <v>25</v>
      </c>
    </row>
    <row r="50" spans="1:21" s="5" customFormat="1" ht="18" customHeight="1" x14ac:dyDescent="0.15">
      <c r="A50" s="414"/>
      <c r="B50" s="411" t="s">
        <v>31</v>
      </c>
      <c r="C50" s="412"/>
      <c r="D50" s="409"/>
      <c r="E50" s="399"/>
      <c r="F50" s="277" t="s">
        <v>25</v>
      </c>
      <c r="G50" s="409"/>
      <c r="H50" s="399"/>
      <c r="I50" s="278"/>
      <c r="J50" s="399"/>
      <c r="K50" s="399"/>
      <c r="L50" s="277" t="s">
        <v>25</v>
      </c>
      <c r="M50" s="409"/>
      <c r="N50" s="399"/>
      <c r="O50" s="278"/>
      <c r="P50" s="409"/>
      <c r="Q50" s="399"/>
      <c r="R50" s="278"/>
      <c r="S50" s="399"/>
      <c r="T50" s="399"/>
      <c r="U50" s="277" t="s">
        <v>25</v>
      </c>
    </row>
    <row r="51" spans="1:21" s="5" customFormat="1" ht="18" customHeight="1" x14ac:dyDescent="0.15">
      <c r="A51" s="414"/>
      <c r="B51" s="411" t="s">
        <v>32</v>
      </c>
      <c r="C51" s="412"/>
      <c r="D51" s="409"/>
      <c r="E51" s="399"/>
      <c r="F51" s="277" t="s">
        <v>35</v>
      </c>
      <c r="G51" s="409"/>
      <c r="H51" s="399"/>
      <c r="I51" s="278"/>
      <c r="J51" s="399"/>
      <c r="K51" s="399"/>
      <c r="L51" s="277" t="s">
        <v>25</v>
      </c>
      <c r="M51" s="409"/>
      <c r="N51" s="399"/>
      <c r="O51" s="278"/>
      <c r="P51" s="409"/>
      <c r="Q51" s="399"/>
      <c r="R51" s="278"/>
      <c r="S51" s="399"/>
      <c r="T51" s="399"/>
      <c r="U51" s="277" t="s">
        <v>25</v>
      </c>
    </row>
    <row r="52" spans="1:21" s="5" customFormat="1" ht="18" customHeight="1" x14ac:dyDescent="0.15">
      <c r="A52" s="414"/>
      <c r="B52" s="411" t="s">
        <v>530</v>
      </c>
      <c r="C52" s="412"/>
      <c r="D52" s="409"/>
      <c r="E52" s="399"/>
      <c r="F52" s="265"/>
      <c r="G52" s="409"/>
      <c r="H52" s="399"/>
      <c r="I52" s="278"/>
      <c r="J52" s="399"/>
      <c r="K52" s="399"/>
      <c r="L52" s="277" t="s">
        <v>25</v>
      </c>
      <c r="M52" s="409"/>
      <c r="N52" s="399"/>
      <c r="O52" s="278"/>
      <c r="P52" s="409"/>
      <c r="Q52" s="399"/>
      <c r="R52" s="278"/>
      <c r="S52" s="399"/>
      <c r="T52" s="399"/>
      <c r="U52" s="277" t="s">
        <v>25</v>
      </c>
    </row>
    <row r="53" spans="1:21" s="5" customFormat="1" ht="18" customHeight="1" x14ac:dyDescent="0.15">
      <c r="A53" s="414"/>
      <c r="B53" s="411" t="s">
        <v>33</v>
      </c>
      <c r="C53" s="412"/>
      <c r="D53" s="409"/>
      <c r="E53" s="399"/>
      <c r="F53" s="265"/>
      <c r="G53" s="409"/>
      <c r="H53" s="399"/>
      <c r="I53" s="278"/>
      <c r="J53" s="399"/>
      <c r="K53" s="399"/>
      <c r="L53" s="277" t="s">
        <v>25</v>
      </c>
      <c r="M53" s="409"/>
      <c r="N53" s="399"/>
      <c r="O53" s="278"/>
      <c r="P53" s="409"/>
      <c r="Q53" s="399"/>
      <c r="R53" s="278"/>
      <c r="S53" s="399"/>
      <c r="T53" s="399"/>
      <c r="U53" s="277" t="s">
        <v>25</v>
      </c>
    </row>
    <row r="54" spans="1:21" s="5" customFormat="1" ht="18" customHeight="1" x14ac:dyDescent="0.15">
      <c r="A54" s="414"/>
      <c r="B54" s="411" t="s">
        <v>34</v>
      </c>
      <c r="C54" s="412"/>
      <c r="D54" s="410"/>
      <c r="E54" s="400"/>
      <c r="F54" s="265"/>
      <c r="G54" s="410"/>
      <c r="H54" s="400"/>
      <c r="I54" s="282"/>
      <c r="J54" s="400"/>
      <c r="K54" s="400"/>
      <c r="L54" s="277"/>
      <c r="M54" s="410"/>
      <c r="N54" s="400"/>
      <c r="O54" s="282"/>
      <c r="P54" s="410"/>
      <c r="Q54" s="400"/>
      <c r="R54" s="282"/>
      <c r="S54" s="400"/>
      <c r="T54" s="400"/>
      <c r="U54" s="277" t="s">
        <v>25</v>
      </c>
    </row>
    <row r="55" spans="1:21" s="5" customFormat="1" ht="18" customHeight="1" thickBot="1" x14ac:dyDescent="0.2">
      <c r="A55" s="415"/>
      <c r="B55" s="418" t="s">
        <v>56</v>
      </c>
      <c r="C55" s="419"/>
      <c r="D55" s="293" t="s">
        <v>23</v>
      </c>
      <c r="E55" s="294" t="s">
        <v>23</v>
      </c>
      <c r="F55" s="289" t="str">
        <f>IF(SUM(F48:F54)=0,"",SUM(F48:F54))</f>
        <v/>
      </c>
      <c r="G55" s="293" t="s">
        <v>36</v>
      </c>
      <c r="H55" s="294" t="s">
        <v>36</v>
      </c>
      <c r="I55" s="288" t="str">
        <f>IF(SUM(I48:I54)=0,"",SUM(I48:I54))</f>
        <v/>
      </c>
      <c r="J55" s="294" t="s">
        <v>36</v>
      </c>
      <c r="K55" s="294" t="s">
        <v>36</v>
      </c>
      <c r="L55" s="289" t="str">
        <f>IF(SUM(L48:L54)=0,"",SUM(L48:L54))</f>
        <v/>
      </c>
      <c r="M55" s="293" t="s">
        <v>36</v>
      </c>
      <c r="N55" s="294" t="s">
        <v>36</v>
      </c>
      <c r="O55" s="288" t="str">
        <f>IF(SUM(O48:O54)=0,"",SUM(O48:O54))</f>
        <v/>
      </c>
      <c r="P55" s="293" t="s">
        <v>36</v>
      </c>
      <c r="Q55" s="294" t="s">
        <v>36</v>
      </c>
      <c r="R55" s="288" t="str">
        <f>IF(SUM(R48:R54)=0,"",SUM(R48:R54))</f>
        <v/>
      </c>
      <c r="S55" s="294" t="s">
        <v>36</v>
      </c>
      <c r="T55" s="294" t="s">
        <v>36</v>
      </c>
      <c r="U55" s="289" t="str">
        <f>IF(SUM(U48:U54)=0,"",SUM(U48:U54))</f>
        <v/>
      </c>
    </row>
    <row r="56" spans="1:21" x14ac:dyDescent="0.15">
      <c r="F56" s="242" t="str">
        <f>IF(F47=F55,"","↑【確認】「事業財源」の合計と「合計（総事業費）」が不一致")</f>
        <v/>
      </c>
    </row>
    <row r="57" spans="1:21" x14ac:dyDescent="0.15">
      <c r="F57" s="242"/>
    </row>
    <row r="58" spans="1:21" x14ac:dyDescent="0.15">
      <c r="A58" s="13" t="s">
        <v>37</v>
      </c>
    </row>
    <row r="59" spans="1:21" x14ac:dyDescent="0.15">
      <c r="A59" s="13"/>
    </row>
    <row r="60" spans="1:21" x14ac:dyDescent="0.15">
      <c r="A60" s="14" t="s">
        <v>73</v>
      </c>
      <c r="B60" s="247" t="s">
        <v>80</v>
      </c>
      <c r="C60" s="247"/>
      <c r="D60" s="247"/>
      <c r="E60" s="247"/>
      <c r="F60" s="247"/>
      <c r="G60" s="247"/>
      <c r="H60" s="247"/>
      <c r="I60" s="247"/>
      <c r="J60" s="247"/>
      <c r="K60" s="247"/>
      <c r="L60" s="247"/>
    </row>
    <row r="61" spans="1:21" x14ac:dyDescent="0.15">
      <c r="A61" s="14"/>
      <c r="B61" s="247" t="s">
        <v>519</v>
      </c>
      <c r="C61" s="247"/>
      <c r="D61" s="247"/>
      <c r="E61" s="247"/>
      <c r="F61" s="247"/>
      <c r="G61" s="247"/>
      <c r="H61" s="247"/>
      <c r="I61" s="247"/>
      <c r="J61" s="247"/>
      <c r="K61" s="247"/>
      <c r="L61" s="247"/>
    </row>
    <row r="62" spans="1:21" x14ac:dyDescent="0.15">
      <c r="A62" s="14" t="s">
        <v>74</v>
      </c>
      <c r="B62" s="247" t="s">
        <v>81</v>
      </c>
      <c r="C62" s="247"/>
      <c r="D62" s="247"/>
      <c r="E62" s="247"/>
      <c r="F62" s="247"/>
      <c r="G62" s="247"/>
      <c r="H62" s="247"/>
      <c r="I62" s="247"/>
      <c r="J62" s="247"/>
      <c r="K62" s="247"/>
      <c r="L62" s="247"/>
    </row>
    <row r="63" spans="1:21" x14ac:dyDescent="0.15">
      <c r="A63" s="14"/>
      <c r="B63" s="247" t="s">
        <v>62</v>
      </c>
      <c r="C63" s="247"/>
      <c r="D63" s="247"/>
      <c r="E63" s="247"/>
      <c r="F63" s="247"/>
      <c r="G63" s="247"/>
      <c r="H63" s="247"/>
      <c r="I63" s="247"/>
      <c r="J63" s="247"/>
      <c r="K63" s="247"/>
      <c r="L63" s="247"/>
    </row>
    <row r="64" spans="1:21" x14ac:dyDescent="0.15">
      <c r="A64" s="14" t="s">
        <v>63</v>
      </c>
      <c r="B64" s="247" t="s">
        <v>507</v>
      </c>
      <c r="C64" s="247"/>
      <c r="D64" s="247"/>
      <c r="E64" s="247"/>
      <c r="F64" s="247"/>
      <c r="G64" s="247"/>
      <c r="H64" s="247"/>
      <c r="I64" s="247"/>
      <c r="J64" s="247"/>
      <c r="K64" s="247"/>
      <c r="L64" s="247"/>
    </row>
    <row r="65" spans="1:12" x14ac:dyDescent="0.15">
      <c r="A65" s="14" t="s">
        <v>75</v>
      </c>
      <c r="B65" s="247" t="s">
        <v>82</v>
      </c>
      <c r="C65" s="247"/>
      <c r="D65" s="247"/>
      <c r="E65" s="247"/>
      <c r="F65" s="247"/>
      <c r="G65" s="247"/>
      <c r="H65" s="247"/>
      <c r="I65" s="247"/>
      <c r="J65" s="247"/>
      <c r="K65" s="247"/>
      <c r="L65" s="247"/>
    </row>
    <row r="66" spans="1:12" x14ac:dyDescent="0.15">
      <c r="A66" s="14"/>
      <c r="B66" s="247" t="s">
        <v>520</v>
      </c>
      <c r="C66" s="247"/>
      <c r="D66" s="247"/>
      <c r="E66" s="247"/>
      <c r="F66" s="247"/>
      <c r="G66" s="247"/>
      <c r="H66" s="247"/>
      <c r="I66" s="247"/>
      <c r="J66" s="247"/>
      <c r="K66" s="247"/>
      <c r="L66" s="247"/>
    </row>
    <row r="67" spans="1:12" x14ac:dyDescent="0.15">
      <c r="A67" s="14"/>
      <c r="B67" s="247" t="s">
        <v>521</v>
      </c>
      <c r="C67" s="247"/>
      <c r="D67" s="247"/>
      <c r="E67" s="247"/>
      <c r="F67" s="247"/>
      <c r="G67" s="247"/>
      <c r="H67" s="247"/>
      <c r="I67" s="247"/>
      <c r="J67" s="247"/>
      <c r="K67" s="247"/>
      <c r="L67" s="247"/>
    </row>
    <row r="68" spans="1:12" x14ac:dyDescent="0.15">
      <c r="A68" s="14"/>
      <c r="B68" s="247"/>
      <c r="C68" s="247"/>
      <c r="D68" s="247"/>
      <c r="E68" s="247"/>
      <c r="F68" s="247"/>
      <c r="G68" s="247"/>
      <c r="H68" s="247"/>
      <c r="I68" s="247"/>
      <c r="J68" s="247"/>
      <c r="K68" s="247"/>
      <c r="L68" s="247"/>
    </row>
    <row r="69" spans="1:12" x14ac:dyDescent="0.15">
      <c r="A69" s="14" t="s">
        <v>76</v>
      </c>
      <c r="B69" s="247" t="s">
        <v>522</v>
      </c>
      <c r="C69" s="247"/>
      <c r="D69" s="247"/>
      <c r="E69" s="247"/>
      <c r="F69" s="247"/>
      <c r="G69" s="247"/>
      <c r="H69" s="247"/>
      <c r="I69" s="247"/>
      <c r="J69" s="247"/>
      <c r="K69" s="247"/>
      <c r="L69" s="247"/>
    </row>
    <row r="70" spans="1:12" x14ac:dyDescent="0.15">
      <c r="A70" s="14"/>
      <c r="B70" s="247"/>
      <c r="C70" s="247"/>
      <c r="D70" s="247"/>
      <c r="E70" s="247"/>
      <c r="F70" s="247"/>
      <c r="G70" s="247"/>
      <c r="H70" s="247"/>
      <c r="I70" s="247"/>
      <c r="J70" s="247"/>
      <c r="K70" s="247"/>
      <c r="L70" s="247"/>
    </row>
    <row r="71" spans="1:12" x14ac:dyDescent="0.15">
      <c r="A71" s="14" t="s">
        <v>77</v>
      </c>
      <c r="B71" s="247" t="s">
        <v>66</v>
      </c>
      <c r="C71" s="247"/>
      <c r="D71" s="247"/>
      <c r="E71" s="247"/>
      <c r="F71" s="247"/>
      <c r="G71" s="247"/>
      <c r="H71" s="247"/>
      <c r="I71" s="247"/>
      <c r="J71" s="247"/>
      <c r="K71" s="247"/>
      <c r="L71" s="247"/>
    </row>
    <row r="72" spans="1:12" x14ac:dyDescent="0.15">
      <c r="A72" s="14" t="s">
        <v>67</v>
      </c>
      <c r="B72" s="247" t="s">
        <v>68</v>
      </c>
      <c r="C72" s="247"/>
      <c r="D72" s="247"/>
      <c r="E72" s="247"/>
      <c r="F72" s="247"/>
      <c r="G72" s="247"/>
      <c r="H72" s="247"/>
      <c r="I72" s="247"/>
      <c r="J72" s="247"/>
      <c r="K72" s="247"/>
      <c r="L72" s="247"/>
    </row>
    <row r="73" spans="1:12" x14ac:dyDescent="0.15">
      <c r="A73" s="14" t="s">
        <v>67</v>
      </c>
      <c r="B73" s="247" t="s">
        <v>83</v>
      </c>
      <c r="C73" s="247"/>
      <c r="D73" s="247"/>
      <c r="E73" s="247"/>
      <c r="F73" s="247"/>
      <c r="G73" s="247"/>
      <c r="H73" s="247"/>
      <c r="I73" s="247"/>
      <c r="J73" s="247"/>
      <c r="K73" s="247"/>
      <c r="L73" s="247"/>
    </row>
    <row r="74" spans="1:12" x14ac:dyDescent="0.15">
      <c r="A74" s="14" t="s">
        <v>69</v>
      </c>
      <c r="B74" s="248" t="s">
        <v>508</v>
      </c>
      <c r="C74" s="248"/>
      <c r="D74" s="247"/>
      <c r="E74" s="247"/>
      <c r="F74" s="247"/>
      <c r="G74" s="247"/>
      <c r="H74" s="247"/>
      <c r="I74" s="247"/>
      <c r="J74" s="247"/>
      <c r="K74" s="247"/>
      <c r="L74" s="247"/>
    </row>
    <row r="75" spans="1:12" x14ac:dyDescent="0.15">
      <c r="A75" s="14" t="s">
        <v>70</v>
      </c>
      <c r="B75" s="248" t="s">
        <v>84</v>
      </c>
      <c r="C75" s="248"/>
      <c r="D75" s="247"/>
      <c r="E75" s="247"/>
      <c r="F75" s="247"/>
      <c r="G75" s="247"/>
      <c r="H75" s="247"/>
      <c r="I75" s="247"/>
      <c r="J75" s="247"/>
      <c r="K75" s="247"/>
      <c r="L75" s="247"/>
    </row>
    <row r="76" spans="1:12" x14ac:dyDescent="0.15">
      <c r="A76" s="14" t="s">
        <v>67</v>
      </c>
      <c r="B76" s="248" t="s">
        <v>85</v>
      </c>
      <c r="C76" s="248"/>
      <c r="D76" s="247"/>
      <c r="E76" s="247"/>
      <c r="F76" s="247"/>
      <c r="G76" s="247"/>
      <c r="H76" s="247"/>
      <c r="I76" s="247"/>
      <c r="J76" s="247"/>
      <c r="K76" s="247"/>
      <c r="L76" s="247"/>
    </row>
    <row r="77" spans="1:12" x14ac:dyDescent="0.15">
      <c r="A77" s="14" t="s">
        <v>67</v>
      </c>
      <c r="B77" s="248" t="s">
        <v>509</v>
      </c>
      <c r="C77" s="248"/>
      <c r="D77" s="247"/>
      <c r="E77" s="247"/>
      <c r="F77" s="247"/>
      <c r="G77" s="247"/>
      <c r="H77" s="247"/>
      <c r="I77" s="247"/>
      <c r="J77" s="247"/>
      <c r="K77" s="247"/>
      <c r="L77" s="247"/>
    </row>
    <row r="78" spans="1:12" x14ac:dyDescent="0.15">
      <c r="A78" s="14" t="s">
        <v>78</v>
      </c>
      <c r="B78" s="247" t="s">
        <v>71</v>
      </c>
      <c r="C78" s="247"/>
      <c r="D78" s="247"/>
      <c r="E78" s="247"/>
      <c r="F78" s="247"/>
      <c r="G78" s="247"/>
      <c r="H78" s="247"/>
      <c r="I78" s="247"/>
      <c r="J78" s="247"/>
      <c r="K78" s="247"/>
      <c r="L78" s="247"/>
    </row>
    <row r="79" spans="1:12" x14ac:dyDescent="0.15">
      <c r="A79" s="14" t="s">
        <v>79</v>
      </c>
      <c r="B79" s="247" t="s">
        <v>72</v>
      </c>
      <c r="C79" s="247"/>
      <c r="D79" s="247"/>
      <c r="E79" s="247"/>
      <c r="F79" s="247"/>
      <c r="G79" s="247"/>
      <c r="H79" s="247"/>
      <c r="I79" s="247"/>
      <c r="J79" s="247"/>
      <c r="K79" s="247"/>
      <c r="L79" s="247"/>
    </row>
    <row r="80" spans="1:12" x14ac:dyDescent="0.15">
      <c r="A80" s="15"/>
      <c r="B80" s="247" t="s">
        <v>64</v>
      </c>
      <c r="C80" s="247"/>
      <c r="D80" s="247"/>
      <c r="E80" s="247"/>
      <c r="F80" s="247"/>
      <c r="G80" s="247"/>
      <c r="H80" s="247"/>
      <c r="I80" s="247"/>
      <c r="J80" s="247"/>
      <c r="K80" s="247"/>
      <c r="L80" s="247"/>
    </row>
    <row r="81" spans="1:1" x14ac:dyDescent="0.15">
      <c r="A81" s="15"/>
    </row>
  </sheetData>
  <mergeCells count="49">
    <mergeCell ref="A5:B5"/>
    <mergeCell ref="E5:I5"/>
    <mergeCell ref="A7:A9"/>
    <mergeCell ref="B7:C9"/>
    <mergeCell ref="D7:F7"/>
    <mergeCell ref="G7:L7"/>
    <mergeCell ref="D8:D9"/>
    <mergeCell ref="A47:C47"/>
    <mergeCell ref="E8:E9"/>
    <mergeCell ref="F8:F9"/>
    <mergeCell ref="G8:H8"/>
    <mergeCell ref="J8:K8"/>
    <mergeCell ref="A10:A35"/>
    <mergeCell ref="B10:B28"/>
    <mergeCell ref="B29:B34"/>
    <mergeCell ref="V32:X33"/>
    <mergeCell ref="B35:C35"/>
    <mergeCell ref="A36:A46"/>
    <mergeCell ref="B36:C36"/>
    <mergeCell ref="B37:C37"/>
    <mergeCell ref="B41:C41"/>
    <mergeCell ref="B42:C42"/>
    <mergeCell ref="B46:C46"/>
    <mergeCell ref="B54:C54"/>
    <mergeCell ref="A48:A55"/>
    <mergeCell ref="B48:C48"/>
    <mergeCell ref="D48:D54"/>
    <mergeCell ref="E48:E54"/>
    <mergeCell ref="B55:C55"/>
    <mergeCell ref="B49:C49"/>
    <mergeCell ref="B50:C50"/>
    <mergeCell ref="B51:C51"/>
    <mergeCell ref="B52:C52"/>
    <mergeCell ref="B53:C53"/>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s>
  <phoneticPr fontId="11"/>
  <dataValidations count="4">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 type="list" allowBlank="1" showInputMessage="1" showErrorMessage="1" sqref="E5:I5" xr:uid="{00000000-0002-0000-0100-000003000000}">
      <formula1>#REF!</formula1>
    </dataValidation>
  </dataValidations>
  <printOptions horizontalCentered="1"/>
  <pageMargins left="0.51181102362204722" right="0.51181102362204722" top="0.74803149606299213" bottom="0.74803149606299213" header="0.31496062992125984" footer="0.31496062992125984"/>
  <pageSetup paperSize="9" scale="81" fitToWidth="0" orientation="portrait" blackAndWhite="1" r:id="rId1"/>
  <headerFooter>
    <oddFooter>&amp;P / &amp;N ページ</oddFooter>
  </headerFooter>
  <colBreaks count="1" manualBreakCount="1">
    <brk id="21"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213</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214</v>
      </c>
      <c r="C5" s="444"/>
      <c r="D5" s="444"/>
      <c r="E5" s="444"/>
      <c r="F5" s="444"/>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489</v>
      </c>
      <c r="G15" s="182" t="s">
        <v>485</v>
      </c>
      <c r="H15" s="197" t="s">
        <v>486</v>
      </c>
      <c r="I15" s="183" t="s">
        <v>487</v>
      </c>
      <c r="J15" s="183" t="s">
        <v>488</v>
      </c>
      <c r="K15" s="198" t="s">
        <v>486</v>
      </c>
    </row>
    <row r="16" spans="1:11" ht="18.75" customHeight="1" x14ac:dyDescent="0.15">
      <c r="A16" s="91" t="s">
        <v>246</v>
      </c>
      <c r="B16" s="446"/>
      <c r="C16" s="446"/>
      <c r="D16" s="446"/>
      <c r="E16" s="446"/>
      <c r="F16" s="446"/>
      <c r="G16" s="473"/>
      <c r="H16" s="492"/>
      <c r="I16" s="492"/>
      <c r="J16" s="492"/>
      <c r="K16" s="474"/>
    </row>
    <row r="17" spans="1:11" x14ac:dyDescent="0.15">
      <c r="A17" s="441" t="s">
        <v>302</v>
      </c>
      <c r="B17" s="441" t="s">
        <v>227</v>
      </c>
      <c r="C17" s="441"/>
      <c r="D17" s="441"/>
      <c r="E17" s="441"/>
      <c r="F17" s="441"/>
      <c r="G17" s="441" t="s">
        <v>228</v>
      </c>
      <c r="H17" s="441"/>
      <c r="I17" s="441"/>
      <c r="J17" s="441"/>
      <c r="K17" s="441"/>
    </row>
    <row r="18" spans="1:11" ht="18.75" customHeight="1" x14ac:dyDescent="0.15">
      <c r="A18" s="441"/>
      <c r="B18" s="446"/>
      <c r="C18" s="446"/>
      <c r="D18" s="456" t="s">
        <v>249</v>
      </c>
      <c r="E18" s="457"/>
      <c r="F18" s="199"/>
      <c r="G18" s="446"/>
      <c r="H18" s="446"/>
      <c r="I18" s="456" t="s">
        <v>249</v>
      </c>
      <c r="J18" s="457"/>
      <c r="K18" s="199"/>
    </row>
    <row r="19" spans="1:11" x14ac:dyDescent="0.15">
      <c r="A19" s="470" t="s">
        <v>236</v>
      </c>
      <c r="B19" s="441" t="s">
        <v>234</v>
      </c>
      <c r="C19" s="441"/>
      <c r="D19" s="441"/>
      <c r="E19" s="441"/>
      <c r="F19" s="441"/>
      <c r="G19" s="441" t="s">
        <v>235</v>
      </c>
      <c r="H19" s="441"/>
      <c r="I19" s="441"/>
      <c r="J19" s="441"/>
      <c r="K19" s="441"/>
    </row>
    <row r="20" spans="1:11" ht="18.75" customHeight="1" x14ac:dyDescent="0.15">
      <c r="A20" s="443"/>
      <c r="B20" s="446"/>
      <c r="C20" s="446"/>
      <c r="D20" s="446"/>
      <c r="E20" s="446"/>
      <c r="F20" s="446"/>
      <c r="G20" s="446"/>
      <c r="H20" s="446"/>
      <c r="I20" s="446"/>
      <c r="J20" s="446"/>
      <c r="K20" s="446"/>
    </row>
    <row r="21" spans="1:11" ht="12" customHeight="1" x14ac:dyDescent="0.15">
      <c r="A21" s="469" t="s">
        <v>237</v>
      </c>
      <c r="B21" s="91" t="s">
        <v>238</v>
      </c>
      <c r="C21" s="444" t="s">
        <v>239</v>
      </c>
      <c r="D21" s="444"/>
      <c r="E21" s="444"/>
      <c r="F21" s="444"/>
      <c r="G21" s="444"/>
      <c r="H21" s="444"/>
      <c r="I21" s="444"/>
      <c r="J21" s="444"/>
      <c r="K21" s="444"/>
    </row>
    <row r="22" spans="1:11" x14ac:dyDescent="0.15">
      <c r="A22" s="469"/>
      <c r="B22" s="446"/>
      <c r="C22" s="91" t="s">
        <v>240</v>
      </c>
      <c r="D22" s="91" t="s">
        <v>241</v>
      </c>
      <c r="E22" s="91" t="s">
        <v>242</v>
      </c>
      <c r="F22" s="454" t="s">
        <v>235</v>
      </c>
      <c r="G22" s="455"/>
      <c r="H22" s="441" t="s">
        <v>243</v>
      </c>
      <c r="I22" s="441"/>
      <c r="J22" s="441"/>
      <c r="K22" s="441"/>
    </row>
    <row r="23" spans="1:11" ht="18.75" customHeight="1" x14ac:dyDescent="0.15">
      <c r="A23" s="469"/>
      <c r="B23" s="446"/>
      <c r="C23" s="200"/>
      <c r="D23" s="201"/>
      <c r="E23" s="202"/>
      <c r="F23" s="453"/>
      <c r="G23" s="453"/>
      <c r="H23" s="95" t="s">
        <v>244</v>
      </c>
      <c r="I23" s="203"/>
      <c r="J23" s="95" t="s">
        <v>245</v>
      </c>
      <c r="K23" s="204"/>
    </row>
    <row r="24" spans="1:11" ht="18.75" customHeight="1" x14ac:dyDescent="0.15">
      <c r="A24" s="469"/>
      <c r="B24" s="446"/>
      <c r="C24" s="200"/>
      <c r="D24" s="201"/>
      <c r="E24" s="202"/>
      <c r="F24" s="453"/>
      <c r="G24" s="453"/>
      <c r="H24" s="95" t="s">
        <v>244</v>
      </c>
      <c r="I24" s="203"/>
      <c r="J24" s="95" t="s">
        <v>245</v>
      </c>
      <c r="K24" s="204"/>
    </row>
    <row r="27" spans="1:11" x14ac:dyDescent="0.15">
      <c r="A27" s="89" t="s">
        <v>251</v>
      </c>
    </row>
    <row r="28" spans="1:11" ht="3.75" customHeight="1" x14ac:dyDescent="0.15"/>
    <row r="29" spans="1:11" x14ac:dyDescent="0.15">
      <c r="A29" s="449" t="s">
        <v>39</v>
      </c>
      <c r="B29" s="450" t="s">
        <v>281</v>
      </c>
      <c r="C29" s="451"/>
      <c r="D29" s="451"/>
      <c r="E29" s="451"/>
      <c r="F29" s="451"/>
      <c r="G29" s="452"/>
      <c r="H29" s="450" t="s">
        <v>282</v>
      </c>
      <c r="I29" s="452"/>
      <c r="J29" s="447" t="s">
        <v>503</v>
      </c>
      <c r="K29" s="449" t="s">
        <v>226</v>
      </c>
    </row>
    <row r="30" spans="1:11" ht="24" x14ac:dyDescent="0.15">
      <c r="A30" s="448"/>
      <c r="B30" s="90" t="s">
        <v>218</v>
      </c>
      <c r="C30" s="90" t="s">
        <v>219</v>
      </c>
      <c r="D30" s="90" t="s">
        <v>221</v>
      </c>
      <c r="E30" s="90" t="s">
        <v>222</v>
      </c>
      <c r="F30" s="90" t="s">
        <v>220</v>
      </c>
      <c r="G30" s="90" t="s">
        <v>223</v>
      </c>
      <c r="H30" s="94" t="s">
        <v>233</v>
      </c>
      <c r="I30" s="92" t="s">
        <v>224</v>
      </c>
      <c r="J30" s="448"/>
      <c r="K30" s="448"/>
    </row>
    <row r="31" spans="1:11" ht="18.75" customHeight="1" x14ac:dyDescent="0.15">
      <c r="A31" s="91" t="s">
        <v>501</v>
      </c>
      <c r="B31" s="201"/>
      <c r="C31" s="201"/>
      <c r="D31" s="201"/>
      <c r="E31" s="201"/>
      <c r="F31" s="201"/>
      <c r="G31" s="201"/>
      <c r="H31" s="201"/>
      <c r="I31" s="201"/>
      <c r="J31" s="201"/>
      <c r="K31" s="99" t="str">
        <f>IF(SUM(B31:J31)=0,"",SUM(B31:J31))</f>
        <v/>
      </c>
    </row>
    <row r="32" spans="1:11" ht="15" customHeight="1" x14ac:dyDescent="0.15">
      <c r="A32" s="441" t="s">
        <v>502</v>
      </c>
      <c r="B32" s="253"/>
      <c r="C32" s="253"/>
      <c r="D32" s="253"/>
      <c r="E32" s="253"/>
      <c r="F32" s="253"/>
      <c r="G32" s="253"/>
      <c r="H32" s="253"/>
      <c r="I32" s="253"/>
      <c r="J32" s="253"/>
      <c r="K32" s="100" t="str">
        <f t="shared" ref="K32:K33" si="0">IF(SUM(B32:J32)=0,"",SUM(B32:J32))</f>
        <v/>
      </c>
    </row>
    <row r="33" spans="1:11" ht="15" customHeight="1" x14ac:dyDescent="0.15">
      <c r="A33" s="441"/>
      <c r="B33" s="206"/>
      <c r="C33" s="206"/>
      <c r="D33" s="206"/>
      <c r="E33" s="206"/>
      <c r="F33" s="206"/>
      <c r="G33" s="206"/>
      <c r="H33" s="206"/>
      <c r="I33" s="206"/>
      <c r="J33" s="206"/>
      <c r="K33" s="101" t="str">
        <f t="shared" si="0"/>
        <v/>
      </c>
    </row>
    <row r="34" spans="1:11" ht="12" customHeight="1" x14ac:dyDescent="0.15">
      <c r="A34" s="97"/>
      <c r="B34" s="104"/>
      <c r="C34" s="104"/>
      <c r="D34" s="104"/>
      <c r="E34" s="104"/>
      <c r="F34" s="104"/>
      <c r="G34" s="104"/>
      <c r="H34" s="104"/>
      <c r="I34" s="104"/>
      <c r="J34" s="104"/>
      <c r="K34" s="104"/>
    </row>
    <row r="36" spans="1:11" x14ac:dyDescent="0.15">
      <c r="A36" s="89" t="s">
        <v>252</v>
      </c>
    </row>
    <row r="37" spans="1:11" ht="3.75" customHeight="1" x14ac:dyDescent="0.15"/>
    <row r="38" spans="1:11" ht="18.75" customHeight="1" x14ac:dyDescent="0.15">
      <c r="A38" s="460"/>
      <c r="B38" s="461"/>
      <c r="C38" s="461"/>
      <c r="D38" s="461"/>
      <c r="E38" s="461"/>
      <c r="F38" s="461"/>
      <c r="G38" s="461"/>
      <c r="H38" s="461"/>
      <c r="I38" s="461"/>
      <c r="J38" s="461"/>
      <c r="K38" s="462"/>
    </row>
    <row r="39" spans="1:11" ht="18.75" customHeight="1" x14ac:dyDescent="0.15">
      <c r="A39" s="463"/>
      <c r="B39" s="464"/>
      <c r="C39" s="464"/>
      <c r="D39" s="464"/>
      <c r="E39" s="464"/>
      <c r="F39" s="464"/>
      <c r="G39" s="464"/>
      <c r="H39" s="464"/>
      <c r="I39" s="464"/>
      <c r="J39" s="464"/>
      <c r="K39" s="465"/>
    </row>
    <row r="40" spans="1:11" ht="18.75" customHeight="1" x14ac:dyDescent="0.15">
      <c r="A40" s="463"/>
      <c r="B40" s="464"/>
      <c r="C40" s="464"/>
      <c r="D40" s="464"/>
      <c r="E40" s="464"/>
      <c r="F40" s="464"/>
      <c r="G40" s="464"/>
      <c r="H40" s="464"/>
      <c r="I40" s="464"/>
      <c r="J40" s="464"/>
      <c r="K40" s="465"/>
    </row>
    <row r="41" spans="1:11" ht="18.75" customHeight="1" x14ac:dyDescent="0.15">
      <c r="A41" s="466"/>
      <c r="B41" s="467"/>
      <c r="C41" s="467"/>
      <c r="D41" s="467"/>
      <c r="E41" s="467"/>
      <c r="F41" s="467"/>
      <c r="G41" s="467"/>
      <c r="H41" s="467"/>
      <c r="I41" s="467"/>
      <c r="J41" s="467"/>
      <c r="K41" s="468"/>
    </row>
    <row r="44" spans="1:11" x14ac:dyDescent="0.15">
      <c r="A44" s="89" t="s">
        <v>253</v>
      </c>
    </row>
    <row r="45" spans="1:11" ht="3.75" customHeight="1" x14ac:dyDescent="0.15"/>
    <row r="46" spans="1:11" ht="18.75" customHeight="1" x14ac:dyDescent="0.15">
      <c r="A46" s="458" t="s">
        <v>248</v>
      </c>
      <c r="B46" s="459"/>
      <c r="C46" s="475"/>
      <c r="D46" s="476"/>
      <c r="E46" s="476"/>
      <c r="F46" s="476"/>
      <c r="G46" s="476"/>
      <c r="H46" s="477"/>
      <c r="I46" s="96"/>
      <c r="J46" s="96"/>
      <c r="K46" s="96"/>
    </row>
    <row r="47" spans="1:11" ht="18.75" customHeight="1" x14ac:dyDescent="0.15">
      <c r="A47" s="507" t="s">
        <v>270</v>
      </c>
      <c r="B47" s="508"/>
      <c r="C47" s="504"/>
      <c r="D47" s="505"/>
      <c r="E47" s="505"/>
      <c r="F47" s="505"/>
      <c r="G47" s="505"/>
      <c r="H47" s="506"/>
    </row>
    <row r="48" spans="1:11" ht="18.75" customHeight="1" x14ac:dyDescent="0.15">
      <c r="A48" s="116"/>
      <c r="B48" s="471" t="s">
        <v>254</v>
      </c>
      <c r="C48" s="472"/>
      <c r="D48" s="478" t="s">
        <v>268</v>
      </c>
      <c r="E48" s="478"/>
      <c r="F48" s="478"/>
      <c r="G48" s="473"/>
      <c r="H48" s="474"/>
    </row>
    <row r="49" spans="1:11" ht="18.75" customHeight="1" x14ac:dyDescent="0.15">
      <c r="A49" s="110"/>
      <c r="B49" s="495"/>
      <c r="C49" s="496"/>
      <c r="D49" s="478" t="s">
        <v>272</v>
      </c>
      <c r="E49" s="478"/>
      <c r="F49" s="478"/>
      <c r="G49" s="501"/>
      <c r="H49" s="502"/>
    </row>
    <row r="50" spans="1:11" ht="18.75" customHeight="1" x14ac:dyDescent="0.15">
      <c r="A50" s="110"/>
      <c r="B50" s="471" t="s">
        <v>255</v>
      </c>
      <c r="C50" s="472"/>
      <c r="D50" s="503" t="s">
        <v>271</v>
      </c>
      <c r="E50" s="503"/>
      <c r="F50" s="503"/>
      <c r="G50" s="501"/>
      <c r="H50" s="502"/>
      <c r="I50" s="114"/>
      <c r="J50" s="115"/>
      <c r="K50" s="115"/>
    </row>
    <row r="51" spans="1:11" ht="18.75" customHeight="1" x14ac:dyDescent="0.15">
      <c r="A51" s="110"/>
      <c r="B51" s="497" t="s">
        <v>296</v>
      </c>
      <c r="C51" s="498"/>
      <c r="D51" s="503" t="s">
        <v>256</v>
      </c>
      <c r="E51" s="503"/>
      <c r="F51" s="503"/>
      <c r="G51" s="91" t="s">
        <v>264</v>
      </c>
      <c r="H51" s="493"/>
      <c r="I51" s="499"/>
      <c r="J51" s="499"/>
      <c r="K51" s="500"/>
    </row>
    <row r="52" spans="1:11" ht="18.75" customHeight="1" x14ac:dyDescent="0.15">
      <c r="A52" s="110"/>
      <c r="B52" s="497"/>
      <c r="C52" s="498"/>
      <c r="D52" s="116"/>
      <c r="E52" s="105" t="s">
        <v>262</v>
      </c>
      <c r="F52" s="453"/>
      <c r="G52" s="453"/>
      <c r="H52" s="91" t="s">
        <v>269</v>
      </c>
      <c r="I52" s="453"/>
      <c r="J52" s="453"/>
      <c r="K52" s="453"/>
    </row>
    <row r="53" spans="1:11" ht="18.75" customHeight="1" x14ac:dyDescent="0.15">
      <c r="A53" s="110"/>
      <c r="B53" s="110"/>
      <c r="D53" s="110"/>
      <c r="E53" s="105" t="s">
        <v>263</v>
      </c>
      <c r="F53" s="207"/>
      <c r="G53" s="93" t="s">
        <v>267</v>
      </c>
      <c r="H53" s="91" t="s">
        <v>265</v>
      </c>
      <c r="I53" s="493"/>
      <c r="J53" s="494"/>
      <c r="K53" s="93" t="s">
        <v>266</v>
      </c>
    </row>
    <row r="54" spans="1:11" ht="18.75" customHeight="1" x14ac:dyDescent="0.15">
      <c r="A54" s="110"/>
      <c r="B54" s="110"/>
      <c r="D54" s="110"/>
      <c r="E54" s="478" t="s">
        <v>261</v>
      </c>
      <c r="F54" s="478"/>
      <c r="G54" s="478"/>
      <c r="H54" s="478"/>
      <c r="I54" s="489"/>
      <c r="J54" s="489"/>
      <c r="K54" s="489"/>
    </row>
    <row r="55" spans="1:11" ht="18.75" customHeight="1" x14ac:dyDescent="0.15">
      <c r="A55" s="110"/>
      <c r="B55" s="110"/>
      <c r="D55" s="110"/>
      <c r="E55" s="479" t="s">
        <v>257</v>
      </c>
      <c r="F55" s="480"/>
      <c r="G55" s="479" t="s">
        <v>259</v>
      </c>
      <c r="H55" s="481"/>
      <c r="I55" s="484"/>
      <c r="J55" s="485"/>
      <c r="K55" s="486"/>
    </row>
    <row r="56" spans="1:11" ht="18.75" customHeight="1" x14ac:dyDescent="0.15">
      <c r="A56" s="110"/>
      <c r="B56" s="110"/>
      <c r="D56" s="110"/>
      <c r="E56" s="249"/>
      <c r="F56" s="112"/>
      <c r="G56" s="160"/>
      <c r="H56" s="470" t="s">
        <v>515</v>
      </c>
      <c r="I56" s="108"/>
      <c r="J56" s="250" t="s">
        <v>513</v>
      </c>
      <c r="K56" s="106" t="s">
        <v>514</v>
      </c>
    </row>
    <row r="57" spans="1:11" ht="18.75" customHeight="1" x14ac:dyDescent="0.15">
      <c r="A57" s="110"/>
      <c r="B57" s="110"/>
      <c r="D57" s="110"/>
      <c r="E57" s="249"/>
      <c r="F57" s="112"/>
      <c r="G57" s="249"/>
      <c r="H57" s="490"/>
      <c r="I57" s="106" t="s">
        <v>512</v>
      </c>
      <c r="J57" s="251"/>
      <c r="K57" s="252"/>
    </row>
    <row r="58" spans="1:11" ht="18.75" customHeight="1" x14ac:dyDescent="0.15">
      <c r="A58" s="110"/>
      <c r="B58" s="110"/>
      <c r="D58" s="110"/>
      <c r="E58" s="249"/>
      <c r="F58" s="112"/>
      <c r="G58" s="249"/>
      <c r="H58" s="490"/>
      <c r="I58" s="107" t="s">
        <v>510</v>
      </c>
      <c r="J58" s="252"/>
      <c r="K58" s="252"/>
    </row>
    <row r="59" spans="1:11" ht="18.75" customHeight="1" x14ac:dyDescent="0.15">
      <c r="A59" s="110"/>
      <c r="B59" s="110"/>
      <c r="D59" s="110"/>
      <c r="E59" s="249"/>
      <c r="F59" s="112"/>
      <c r="G59" s="128"/>
      <c r="H59" s="491"/>
      <c r="I59" s="107" t="s">
        <v>511</v>
      </c>
      <c r="J59" s="252"/>
      <c r="K59" s="252"/>
    </row>
    <row r="60" spans="1:11" ht="18.75" customHeight="1" x14ac:dyDescent="0.15">
      <c r="A60" s="114"/>
      <c r="B60" s="114"/>
      <c r="C60" s="115"/>
      <c r="D60" s="114"/>
      <c r="E60" s="111"/>
      <c r="F60" s="117"/>
      <c r="G60" s="482" t="s">
        <v>258</v>
      </c>
      <c r="H60" s="483"/>
      <c r="I60" s="487"/>
      <c r="J60" s="487"/>
      <c r="K60" s="488"/>
    </row>
    <row r="61" spans="1:11" ht="18.75" customHeight="1" x14ac:dyDescent="0.15"/>
    <row r="62" spans="1:11" ht="18.75" customHeight="1" x14ac:dyDescent="0.15"/>
    <row r="63" spans="1:11" ht="18.75" customHeight="1" x14ac:dyDescent="0.15"/>
  </sheetData>
  <mergeCells count="66">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 ref="E54:H54"/>
    <mergeCell ref="E55:F55"/>
    <mergeCell ref="G55:H55"/>
    <mergeCell ref="G60:H60"/>
    <mergeCell ref="I55:K55"/>
    <mergeCell ref="I60:K60"/>
    <mergeCell ref="I54:K54"/>
    <mergeCell ref="H56:H59"/>
    <mergeCell ref="B48:C48"/>
    <mergeCell ref="G48:H48"/>
    <mergeCell ref="C46:H46"/>
    <mergeCell ref="B18:C18"/>
    <mergeCell ref="G18:H18"/>
    <mergeCell ref="D18:E18"/>
    <mergeCell ref="I18:J18"/>
    <mergeCell ref="A46:B46"/>
    <mergeCell ref="B20:F20"/>
    <mergeCell ref="A29:A30"/>
    <mergeCell ref="A38:K41"/>
    <mergeCell ref="A21:A24"/>
    <mergeCell ref="A17:A18"/>
    <mergeCell ref="A19:A20"/>
    <mergeCell ref="A32:A33"/>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A2:K2"/>
    <mergeCell ref="B14:F14"/>
    <mergeCell ref="G14:K14"/>
    <mergeCell ref="A14:A15"/>
    <mergeCell ref="B5:F5"/>
    <mergeCell ref="A8:C8"/>
    <mergeCell ref="D8:F8"/>
    <mergeCell ref="G8:K8"/>
    <mergeCell ref="A9:C9"/>
    <mergeCell ref="D9:F9"/>
    <mergeCell ref="G9:K9"/>
  </mergeCells>
  <phoneticPr fontId="11"/>
  <dataValidations count="7">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 type="list" allowBlank="1" showInputMessage="1" showErrorMessage="1" sqref="B20:K20 B16:K16 C47:H47" xr:uid="{00000000-0002-0000-0200-000006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278</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273</v>
      </c>
      <c r="C5" s="444"/>
      <c r="D5" s="444"/>
      <c r="E5" s="444"/>
      <c r="F5" s="444"/>
    </row>
    <row r="6" spans="1:11" ht="18.75" customHeight="1" x14ac:dyDescent="0.15">
      <c r="A6" s="91" t="s">
        <v>279</v>
      </c>
      <c r="B6" s="453"/>
      <c r="C6" s="453"/>
      <c r="D6" s="453"/>
      <c r="E6" s="453"/>
      <c r="F6" s="453"/>
    </row>
    <row r="7" spans="1:11" ht="12" customHeight="1" x14ac:dyDescent="0.15">
      <c r="A7" s="97"/>
      <c r="B7" s="98"/>
      <c r="C7" s="98"/>
      <c r="D7" s="98"/>
      <c r="E7" s="98"/>
      <c r="F7" s="98"/>
    </row>
    <row r="9" spans="1:11" x14ac:dyDescent="0.15">
      <c r="A9" s="444" t="s">
        <v>215</v>
      </c>
      <c r="B9" s="444"/>
      <c r="C9" s="444"/>
      <c r="D9" s="444" t="s">
        <v>247</v>
      </c>
      <c r="E9" s="444"/>
      <c r="F9" s="444"/>
      <c r="G9" s="444" t="s">
        <v>216</v>
      </c>
      <c r="H9" s="444"/>
      <c r="I9" s="444"/>
      <c r="J9" s="444"/>
      <c r="K9" s="444"/>
    </row>
    <row r="10" spans="1:11" ht="18.75" customHeight="1" x14ac:dyDescent="0.15">
      <c r="A10" s="445"/>
      <c r="B10" s="445"/>
      <c r="C10" s="445"/>
      <c r="D10" s="445"/>
      <c r="E10" s="445"/>
      <c r="F10" s="445"/>
      <c r="G10" s="445"/>
      <c r="H10" s="445"/>
      <c r="I10" s="445"/>
      <c r="J10" s="445"/>
      <c r="K10" s="445"/>
    </row>
    <row r="11" spans="1:11" ht="12" customHeight="1" x14ac:dyDescent="0.15">
      <c r="A11" s="96"/>
      <c r="B11" s="96"/>
      <c r="C11" s="96"/>
      <c r="D11" s="96"/>
      <c r="E11" s="96"/>
      <c r="F11" s="96"/>
      <c r="G11" s="96"/>
      <c r="H11" s="96"/>
      <c r="I11" s="96"/>
      <c r="J11" s="96"/>
      <c r="K11" s="96"/>
    </row>
    <row r="12" spans="1:11" ht="12" customHeight="1" x14ac:dyDescent="0.15">
      <c r="A12" s="96"/>
      <c r="B12" s="96"/>
      <c r="C12" s="96"/>
      <c r="D12" s="96"/>
      <c r="E12" s="96"/>
      <c r="F12" s="96"/>
      <c r="G12" s="96"/>
      <c r="H12" s="96"/>
      <c r="I12" s="96"/>
      <c r="J12" s="96"/>
      <c r="K12" s="96"/>
    </row>
    <row r="13" spans="1:11" x14ac:dyDescent="0.15">
      <c r="A13" s="89" t="s">
        <v>250</v>
      </c>
    </row>
    <row r="14" spans="1:11" ht="3.75" customHeight="1" x14ac:dyDescent="0.15"/>
    <row r="15" spans="1:11" x14ac:dyDescent="0.15">
      <c r="A15" s="442" t="s">
        <v>217</v>
      </c>
      <c r="B15" s="441" t="s">
        <v>230</v>
      </c>
      <c r="C15" s="441"/>
      <c r="D15" s="441"/>
      <c r="E15" s="441"/>
      <c r="F15" s="441"/>
      <c r="G15" s="441" t="s">
        <v>231</v>
      </c>
      <c r="H15" s="441"/>
      <c r="I15" s="441"/>
      <c r="J15" s="441"/>
      <c r="K15" s="441"/>
    </row>
    <row r="16" spans="1:11" ht="18.75" customHeight="1" x14ac:dyDescent="0.15">
      <c r="A16" s="443"/>
      <c r="B16" s="182" t="s">
        <v>485</v>
      </c>
      <c r="C16" s="197" t="s">
        <v>486</v>
      </c>
      <c r="D16" s="183" t="s">
        <v>487</v>
      </c>
      <c r="E16" s="183" t="s">
        <v>488</v>
      </c>
      <c r="F16" s="198" t="s">
        <v>486</v>
      </c>
      <c r="G16" s="182" t="s">
        <v>485</v>
      </c>
      <c r="H16" s="197" t="s">
        <v>486</v>
      </c>
      <c r="I16" s="183" t="s">
        <v>487</v>
      </c>
      <c r="J16" s="183" t="s">
        <v>488</v>
      </c>
      <c r="K16" s="198" t="s">
        <v>486</v>
      </c>
    </row>
    <row r="17" spans="1:11" ht="18.75" customHeight="1" x14ac:dyDescent="0.15">
      <c r="A17" s="91" t="s">
        <v>246</v>
      </c>
      <c r="B17" s="446"/>
      <c r="C17" s="446"/>
      <c r="D17" s="446"/>
      <c r="E17" s="446"/>
      <c r="F17" s="446"/>
      <c r="G17" s="473"/>
      <c r="H17" s="492"/>
      <c r="I17" s="492"/>
      <c r="J17" s="492"/>
      <c r="K17" s="474"/>
    </row>
    <row r="18" spans="1:11" x14ac:dyDescent="0.15">
      <c r="A18" s="441" t="s">
        <v>302</v>
      </c>
      <c r="B18" s="441" t="s">
        <v>227</v>
      </c>
      <c r="C18" s="441"/>
      <c r="D18" s="441"/>
      <c r="E18" s="441"/>
      <c r="F18" s="441"/>
      <c r="G18" s="441" t="s">
        <v>228</v>
      </c>
      <c r="H18" s="441"/>
      <c r="I18" s="441"/>
      <c r="J18" s="441"/>
      <c r="K18" s="441"/>
    </row>
    <row r="19" spans="1:11" ht="18.75" customHeight="1" x14ac:dyDescent="0.15">
      <c r="A19" s="441"/>
      <c r="B19" s="446"/>
      <c r="C19" s="446"/>
      <c r="D19" s="456" t="s">
        <v>249</v>
      </c>
      <c r="E19" s="457"/>
      <c r="F19" s="199"/>
      <c r="G19" s="446"/>
      <c r="H19" s="446"/>
      <c r="I19" s="456" t="s">
        <v>249</v>
      </c>
      <c r="J19" s="457"/>
      <c r="K19" s="199"/>
    </row>
    <row r="20" spans="1:11" x14ac:dyDescent="0.15">
      <c r="A20" s="470" t="s">
        <v>236</v>
      </c>
      <c r="B20" s="441" t="s">
        <v>234</v>
      </c>
      <c r="C20" s="441"/>
      <c r="D20" s="441"/>
      <c r="E20" s="441"/>
      <c r="F20" s="441"/>
      <c r="G20" s="441" t="s">
        <v>235</v>
      </c>
      <c r="H20" s="441"/>
      <c r="I20" s="441"/>
      <c r="J20" s="441"/>
      <c r="K20" s="441"/>
    </row>
    <row r="21" spans="1:11" ht="18.75" customHeight="1" x14ac:dyDescent="0.15">
      <c r="A21" s="443"/>
      <c r="B21" s="446"/>
      <c r="C21" s="446"/>
      <c r="D21" s="446"/>
      <c r="E21" s="446"/>
      <c r="F21" s="446"/>
      <c r="G21" s="446"/>
      <c r="H21" s="446"/>
      <c r="I21" s="446"/>
      <c r="J21" s="446"/>
      <c r="K21" s="446"/>
    </row>
    <row r="22" spans="1:11" ht="12" customHeight="1" x14ac:dyDescent="0.15">
      <c r="A22" s="469" t="s">
        <v>237</v>
      </c>
      <c r="B22" s="91" t="s">
        <v>238</v>
      </c>
      <c r="C22" s="444" t="s">
        <v>239</v>
      </c>
      <c r="D22" s="444"/>
      <c r="E22" s="444"/>
      <c r="F22" s="444"/>
      <c r="G22" s="444"/>
      <c r="H22" s="444"/>
      <c r="I22" s="444"/>
      <c r="J22" s="444"/>
      <c r="K22" s="444"/>
    </row>
    <row r="23" spans="1:11" x14ac:dyDescent="0.15">
      <c r="A23" s="469"/>
      <c r="B23" s="446"/>
      <c r="C23" s="91" t="s">
        <v>240</v>
      </c>
      <c r="D23" s="91" t="s">
        <v>241</v>
      </c>
      <c r="E23" s="91" t="s">
        <v>242</v>
      </c>
      <c r="F23" s="454" t="s">
        <v>235</v>
      </c>
      <c r="G23" s="455"/>
      <c r="H23" s="441" t="s">
        <v>243</v>
      </c>
      <c r="I23" s="441"/>
      <c r="J23" s="441"/>
      <c r="K23" s="441"/>
    </row>
    <row r="24" spans="1:11" ht="18.75" customHeight="1" x14ac:dyDescent="0.15">
      <c r="A24" s="469"/>
      <c r="B24" s="446"/>
      <c r="C24" s="200"/>
      <c r="D24" s="201"/>
      <c r="E24" s="202"/>
      <c r="F24" s="453"/>
      <c r="G24" s="453"/>
      <c r="H24" s="95" t="s">
        <v>244</v>
      </c>
      <c r="I24" s="203"/>
      <c r="J24" s="95" t="s">
        <v>245</v>
      </c>
      <c r="K24" s="204"/>
    </row>
    <row r="25" spans="1:11" ht="18.75" customHeight="1" x14ac:dyDescent="0.15">
      <c r="A25" s="469"/>
      <c r="B25" s="446"/>
      <c r="C25" s="200"/>
      <c r="D25" s="201"/>
      <c r="E25" s="202"/>
      <c r="F25" s="453"/>
      <c r="G25" s="453"/>
      <c r="H25" s="95" t="s">
        <v>244</v>
      </c>
      <c r="I25" s="203"/>
      <c r="J25" s="95" t="s">
        <v>245</v>
      </c>
      <c r="K25" s="204"/>
    </row>
    <row r="28" spans="1:11" x14ac:dyDescent="0.15">
      <c r="A28" s="89" t="s">
        <v>251</v>
      </c>
    </row>
    <row r="29" spans="1:11" ht="3.75" customHeight="1" x14ac:dyDescent="0.15"/>
    <row r="30" spans="1:11" ht="13.5" customHeight="1" x14ac:dyDescent="0.15">
      <c r="A30" s="449" t="s">
        <v>39</v>
      </c>
      <c r="B30" s="450" t="s">
        <v>281</v>
      </c>
      <c r="C30" s="451"/>
      <c r="D30" s="451"/>
      <c r="E30" s="451"/>
      <c r="F30" s="451"/>
      <c r="G30" s="452"/>
      <c r="H30" s="450" t="s">
        <v>282</v>
      </c>
      <c r="I30" s="452"/>
      <c r="J30" s="507" t="s">
        <v>226</v>
      </c>
      <c r="K30" s="508"/>
    </row>
    <row r="31" spans="1:11" ht="24" x14ac:dyDescent="0.15">
      <c r="A31" s="448"/>
      <c r="B31" s="90" t="s">
        <v>218</v>
      </c>
      <c r="C31" s="90" t="s">
        <v>219</v>
      </c>
      <c r="D31" s="90" t="s">
        <v>221</v>
      </c>
      <c r="E31" s="90" t="s">
        <v>222</v>
      </c>
      <c r="F31" s="90" t="s">
        <v>220</v>
      </c>
      <c r="G31" s="90" t="s">
        <v>223</v>
      </c>
      <c r="H31" s="94" t="s">
        <v>233</v>
      </c>
      <c r="I31" s="92" t="s">
        <v>224</v>
      </c>
      <c r="J31" s="509"/>
      <c r="K31" s="510"/>
    </row>
    <row r="32" spans="1:11" ht="18.75" customHeight="1" x14ac:dyDescent="0.15">
      <c r="A32" s="91" t="s">
        <v>501</v>
      </c>
      <c r="B32" s="201"/>
      <c r="C32" s="201"/>
      <c r="D32" s="201"/>
      <c r="E32" s="201"/>
      <c r="F32" s="201"/>
      <c r="G32" s="201"/>
      <c r="H32" s="201"/>
      <c r="I32" s="201"/>
      <c r="J32" s="511" t="str">
        <f>IF(SUM(B32:I32)=0,"",SUM(B32:I32))</f>
        <v/>
      </c>
      <c r="K32" s="512"/>
    </row>
    <row r="33" spans="1:11" ht="15" customHeight="1" x14ac:dyDescent="0.15">
      <c r="A33" s="441" t="s">
        <v>502</v>
      </c>
      <c r="B33" s="253"/>
      <c r="C33" s="253"/>
      <c r="D33" s="253"/>
      <c r="E33" s="253"/>
      <c r="F33" s="253"/>
      <c r="G33" s="253"/>
      <c r="H33" s="253"/>
      <c r="I33" s="253"/>
      <c r="J33" s="517" t="str">
        <f>IF(SUM(B33:I33)=0,"",SUM(B33:I33))</f>
        <v/>
      </c>
      <c r="K33" s="518"/>
    </row>
    <row r="34" spans="1:11" ht="15" customHeight="1" x14ac:dyDescent="0.15">
      <c r="A34" s="441"/>
      <c r="B34" s="206"/>
      <c r="C34" s="206"/>
      <c r="D34" s="206"/>
      <c r="E34" s="206"/>
      <c r="F34" s="206"/>
      <c r="G34" s="206"/>
      <c r="H34" s="206"/>
      <c r="I34" s="206"/>
      <c r="J34" s="519" t="str">
        <f>IF(SUM(B34:I34)=0,"",SUM(B34:I34))</f>
        <v/>
      </c>
      <c r="K34" s="520"/>
    </row>
    <row r="35" spans="1:11" ht="12" customHeight="1" x14ac:dyDescent="0.15">
      <c r="A35" s="97"/>
      <c r="B35" s="104"/>
      <c r="C35" s="104"/>
      <c r="D35" s="104"/>
      <c r="E35" s="104"/>
      <c r="F35" s="104"/>
      <c r="G35" s="104"/>
      <c r="H35" s="104"/>
      <c r="I35" s="104"/>
      <c r="J35" s="104"/>
      <c r="K35" s="104"/>
    </row>
    <row r="37" spans="1:11" x14ac:dyDescent="0.15">
      <c r="A37" s="89" t="s">
        <v>252</v>
      </c>
    </row>
    <row r="38" spans="1:11" ht="3.75" customHeight="1" x14ac:dyDescent="0.15"/>
    <row r="39" spans="1:11" ht="18.75" customHeight="1" x14ac:dyDescent="0.15">
      <c r="A39" s="460"/>
      <c r="B39" s="461"/>
      <c r="C39" s="461"/>
      <c r="D39" s="461"/>
      <c r="E39" s="461"/>
      <c r="F39" s="461"/>
      <c r="G39" s="461"/>
      <c r="H39" s="461"/>
      <c r="I39" s="461"/>
      <c r="J39" s="461"/>
      <c r="K39" s="462"/>
    </row>
    <row r="40" spans="1:11" ht="18.75" customHeight="1" x14ac:dyDescent="0.15">
      <c r="A40" s="463"/>
      <c r="B40" s="464"/>
      <c r="C40" s="464"/>
      <c r="D40" s="464"/>
      <c r="E40" s="464"/>
      <c r="F40" s="464"/>
      <c r="G40" s="464"/>
      <c r="H40" s="464"/>
      <c r="I40" s="464"/>
      <c r="J40" s="464"/>
      <c r="K40" s="465"/>
    </row>
    <row r="41" spans="1:11" ht="18.75" customHeight="1" x14ac:dyDescent="0.15">
      <c r="A41" s="463"/>
      <c r="B41" s="464"/>
      <c r="C41" s="464"/>
      <c r="D41" s="464"/>
      <c r="E41" s="464"/>
      <c r="F41" s="464"/>
      <c r="G41" s="464"/>
      <c r="H41" s="464"/>
      <c r="I41" s="464"/>
      <c r="J41" s="464"/>
      <c r="K41" s="465"/>
    </row>
    <row r="42" spans="1:11" ht="18.75" customHeight="1" x14ac:dyDescent="0.15">
      <c r="A42" s="466"/>
      <c r="B42" s="467"/>
      <c r="C42" s="467"/>
      <c r="D42" s="467"/>
      <c r="E42" s="467"/>
      <c r="F42" s="467"/>
      <c r="G42" s="467"/>
      <c r="H42" s="467"/>
      <c r="I42" s="467"/>
      <c r="J42" s="467"/>
      <c r="K42" s="468"/>
    </row>
    <row r="45" spans="1:11" x14ac:dyDescent="0.15">
      <c r="A45" s="89" t="s">
        <v>274</v>
      </c>
    </row>
    <row r="46" spans="1:11" ht="3.75" customHeight="1" x14ac:dyDescent="0.15"/>
    <row r="47" spans="1:11" ht="18.75" customHeight="1" x14ac:dyDescent="0.15">
      <c r="A47" s="458" t="s">
        <v>275</v>
      </c>
      <c r="B47" s="459"/>
      <c r="C47" s="473"/>
      <c r="D47" s="492"/>
      <c r="E47" s="492"/>
      <c r="F47" s="492"/>
      <c r="G47" s="492"/>
      <c r="H47" s="474"/>
    </row>
    <row r="48" spans="1:11" ht="18.75" customHeight="1" x14ac:dyDescent="0.15">
      <c r="A48" s="513" t="s">
        <v>280</v>
      </c>
      <c r="B48" s="514"/>
      <c r="C48" s="514"/>
      <c r="D48" s="514"/>
      <c r="E48" s="481"/>
      <c r="F48" s="473"/>
      <c r="G48" s="492"/>
      <c r="H48" s="474"/>
    </row>
    <row r="49" spans="1:11" ht="18.75" customHeight="1" x14ac:dyDescent="0.15">
      <c r="A49" s="515" t="s">
        <v>276</v>
      </c>
      <c r="B49" s="516"/>
      <c r="C49" s="474"/>
      <c r="D49" s="446"/>
      <c r="E49" s="446"/>
      <c r="F49" s="521"/>
      <c r="G49" s="521"/>
      <c r="H49" s="521"/>
    </row>
    <row r="50" spans="1:11" ht="7.5" customHeight="1" x14ac:dyDescent="0.15"/>
    <row r="51" spans="1:11" x14ac:dyDescent="0.15">
      <c r="A51" s="89" t="s">
        <v>277</v>
      </c>
    </row>
    <row r="52" spans="1:11" ht="18.75" customHeight="1" x14ac:dyDescent="0.15">
      <c r="A52" s="460"/>
      <c r="B52" s="461"/>
      <c r="C52" s="461"/>
      <c r="D52" s="461"/>
      <c r="E52" s="461"/>
      <c r="F52" s="461"/>
      <c r="G52" s="461"/>
      <c r="H52" s="461"/>
      <c r="I52" s="461"/>
      <c r="J52" s="461"/>
      <c r="K52" s="462"/>
    </row>
    <row r="53" spans="1:11" ht="18.75" customHeight="1" x14ac:dyDescent="0.15">
      <c r="A53" s="463"/>
      <c r="B53" s="464"/>
      <c r="C53" s="464"/>
      <c r="D53" s="464"/>
      <c r="E53" s="464"/>
      <c r="F53" s="464"/>
      <c r="G53" s="464"/>
      <c r="H53" s="464"/>
      <c r="I53" s="464"/>
      <c r="J53" s="464"/>
      <c r="K53" s="465"/>
    </row>
    <row r="54" spans="1:11" ht="18.75" customHeight="1" x14ac:dyDescent="0.15">
      <c r="A54" s="463"/>
      <c r="B54" s="464"/>
      <c r="C54" s="464"/>
      <c r="D54" s="464"/>
      <c r="E54" s="464"/>
      <c r="F54" s="464"/>
      <c r="G54" s="464"/>
      <c r="H54" s="464"/>
      <c r="I54" s="464"/>
      <c r="J54" s="464"/>
      <c r="K54" s="465"/>
    </row>
    <row r="55" spans="1:11" ht="18.75" customHeight="1" x14ac:dyDescent="0.15">
      <c r="A55" s="466"/>
      <c r="B55" s="467"/>
      <c r="C55" s="467"/>
      <c r="D55" s="467"/>
      <c r="E55" s="467"/>
      <c r="F55" s="467"/>
      <c r="G55" s="467"/>
      <c r="H55" s="467"/>
      <c r="I55" s="467"/>
      <c r="J55" s="467"/>
      <c r="K55" s="468"/>
    </row>
  </sheetData>
  <mergeCells count="50">
    <mergeCell ref="J32:K32"/>
    <mergeCell ref="A52:K55"/>
    <mergeCell ref="C49:E49"/>
    <mergeCell ref="A48:E48"/>
    <mergeCell ref="A49:B49"/>
    <mergeCell ref="J33:K33"/>
    <mergeCell ref="J34:K34"/>
    <mergeCell ref="F49:H49"/>
    <mergeCell ref="F48:H48"/>
    <mergeCell ref="A33:A34"/>
    <mergeCell ref="A39:K42"/>
    <mergeCell ref="A47:B47"/>
    <mergeCell ref="C47:H47"/>
    <mergeCell ref="A20:A21"/>
    <mergeCell ref="B20:F20"/>
    <mergeCell ref="G20:K20"/>
    <mergeCell ref="B21:F21"/>
    <mergeCell ref="G21:K21"/>
    <mergeCell ref="F24:G24"/>
    <mergeCell ref="F25:G25"/>
    <mergeCell ref="A30:A31"/>
    <mergeCell ref="B30:G30"/>
    <mergeCell ref="H30:I30"/>
    <mergeCell ref="A22:A25"/>
    <mergeCell ref="C22:K22"/>
    <mergeCell ref="B23:B25"/>
    <mergeCell ref="F23:G23"/>
    <mergeCell ref="H23:K23"/>
    <mergeCell ref="J30:K31"/>
    <mergeCell ref="A18:A19"/>
    <mergeCell ref="B18:F18"/>
    <mergeCell ref="G18:K18"/>
    <mergeCell ref="B19:C19"/>
    <mergeCell ref="D19:E19"/>
    <mergeCell ref="G19:H19"/>
    <mergeCell ref="I19:J19"/>
    <mergeCell ref="B17:F17"/>
    <mergeCell ref="G17:K17"/>
    <mergeCell ref="A2:K2"/>
    <mergeCell ref="B5:F5"/>
    <mergeCell ref="A9:C9"/>
    <mergeCell ref="D9:F9"/>
    <mergeCell ref="G9:K9"/>
    <mergeCell ref="A10:C10"/>
    <mergeCell ref="D10:F10"/>
    <mergeCell ref="G10:K10"/>
    <mergeCell ref="B6:F6"/>
    <mergeCell ref="A15:A16"/>
    <mergeCell ref="B15:F15"/>
    <mergeCell ref="G15:K15"/>
  </mergeCells>
  <phoneticPr fontId="11"/>
  <dataValidations count="7">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 type="list" allowBlank="1" showInputMessage="1" showErrorMessage="1" sqref="B17:K17 B21:K21 C47:H47" xr:uid="{00000000-0002-0000-0300-000006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299</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283</v>
      </c>
      <c r="C5" s="444"/>
      <c r="D5" s="444"/>
      <c r="E5" s="444"/>
      <c r="F5" s="444"/>
    </row>
    <row r="6" spans="1:11" ht="12" customHeight="1" x14ac:dyDescent="0.15">
      <c r="A6" s="97"/>
      <c r="B6" s="98"/>
      <c r="C6" s="98"/>
      <c r="D6" s="98"/>
      <c r="E6" s="98"/>
      <c r="F6" s="98"/>
    </row>
    <row r="8" spans="1:11" x14ac:dyDescent="0.15">
      <c r="A8" s="444" t="s">
        <v>284</v>
      </c>
      <c r="B8" s="444"/>
      <c r="C8" s="444"/>
      <c r="D8" s="444" t="s">
        <v>285</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6"/>
      <c r="C16" s="446"/>
      <c r="D16" s="446"/>
      <c r="E16" s="446"/>
      <c r="F16" s="446"/>
      <c r="G16" s="473"/>
      <c r="H16" s="492"/>
      <c r="I16" s="492"/>
      <c r="J16" s="492"/>
      <c r="K16" s="474"/>
    </row>
    <row r="17" spans="1:11" x14ac:dyDescent="0.15">
      <c r="A17" s="470" t="s">
        <v>236</v>
      </c>
      <c r="B17" s="441" t="s">
        <v>234</v>
      </c>
      <c r="C17" s="441"/>
      <c r="D17" s="441"/>
      <c r="E17" s="441"/>
      <c r="F17" s="441"/>
      <c r="G17" s="441" t="s">
        <v>235</v>
      </c>
      <c r="H17" s="441"/>
      <c r="I17" s="441"/>
      <c r="J17" s="441"/>
      <c r="K17" s="441"/>
    </row>
    <row r="18" spans="1:11" ht="18.75" customHeight="1" x14ac:dyDescent="0.15">
      <c r="A18" s="443"/>
      <c r="B18" s="446"/>
      <c r="C18" s="446"/>
      <c r="D18" s="446"/>
      <c r="E18" s="446"/>
      <c r="F18" s="446"/>
      <c r="G18" s="446"/>
      <c r="H18" s="446"/>
      <c r="I18" s="446"/>
      <c r="J18" s="446"/>
      <c r="K18" s="446"/>
    </row>
    <row r="21" spans="1:11" x14ac:dyDescent="0.15">
      <c r="A21" s="89" t="s">
        <v>251</v>
      </c>
    </row>
    <row r="22" spans="1:11" ht="3.75" customHeight="1" x14ac:dyDescent="0.15"/>
    <row r="23" spans="1:11" x14ac:dyDescent="0.15">
      <c r="A23" s="449" t="s">
        <v>39</v>
      </c>
      <c r="B23" s="450" t="s">
        <v>286</v>
      </c>
      <c r="C23" s="451"/>
      <c r="D23" s="451"/>
      <c r="E23" s="451"/>
      <c r="F23" s="451"/>
      <c r="G23" s="451"/>
      <c r="H23" s="451"/>
      <c r="I23" s="452"/>
      <c r="J23" s="447" t="s">
        <v>287</v>
      </c>
      <c r="K23" s="449" t="s">
        <v>226</v>
      </c>
    </row>
    <row r="24" spans="1:11" x14ac:dyDescent="0.15">
      <c r="A24" s="448"/>
      <c r="B24" s="90" t="s">
        <v>288</v>
      </c>
      <c r="C24" s="90" t="s">
        <v>218</v>
      </c>
      <c r="D24" s="90" t="s">
        <v>289</v>
      </c>
      <c r="E24" s="90" t="s">
        <v>290</v>
      </c>
      <c r="F24" s="90" t="s">
        <v>291</v>
      </c>
      <c r="G24" s="90" t="s">
        <v>293</v>
      </c>
      <c r="H24" s="94" t="s">
        <v>292</v>
      </c>
      <c r="I24" s="92" t="s">
        <v>220</v>
      </c>
      <c r="J24" s="448"/>
      <c r="K24" s="448"/>
    </row>
    <row r="25" spans="1:11" ht="15" customHeight="1" x14ac:dyDescent="0.15">
      <c r="A25" s="441" t="s">
        <v>502</v>
      </c>
      <c r="B25" s="253"/>
      <c r="C25" s="253"/>
      <c r="D25" s="253"/>
      <c r="E25" s="253"/>
      <c r="F25" s="253"/>
      <c r="G25" s="253"/>
      <c r="H25" s="253"/>
      <c r="I25" s="253"/>
      <c r="J25" s="253"/>
      <c r="K25" s="100" t="str">
        <f t="shared" ref="K25:K26" si="0">IF(SUM(B25:J25)=0,"",SUM(B25:J25))</f>
        <v/>
      </c>
    </row>
    <row r="26" spans="1:11" ht="15" customHeight="1" x14ac:dyDescent="0.15">
      <c r="A26" s="441"/>
      <c r="B26" s="206"/>
      <c r="C26" s="206"/>
      <c r="D26" s="206"/>
      <c r="E26" s="206"/>
      <c r="F26" s="206"/>
      <c r="G26" s="206"/>
      <c r="H26" s="206"/>
      <c r="I26" s="206"/>
      <c r="J26" s="206"/>
      <c r="K26" s="101" t="str">
        <f t="shared" si="0"/>
        <v/>
      </c>
    </row>
    <row r="27" spans="1:11" ht="12" customHeight="1" x14ac:dyDescent="0.15">
      <c r="A27" s="97"/>
      <c r="B27" s="104"/>
      <c r="C27" s="104"/>
      <c r="D27" s="104"/>
      <c r="E27" s="104"/>
      <c r="F27" s="104"/>
      <c r="G27" s="104"/>
      <c r="H27" s="104"/>
      <c r="I27" s="104"/>
      <c r="J27" s="104"/>
      <c r="K27" s="104"/>
    </row>
    <row r="29" spans="1:11" x14ac:dyDescent="0.15">
      <c r="A29" s="89" t="s">
        <v>252</v>
      </c>
    </row>
    <row r="30" spans="1:11" ht="3.75" customHeight="1" x14ac:dyDescent="0.15"/>
    <row r="31" spans="1:11" ht="18.75" customHeight="1" x14ac:dyDescent="0.15">
      <c r="A31" s="460"/>
      <c r="B31" s="461"/>
      <c r="C31" s="461"/>
      <c r="D31" s="461"/>
      <c r="E31" s="461"/>
      <c r="F31" s="461"/>
      <c r="G31" s="461"/>
      <c r="H31" s="461"/>
      <c r="I31" s="461"/>
      <c r="J31" s="461"/>
      <c r="K31" s="462"/>
    </row>
    <row r="32" spans="1:11" ht="18.75" customHeight="1" x14ac:dyDescent="0.15">
      <c r="A32" s="463"/>
      <c r="B32" s="464"/>
      <c r="C32" s="464"/>
      <c r="D32" s="464"/>
      <c r="E32" s="464"/>
      <c r="F32" s="464"/>
      <c r="G32" s="464"/>
      <c r="H32" s="464"/>
      <c r="I32" s="464"/>
      <c r="J32" s="464"/>
      <c r="K32" s="465"/>
    </row>
    <row r="33" spans="1:11" ht="18.75" customHeight="1" x14ac:dyDescent="0.15">
      <c r="A33" s="466"/>
      <c r="B33" s="467"/>
      <c r="C33" s="467"/>
      <c r="D33" s="467"/>
      <c r="E33" s="467"/>
      <c r="F33" s="467"/>
      <c r="G33" s="467"/>
      <c r="H33" s="467"/>
      <c r="I33" s="467"/>
      <c r="J33" s="467"/>
      <c r="K33" s="468"/>
    </row>
    <row r="36" spans="1:11" x14ac:dyDescent="0.15">
      <c r="A36" s="89" t="s">
        <v>253</v>
      </c>
    </row>
    <row r="37" spans="1:11" ht="3.75" customHeight="1" x14ac:dyDescent="0.15"/>
    <row r="38" spans="1:11" ht="18.75" customHeight="1" x14ac:dyDescent="0.15">
      <c r="A38" s="458" t="s">
        <v>248</v>
      </c>
      <c r="B38" s="459"/>
      <c r="C38" s="475"/>
      <c r="D38" s="476"/>
      <c r="E38" s="476"/>
      <c r="F38" s="476"/>
      <c r="G38" s="476"/>
      <c r="H38" s="477"/>
      <c r="I38" s="96"/>
      <c r="J38" s="96"/>
      <c r="K38" s="96"/>
    </row>
    <row r="39" spans="1:11" ht="18.75" customHeight="1" x14ac:dyDescent="0.15">
      <c r="A39" s="507" t="s">
        <v>270</v>
      </c>
      <c r="B39" s="508"/>
      <c r="C39" s="504"/>
      <c r="D39" s="505"/>
      <c r="E39" s="505"/>
      <c r="F39" s="505"/>
      <c r="G39" s="505"/>
      <c r="H39" s="506"/>
    </row>
    <row r="40" spans="1:11" ht="18.75" customHeight="1" x14ac:dyDescent="0.15">
      <c r="A40" s="116"/>
      <c r="B40" s="471" t="s">
        <v>254</v>
      </c>
      <c r="C40" s="472"/>
      <c r="D40" s="478" t="s">
        <v>268</v>
      </c>
      <c r="E40" s="478"/>
      <c r="F40" s="478"/>
      <c r="G40" s="473"/>
      <c r="H40" s="474"/>
    </row>
    <row r="41" spans="1:11" ht="18.75" customHeight="1" x14ac:dyDescent="0.15">
      <c r="A41" s="110"/>
      <c r="B41" s="495"/>
      <c r="C41" s="496"/>
      <c r="D41" s="478" t="s">
        <v>272</v>
      </c>
      <c r="E41" s="478"/>
      <c r="F41" s="478"/>
      <c r="G41" s="501"/>
      <c r="H41" s="502"/>
    </row>
    <row r="42" spans="1:11" ht="18.75" customHeight="1" x14ac:dyDescent="0.15">
      <c r="A42" s="110"/>
      <c r="B42" s="471" t="s">
        <v>255</v>
      </c>
      <c r="C42" s="472"/>
      <c r="D42" s="503" t="s">
        <v>271</v>
      </c>
      <c r="E42" s="503"/>
      <c r="F42" s="503"/>
      <c r="G42" s="501"/>
      <c r="H42" s="502"/>
      <c r="I42" s="114"/>
      <c r="J42" s="115"/>
      <c r="K42" s="115"/>
    </row>
    <row r="43" spans="1:11" ht="18.75" customHeight="1" x14ac:dyDescent="0.15">
      <c r="A43" s="110"/>
      <c r="B43" s="497" t="s">
        <v>296</v>
      </c>
      <c r="C43" s="498"/>
      <c r="D43" s="503" t="s">
        <v>256</v>
      </c>
      <c r="E43" s="503"/>
      <c r="F43" s="503"/>
      <c r="G43" s="91" t="s">
        <v>264</v>
      </c>
      <c r="H43" s="493"/>
      <c r="I43" s="499"/>
      <c r="J43" s="499"/>
      <c r="K43" s="500"/>
    </row>
    <row r="44" spans="1:11" ht="18.75" customHeight="1" x14ac:dyDescent="0.15">
      <c r="A44" s="110"/>
      <c r="B44" s="497"/>
      <c r="C44" s="498"/>
      <c r="D44" s="116"/>
      <c r="E44" s="105" t="s">
        <v>262</v>
      </c>
      <c r="F44" s="453"/>
      <c r="G44" s="453"/>
      <c r="H44" s="91" t="s">
        <v>269</v>
      </c>
      <c r="I44" s="453"/>
      <c r="J44" s="453"/>
      <c r="K44" s="453"/>
    </row>
    <row r="45" spans="1:11" ht="18.75" customHeight="1" x14ac:dyDescent="0.15">
      <c r="A45" s="110"/>
      <c r="B45" s="110"/>
      <c r="D45" s="110"/>
      <c r="E45" s="105" t="s">
        <v>232</v>
      </c>
      <c r="F45" s="207"/>
      <c r="G45" s="93" t="s">
        <v>267</v>
      </c>
      <c r="H45" s="91" t="s">
        <v>265</v>
      </c>
      <c r="I45" s="493"/>
      <c r="J45" s="494"/>
      <c r="K45" s="93" t="s">
        <v>266</v>
      </c>
    </row>
    <row r="46" spans="1:11" ht="18.75" customHeight="1" x14ac:dyDescent="0.15">
      <c r="A46" s="110"/>
      <c r="B46" s="110"/>
      <c r="D46" s="110"/>
      <c r="E46" s="478" t="s">
        <v>294</v>
      </c>
      <c r="F46" s="478"/>
      <c r="G46" s="478"/>
      <c r="H46" s="478"/>
      <c r="I46" s="489"/>
      <c r="J46" s="489"/>
      <c r="K46" s="489"/>
    </row>
    <row r="47" spans="1:11" ht="18.75" customHeight="1" x14ac:dyDescent="0.15">
      <c r="A47" s="110"/>
      <c r="B47" s="110"/>
      <c r="D47" s="110"/>
      <c r="E47" s="479" t="s">
        <v>295</v>
      </c>
      <c r="F47" s="480"/>
      <c r="G47" s="479" t="s">
        <v>259</v>
      </c>
      <c r="H47" s="481"/>
      <c r="I47" s="484"/>
      <c r="J47" s="485"/>
      <c r="K47" s="486"/>
    </row>
    <row r="48" spans="1:11" ht="18.75" customHeight="1" x14ac:dyDescent="0.15">
      <c r="A48" s="110"/>
      <c r="B48" s="110"/>
      <c r="D48" s="110"/>
      <c r="E48" s="249"/>
      <c r="F48" s="112"/>
      <c r="G48" s="160"/>
      <c r="H48" s="470" t="s">
        <v>515</v>
      </c>
      <c r="I48" s="108"/>
      <c r="J48" s="250" t="s">
        <v>513</v>
      </c>
      <c r="K48" s="106" t="s">
        <v>514</v>
      </c>
    </row>
    <row r="49" spans="1:11" ht="18.75" customHeight="1" x14ac:dyDescent="0.15">
      <c r="A49" s="110"/>
      <c r="B49" s="110"/>
      <c r="D49" s="110"/>
      <c r="E49" s="249"/>
      <c r="F49" s="112"/>
      <c r="G49" s="249"/>
      <c r="H49" s="490"/>
      <c r="I49" s="106" t="s">
        <v>512</v>
      </c>
      <c r="J49" s="251"/>
      <c r="K49" s="252"/>
    </row>
    <row r="50" spans="1:11" ht="18.75" customHeight="1" x14ac:dyDescent="0.15">
      <c r="A50" s="110"/>
      <c r="B50" s="110"/>
      <c r="D50" s="110"/>
      <c r="E50" s="249"/>
      <c r="F50" s="112"/>
      <c r="G50" s="249"/>
      <c r="H50" s="490"/>
      <c r="I50" s="107" t="s">
        <v>510</v>
      </c>
      <c r="J50" s="252"/>
      <c r="K50" s="252"/>
    </row>
    <row r="51" spans="1:11" ht="18.75" customHeight="1" x14ac:dyDescent="0.15">
      <c r="A51" s="110"/>
      <c r="B51" s="110"/>
      <c r="D51" s="110"/>
      <c r="E51" s="249"/>
      <c r="F51" s="112"/>
      <c r="G51" s="128"/>
      <c r="H51" s="491"/>
      <c r="I51" s="107" t="s">
        <v>511</v>
      </c>
      <c r="J51" s="252"/>
      <c r="K51" s="252"/>
    </row>
    <row r="52" spans="1:11" ht="18.75" customHeight="1" x14ac:dyDescent="0.15">
      <c r="A52" s="114"/>
      <c r="B52" s="114"/>
      <c r="C52" s="115"/>
      <c r="D52" s="114"/>
      <c r="E52" s="111"/>
      <c r="F52" s="117"/>
      <c r="G52" s="482" t="s">
        <v>258</v>
      </c>
      <c r="H52" s="483"/>
      <c r="I52" s="487"/>
      <c r="J52" s="487"/>
      <c r="K52" s="488"/>
    </row>
    <row r="53" spans="1:11" ht="6.75" customHeight="1" x14ac:dyDescent="0.15"/>
    <row r="54" spans="1:11" x14ac:dyDescent="0.15">
      <c r="A54" s="89" t="s">
        <v>297</v>
      </c>
    </row>
    <row r="55" spans="1:11" ht="18.75" customHeight="1" x14ac:dyDescent="0.15">
      <c r="A55" s="460"/>
      <c r="B55" s="461"/>
      <c r="C55" s="461"/>
      <c r="D55" s="461"/>
      <c r="E55" s="461"/>
      <c r="F55" s="461"/>
      <c r="G55" s="461"/>
      <c r="H55" s="461"/>
      <c r="I55" s="461"/>
      <c r="J55" s="461"/>
      <c r="K55" s="462"/>
    </row>
    <row r="56" spans="1:11" ht="18.75" customHeight="1" x14ac:dyDescent="0.15">
      <c r="A56" s="463"/>
      <c r="B56" s="464"/>
      <c r="C56" s="464"/>
      <c r="D56" s="464"/>
      <c r="E56" s="464"/>
      <c r="F56" s="464"/>
      <c r="G56" s="464"/>
      <c r="H56" s="464"/>
      <c r="I56" s="464"/>
      <c r="J56" s="464"/>
      <c r="K56" s="465"/>
    </row>
    <row r="57" spans="1:11" ht="18.75" customHeight="1" x14ac:dyDescent="0.15">
      <c r="A57" s="466"/>
      <c r="B57" s="467"/>
      <c r="C57" s="467"/>
      <c r="D57" s="467"/>
      <c r="E57" s="467"/>
      <c r="F57" s="467"/>
      <c r="G57" s="467"/>
      <c r="H57" s="467"/>
      <c r="I57" s="467"/>
      <c r="J57" s="467"/>
      <c r="K57" s="468"/>
    </row>
    <row r="59" spans="1:11" x14ac:dyDescent="0.15">
      <c r="A59" s="89" t="s">
        <v>298</v>
      </c>
    </row>
    <row r="60" spans="1:11" ht="18.75" customHeight="1" x14ac:dyDescent="0.15">
      <c r="A60" s="460"/>
      <c r="B60" s="461"/>
      <c r="C60" s="461"/>
      <c r="D60" s="461"/>
      <c r="E60" s="461"/>
      <c r="F60" s="461"/>
      <c r="G60" s="461"/>
      <c r="H60" s="461"/>
      <c r="I60" s="461"/>
      <c r="J60" s="461"/>
      <c r="K60" s="462"/>
    </row>
    <row r="61" spans="1:11" ht="18.75" customHeight="1" x14ac:dyDescent="0.15">
      <c r="A61" s="463"/>
      <c r="B61" s="464"/>
      <c r="C61" s="464"/>
      <c r="D61" s="464"/>
      <c r="E61" s="464"/>
      <c r="F61" s="464"/>
      <c r="G61" s="464"/>
      <c r="H61" s="464"/>
      <c r="I61" s="464"/>
      <c r="J61" s="464"/>
      <c r="K61" s="465"/>
    </row>
    <row r="62" spans="1:11" ht="18.75" customHeight="1" x14ac:dyDescent="0.15">
      <c r="A62" s="466"/>
      <c r="B62" s="467"/>
      <c r="C62" s="467"/>
      <c r="D62" s="467"/>
      <c r="E62" s="467"/>
      <c r="F62" s="467"/>
      <c r="G62" s="467"/>
      <c r="H62" s="467"/>
      <c r="I62" s="467"/>
      <c r="J62" s="467"/>
      <c r="K62" s="468"/>
    </row>
  </sheetData>
  <mergeCells count="53">
    <mergeCell ref="A9:C9"/>
    <mergeCell ref="D9:F9"/>
    <mergeCell ref="G9:K9"/>
    <mergeCell ref="A14:A15"/>
    <mergeCell ref="B14:F14"/>
    <mergeCell ref="G14:K14"/>
    <mergeCell ref="A2:K2"/>
    <mergeCell ref="B5:F5"/>
    <mergeCell ref="A8:C8"/>
    <mergeCell ref="D8:F8"/>
    <mergeCell ref="G8:K8"/>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B41:C41"/>
    <mergeCell ref="D41:F41"/>
    <mergeCell ref="G41:H41"/>
    <mergeCell ref="A39:B39"/>
    <mergeCell ref="C39:H39"/>
    <mergeCell ref="B40:C40"/>
    <mergeCell ref="D40:F40"/>
    <mergeCell ref="G40:H40"/>
    <mergeCell ref="A60:K62"/>
    <mergeCell ref="I45:J45"/>
    <mergeCell ref="E46:H46"/>
    <mergeCell ref="I46:K46"/>
    <mergeCell ref="E47:F47"/>
    <mergeCell ref="G47:H47"/>
    <mergeCell ref="I47:K47"/>
    <mergeCell ref="H48:H51"/>
    <mergeCell ref="G52:H52"/>
    <mergeCell ref="I52:K52"/>
    <mergeCell ref="A55:K57"/>
    <mergeCell ref="B42:C42"/>
    <mergeCell ref="D42:F42"/>
    <mergeCell ref="G42:H42"/>
    <mergeCell ref="B43:C44"/>
    <mergeCell ref="D43:F43"/>
    <mergeCell ref="H43:K43"/>
    <mergeCell ref="F44:G44"/>
    <mergeCell ref="I44:K44"/>
  </mergeCells>
  <phoneticPr fontId="11"/>
  <dataValidations count="3">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 type="list" allowBlank="1" showInputMessage="1" showErrorMessage="1" sqref="C39:H39 B18:K18" xr:uid="{00000000-0002-0000-0400-000002000000}">
      <formula1>#REF!</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300</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301</v>
      </c>
      <c r="C5" s="444"/>
      <c r="D5" s="444"/>
      <c r="E5" s="444"/>
      <c r="F5" s="444"/>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533</v>
      </c>
      <c r="D15" s="183" t="s">
        <v>487</v>
      </c>
      <c r="E15" s="183" t="s">
        <v>488</v>
      </c>
      <c r="F15" s="198" t="s">
        <v>533</v>
      </c>
      <c r="G15" s="182" t="s">
        <v>485</v>
      </c>
      <c r="H15" s="197" t="s">
        <v>533</v>
      </c>
      <c r="I15" s="183" t="s">
        <v>487</v>
      </c>
      <c r="J15" s="183" t="s">
        <v>488</v>
      </c>
      <c r="K15" s="198" t="s">
        <v>533</v>
      </c>
    </row>
    <row r="16" spans="1:11" ht="18.75" customHeight="1" x14ac:dyDescent="0.15">
      <c r="A16" s="91" t="s">
        <v>246</v>
      </c>
      <c r="B16" s="446" t="s">
        <v>525</v>
      </c>
      <c r="C16" s="446"/>
      <c r="D16" s="446"/>
      <c r="E16" s="446"/>
      <c r="F16" s="446"/>
      <c r="G16" s="473"/>
      <c r="H16" s="492"/>
      <c r="I16" s="492"/>
      <c r="J16" s="492"/>
      <c r="K16" s="474"/>
    </row>
    <row r="17" spans="1:11" ht="18.75" customHeight="1" x14ac:dyDescent="0.15">
      <c r="A17" s="195" t="s">
        <v>302</v>
      </c>
      <c r="B17" s="189" t="s">
        <v>490</v>
      </c>
      <c r="C17" s="227"/>
      <c r="D17" s="190" t="s">
        <v>491</v>
      </c>
      <c r="E17" s="228"/>
      <c r="F17" s="192" t="s">
        <v>492</v>
      </c>
      <c r="G17" s="228"/>
      <c r="H17" s="191" t="s">
        <v>493</v>
      </c>
      <c r="I17" s="228"/>
      <c r="J17" s="191" t="s">
        <v>494</v>
      </c>
      <c r="K17" s="193">
        <f>C17+E17+G17+I17</f>
        <v>0</v>
      </c>
    </row>
    <row r="18" spans="1:11" x14ac:dyDescent="0.15">
      <c r="A18" s="470" t="s">
        <v>236</v>
      </c>
      <c r="B18" s="441" t="s">
        <v>303</v>
      </c>
      <c r="C18" s="441"/>
      <c r="D18" s="441"/>
      <c r="E18" s="441"/>
      <c r="F18" s="441"/>
      <c r="G18" s="441" t="s">
        <v>304</v>
      </c>
      <c r="H18" s="441"/>
      <c r="I18" s="441"/>
      <c r="J18" s="441"/>
      <c r="K18" s="441"/>
    </row>
    <row r="19" spans="1:11" ht="18.75" customHeight="1" x14ac:dyDescent="0.15">
      <c r="A19" s="443"/>
      <c r="B19" s="446"/>
      <c r="C19" s="446"/>
      <c r="D19" s="446"/>
      <c r="E19" s="446"/>
      <c r="F19" s="446"/>
      <c r="G19" s="446"/>
      <c r="H19" s="446"/>
      <c r="I19" s="446"/>
      <c r="J19" s="446"/>
      <c r="K19" s="446"/>
    </row>
    <row r="20" spans="1:11" ht="12" customHeight="1" x14ac:dyDescent="0.15">
      <c r="A20" s="469" t="s">
        <v>237</v>
      </c>
      <c r="B20" s="91" t="s">
        <v>238</v>
      </c>
      <c r="C20" s="444" t="s">
        <v>239</v>
      </c>
      <c r="D20" s="444"/>
      <c r="E20" s="444"/>
      <c r="F20" s="444"/>
      <c r="G20" s="444"/>
      <c r="H20" s="444"/>
      <c r="I20" s="444"/>
      <c r="J20" s="444"/>
      <c r="K20" s="444"/>
    </row>
    <row r="21" spans="1:11" x14ac:dyDescent="0.15">
      <c r="A21" s="469"/>
      <c r="B21" s="446" t="s">
        <v>87</v>
      </c>
      <c r="C21" s="91" t="s">
        <v>240</v>
      </c>
      <c r="D21" s="91" t="s">
        <v>241</v>
      </c>
      <c r="E21" s="91" t="s">
        <v>242</v>
      </c>
      <c r="F21" s="454" t="s">
        <v>235</v>
      </c>
      <c r="G21" s="455"/>
      <c r="H21" s="441" t="s">
        <v>243</v>
      </c>
      <c r="I21" s="441"/>
      <c r="J21" s="441"/>
      <c r="K21" s="441"/>
    </row>
    <row r="22" spans="1:11" ht="18.75" customHeight="1" x14ac:dyDescent="0.15">
      <c r="A22" s="469"/>
      <c r="B22" s="446"/>
      <c r="C22" s="200"/>
      <c r="D22" s="201"/>
      <c r="E22" s="322"/>
      <c r="F22" s="453"/>
      <c r="G22" s="453"/>
      <c r="H22" s="95" t="s">
        <v>244</v>
      </c>
      <c r="I22" s="203" t="s">
        <v>526</v>
      </c>
      <c r="J22" s="95" t="s">
        <v>245</v>
      </c>
      <c r="K22" s="204"/>
    </row>
    <row r="23" spans="1:11" ht="18.75" customHeight="1" x14ac:dyDescent="0.15">
      <c r="A23" s="469"/>
      <c r="B23" s="446"/>
      <c r="C23" s="200"/>
      <c r="D23" s="201"/>
      <c r="E23" s="202"/>
      <c r="F23" s="453"/>
      <c r="G23" s="453"/>
      <c r="H23" s="95" t="s">
        <v>244</v>
      </c>
      <c r="I23" s="203"/>
      <c r="J23" s="95" t="s">
        <v>245</v>
      </c>
      <c r="K23" s="204"/>
    </row>
    <row r="24" spans="1:11" ht="7.5" customHeight="1" x14ac:dyDescent="0.15"/>
    <row r="25" spans="1:11" ht="7.5" customHeight="1" x14ac:dyDescent="0.15"/>
    <row r="26" spans="1:11" x14ac:dyDescent="0.15">
      <c r="A26" s="89" t="s">
        <v>251</v>
      </c>
    </row>
    <row r="27" spans="1:11" ht="3.75" customHeight="1" x14ac:dyDescent="0.15"/>
    <row r="28" spans="1:11" x14ac:dyDescent="0.15">
      <c r="A28" s="449" t="s">
        <v>39</v>
      </c>
      <c r="B28" s="458" t="s">
        <v>400</v>
      </c>
      <c r="C28" s="459"/>
      <c r="D28" s="458" t="s">
        <v>401</v>
      </c>
      <c r="E28" s="546"/>
      <c r="F28" s="459"/>
      <c r="G28" s="458" t="s">
        <v>402</v>
      </c>
      <c r="H28" s="546"/>
      <c r="I28" s="546"/>
      <c r="J28" s="546"/>
      <c r="K28" s="459"/>
    </row>
    <row r="29" spans="1:11" x14ac:dyDescent="0.15">
      <c r="A29" s="448"/>
      <c r="B29" s="90" t="s">
        <v>305</v>
      </c>
      <c r="C29" s="90" t="s">
        <v>306</v>
      </c>
      <c r="D29" s="90" t="s">
        <v>310</v>
      </c>
      <c r="E29" s="90" t="s">
        <v>482</v>
      </c>
      <c r="F29" s="90" t="s">
        <v>307</v>
      </c>
      <c r="G29" s="134" t="s">
        <v>311</v>
      </c>
      <c r="H29" s="132" t="s">
        <v>312</v>
      </c>
      <c r="I29" s="133" t="s">
        <v>313</v>
      </c>
      <c r="J29" s="107" t="s">
        <v>314</v>
      </c>
      <c r="K29" s="107" t="s">
        <v>223</v>
      </c>
    </row>
    <row r="30" spans="1:11" ht="18.75" customHeight="1" x14ac:dyDescent="0.15">
      <c r="A30" s="91" t="s">
        <v>501</v>
      </c>
      <c r="B30" s="201"/>
      <c r="C30" s="201"/>
      <c r="D30" s="201"/>
      <c r="E30" s="201"/>
      <c r="F30" s="201"/>
      <c r="G30" s="209"/>
      <c r="H30" s="201"/>
      <c r="I30" s="201"/>
      <c r="J30" s="201"/>
      <c r="K30" s="201"/>
    </row>
    <row r="31" spans="1:11" ht="15" customHeight="1" x14ac:dyDescent="0.15">
      <c r="A31" s="441" t="s">
        <v>502</v>
      </c>
      <c r="B31" s="253"/>
      <c r="C31" s="253"/>
      <c r="D31" s="253"/>
      <c r="E31" s="253"/>
      <c r="F31" s="253"/>
      <c r="G31" s="253"/>
      <c r="H31" s="253"/>
      <c r="I31" s="253"/>
      <c r="J31" s="253"/>
      <c r="K31" s="253"/>
    </row>
    <row r="32" spans="1:11" ht="15" customHeight="1" x14ac:dyDescent="0.15">
      <c r="A32" s="441"/>
      <c r="B32" s="206"/>
      <c r="C32" s="206"/>
      <c r="D32" s="206"/>
      <c r="E32" s="210"/>
      <c r="F32" s="210"/>
      <c r="G32" s="210"/>
      <c r="H32" s="210"/>
      <c r="I32" s="210"/>
      <c r="J32" s="210"/>
      <c r="K32" s="210"/>
    </row>
    <row r="33" spans="1:13" x14ac:dyDescent="0.15">
      <c r="A33" s="449" t="s">
        <v>39</v>
      </c>
      <c r="B33" s="449" t="s">
        <v>308</v>
      </c>
      <c r="C33" s="449" t="s">
        <v>315</v>
      </c>
      <c r="D33" s="449" t="s">
        <v>223</v>
      </c>
      <c r="E33" s="449" t="s">
        <v>226</v>
      </c>
      <c r="F33" s="543" t="s">
        <v>316</v>
      </c>
      <c r="G33" s="543"/>
      <c r="H33" s="543"/>
      <c r="I33" s="543"/>
      <c r="J33" s="543"/>
      <c r="K33" s="543"/>
    </row>
    <row r="34" spans="1:13" x14ac:dyDescent="0.15">
      <c r="A34" s="448"/>
      <c r="B34" s="448"/>
      <c r="C34" s="448"/>
      <c r="D34" s="448"/>
      <c r="E34" s="448"/>
      <c r="F34" s="543" t="s">
        <v>309</v>
      </c>
      <c r="G34" s="543"/>
      <c r="H34" s="543"/>
      <c r="I34" s="543" t="s">
        <v>223</v>
      </c>
      <c r="J34" s="543"/>
      <c r="K34" s="543"/>
    </row>
    <row r="35" spans="1:13" ht="18.75" customHeight="1" x14ac:dyDescent="0.15">
      <c r="A35" s="91" t="s">
        <v>501</v>
      </c>
      <c r="B35" s="201"/>
      <c r="C35" s="201"/>
      <c r="D35" s="211"/>
      <c r="E35" s="121" t="str">
        <f>IF(SUM(B30:K30)+SUM(B35:D35)=0,"",SUM(B30:K30)+SUM(B35:D35))</f>
        <v/>
      </c>
      <c r="F35" s="544"/>
      <c r="G35" s="544"/>
      <c r="H35" s="544"/>
      <c r="I35" s="545"/>
      <c r="J35" s="545"/>
      <c r="K35" s="545"/>
    </row>
    <row r="36" spans="1:13" ht="15" customHeight="1" x14ac:dyDescent="0.15">
      <c r="A36" s="441" t="s">
        <v>502</v>
      </c>
      <c r="B36" s="253"/>
      <c r="C36" s="253"/>
      <c r="D36" s="253"/>
      <c r="E36" s="122" t="str">
        <f>IF(SUM(B31:K31)+SUM(B36:D36)=0,"",SUM(B31:K31)+SUM(B36:D36))</f>
        <v/>
      </c>
      <c r="F36" s="544"/>
      <c r="G36" s="544"/>
      <c r="H36" s="544"/>
      <c r="I36" s="545"/>
      <c r="J36" s="545"/>
      <c r="K36" s="545"/>
    </row>
    <row r="37" spans="1:13" ht="15" customHeight="1" x14ac:dyDescent="0.15">
      <c r="A37" s="441"/>
      <c r="B37" s="206"/>
      <c r="C37" s="206"/>
      <c r="D37" s="212"/>
      <c r="E37" s="123" t="str">
        <f>IF(SUM(B32:K32)+SUM(B37:D37)=0,"",SUM(B32:K32)+SUM(B37:D37))</f>
        <v/>
      </c>
      <c r="F37" s="544"/>
      <c r="G37" s="544"/>
      <c r="H37" s="544"/>
      <c r="I37" s="545"/>
      <c r="J37" s="545"/>
      <c r="K37" s="545"/>
    </row>
    <row r="38" spans="1:13" ht="7.5" customHeight="1" x14ac:dyDescent="0.15">
      <c r="A38" s="97"/>
      <c r="B38" s="104"/>
      <c r="C38" s="104"/>
      <c r="D38" s="104"/>
      <c r="E38" s="104"/>
      <c r="F38" s="104"/>
      <c r="G38" s="104"/>
      <c r="H38" s="104"/>
      <c r="I38" s="104"/>
      <c r="J38" s="104"/>
      <c r="K38" s="104"/>
    </row>
    <row r="39" spans="1:13" ht="7.5" customHeight="1" x14ac:dyDescent="0.15">
      <c r="A39" s="97"/>
      <c r="B39" s="104"/>
      <c r="C39" s="104"/>
      <c r="D39" s="104"/>
      <c r="E39" s="104"/>
      <c r="F39" s="104"/>
      <c r="G39" s="104"/>
      <c r="H39" s="104"/>
      <c r="I39" s="104"/>
      <c r="J39" s="104"/>
      <c r="K39" s="104"/>
    </row>
    <row r="40" spans="1:13" x14ac:dyDescent="0.15">
      <c r="A40" s="89" t="s">
        <v>317</v>
      </c>
    </row>
    <row r="41" spans="1:13" ht="3.75" customHeight="1" x14ac:dyDescent="0.15"/>
    <row r="42" spans="1:13" ht="15" customHeight="1" x14ac:dyDescent="0.15">
      <c r="A42" s="531" t="s">
        <v>318</v>
      </c>
      <c r="B42" s="532"/>
      <c r="C42" s="532"/>
      <c r="D42" s="533"/>
      <c r="E42" s="523" t="s">
        <v>322</v>
      </c>
      <c r="F42" s="524"/>
      <c r="G42" s="524"/>
      <c r="H42" s="525"/>
      <c r="I42" s="538" t="s">
        <v>226</v>
      </c>
      <c r="J42" s="138"/>
    </row>
    <row r="43" spans="1:13" ht="15" customHeight="1" x14ac:dyDescent="0.15">
      <c r="A43" s="534"/>
      <c r="B43" s="535"/>
      <c r="C43" s="535"/>
      <c r="D43" s="536"/>
      <c r="E43" s="541" t="s">
        <v>319</v>
      </c>
      <c r="F43" s="137"/>
      <c r="G43" s="541" t="s">
        <v>320</v>
      </c>
      <c r="H43" s="141"/>
      <c r="I43" s="539"/>
      <c r="J43" s="138"/>
    </row>
    <row r="44" spans="1:13" ht="27" customHeight="1" x14ac:dyDescent="0.15">
      <c r="A44" s="495"/>
      <c r="B44" s="537"/>
      <c r="C44" s="537"/>
      <c r="D44" s="496"/>
      <c r="E44" s="542"/>
      <c r="F44" s="143" t="s">
        <v>323</v>
      </c>
      <c r="G44" s="542"/>
      <c r="H44" s="151" t="s">
        <v>323</v>
      </c>
      <c r="I44" s="540"/>
      <c r="J44" s="138"/>
    </row>
    <row r="45" spans="1:13" ht="15" customHeight="1" x14ac:dyDescent="0.15">
      <c r="A45" s="526"/>
      <c r="B45" s="526"/>
      <c r="C45" s="526"/>
      <c r="D45" s="526"/>
      <c r="E45" s="213"/>
      <c r="F45" s="185" t="str">
        <f>L45</f>
        <v/>
      </c>
      <c r="G45" s="306"/>
      <c r="H45" s="186" t="str">
        <f>M45</f>
        <v/>
      </c>
      <c r="I45" s="150" t="str">
        <f>IF(E45+G45=0,"",F45+H45)</f>
        <v/>
      </c>
      <c r="L45" s="89" t="str">
        <f>IF(E45="","",ROUND(E45/12,2))</f>
        <v/>
      </c>
      <c r="M45" s="89" t="str">
        <f>IF(G45="","",ROUND(G45/12,2))</f>
        <v/>
      </c>
    </row>
    <row r="46" spans="1:13" ht="15" customHeight="1" x14ac:dyDescent="0.15">
      <c r="A46" s="526"/>
      <c r="B46" s="526"/>
      <c r="C46" s="526"/>
      <c r="D46" s="526"/>
      <c r="E46" s="213"/>
      <c r="F46" s="185" t="str">
        <f t="shared" ref="F46:F56" si="0">L46</f>
        <v/>
      </c>
      <c r="G46" s="306"/>
      <c r="H46" s="186" t="str">
        <f t="shared" ref="H46:H56" si="1">M46</f>
        <v/>
      </c>
      <c r="I46" s="150" t="str">
        <f t="shared" ref="I46:I56" si="2">IF(E46+G46=0,"",F46+H46)</f>
        <v/>
      </c>
      <c r="L46" s="89" t="str">
        <f t="shared" ref="L46:L56" si="3">IF(E46="","",ROUND(E46/12,2))</f>
        <v/>
      </c>
      <c r="M46" s="89" t="str">
        <f t="shared" ref="M46:M56" si="4">IF(G46="","",ROUND(G46/12,2))</f>
        <v/>
      </c>
    </row>
    <row r="47" spans="1:13" ht="15" customHeight="1" x14ac:dyDescent="0.15">
      <c r="A47" s="526"/>
      <c r="B47" s="526"/>
      <c r="C47" s="526"/>
      <c r="D47" s="526"/>
      <c r="E47" s="213"/>
      <c r="F47" s="185" t="str">
        <f t="shared" si="0"/>
        <v/>
      </c>
      <c r="G47" s="306"/>
      <c r="H47" s="186" t="str">
        <f t="shared" si="1"/>
        <v/>
      </c>
      <c r="I47" s="150" t="str">
        <f t="shared" si="2"/>
        <v/>
      </c>
      <c r="L47" s="89" t="str">
        <f t="shared" si="3"/>
        <v/>
      </c>
      <c r="M47" s="89" t="str">
        <f t="shared" si="4"/>
        <v/>
      </c>
    </row>
    <row r="48" spans="1:13" ht="15" customHeight="1" x14ac:dyDescent="0.15">
      <c r="A48" s="526"/>
      <c r="B48" s="526"/>
      <c r="C48" s="526"/>
      <c r="D48" s="526"/>
      <c r="E48" s="213"/>
      <c r="F48" s="185" t="str">
        <f t="shared" si="0"/>
        <v/>
      </c>
      <c r="G48" s="306"/>
      <c r="H48" s="186" t="str">
        <f t="shared" si="1"/>
        <v/>
      </c>
      <c r="I48" s="150" t="str">
        <f t="shared" si="2"/>
        <v/>
      </c>
      <c r="L48" s="89" t="str">
        <f t="shared" si="3"/>
        <v/>
      </c>
      <c r="M48" s="89" t="str">
        <f t="shared" si="4"/>
        <v/>
      </c>
    </row>
    <row r="49" spans="1:13" ht="15" customHeight="1" x14ac:dyDescent="0.15">
      <c r="A49" s="526"/>
      <c r="B49" s="526"/>
      <c r="C49" s="526"/>
      <c r="D49" s="526"/>
      <c r="E49" s="213"/>
      <c r="F49" s="185" t="str">
        <f t="shared" si="0"/>
        <v/>
      </c>
      <c r="G49" s="306"/>
      <c r="H49" s="186" t="str">
        <f t="shared" si="1"/>
        <v/>
      </c>
      <c r="I49" s="150" t="str">
        <f t="shared" si="2"/>
        <v/>
      </c>
      <c r="L49" s="89" t="str">
        <f t="shared" si="3"/>
        <v/>
      </c>
      <c r="M49" s="89" t="str">
        <f t="shared" si="4"/>
        <v/>
      </c>
    </row>
    <row r="50" spans="1:13" ht="15" customHeight="1" x14ac:dyDescent="0.15">
      <c r="A50" s="526"/>
      <c r="B50" s="526"/>
      <c r="C50" s="526"/>
      <c r="D50" s="526"/>
      <c r="E50" s="213"/>
      <c r="F50" s="185" t="str">
        <f t="shared" si="0"/>
        <v/>
      </c>
      <c r="G50" s="306"/>
      <c r="H50" s="186" t="str">
        <f t="shared" si="1"/>
        <v/>
      </c>
      <c r="I50" s="150" t="str">
        <f t="shared" si="2"/>
        <v/>
      </c>
      <c r="L50" s="89" t="str">
        <f t="shared" si="3"/>
        <v/>
      </c>
      <c r="M50" s="89" t="str">
        <f t="shared" si="4"/>
        <v/>
      </c>
    </row>
    <row r="51" spans="1:13" ht="15" customHeight="1" x14ac:dyDescent="0.15">
      <c r="A51" s="526"/>
      <c r="B51" s="526"/>
      <c r="C51" s="526"/>
      <c r="D51" s="526"/>
      <c r="E51" s="213"/>
      <c r="F51" s="185" t="str">
        <f t="shared" si="0"/>
        <v/>
      </c>
      <c r="G51" s="306"/>
      <c r="H51" s="186" t="str">
        <f t="shared" si="1"/>
        <v/>
      </c>
      <c r="I51" s="150" t="str">
        <f t="shared" si="2"/>
        <v/>
      </c>
      <c r="L51" s="89" t="str">
        <f t="shared" si="3"/>
        <v/>
      </c>
      <c r="M51" s="89" t="str">
        <f t="shared" si="4"/>
        <v/>
      </c>
    </row>
    <row r="52" spans="1:13" ht="15" customHeight="1" x14ac:dyDescent="0.15">
      <c r="A52" s="526"/>
      <c r="B52" s="526"/>
      <c r="C52" s="526"/>
      <c r="D52" s="526"/>
      <c r="E52" s="213"/>
      <c r="F52" s="185" t="str">
        <f t="shared" si="0"/>
        <v/>
      </c>
      <c r="G52" s="306"/>
      <c r="H52" s="186" t="str">
        <f t="shared" si="1"/>
        <v/>
      </c>
      <c r="I52" s="150" t="str">
        <f t="shared" si="2"/>
        <v/>
      </c>
      <c r="L52" s="89" t="str">
        <f t="shared" si="3"/>
        <v/>
      </c>
      <c r="M52" s="89" t="str">
        <f t="shared" si="4"/>
        <v/>
      </c>
    </row>
    <row r="53" spans="1:13" ht="15" customHeight="1" x14ac:dyDescent="0.15">
      <c r="A53" s="526"/>
      <c r="B53" s="526"/>
      <c r="C53" s="526"/>
      <c r="D53" s="526"/>
      <c r="E53" s="213"/>
      <c r="F53" s="185" t="str">
        <f t="shared" si="0"/>
        <v/>
      </c>
      <c r="G53" s="306"/>
      <c r="H53" s="186" t="str">
        <f t="shared" si="1"/>
        <v/>
      </c>
      <c r="I53" s="150" t="str">
        <f t="shared" si="2"/>
        <v/>
      </c>
      <c r="L53" s="89" t="str">
        <f t="shared" si="3"/>
        <v/>
      </c>
      <c r="M53" s="89" t="str">
        <f t="shared" si="4"/>
        <v/>
      </c>
    </row>
    <row r="54" spans="1:13" ht="15" customHeight="1" x14ac:dyDescent="0.15">
      <c r="A54" s="526"/>
      <c r="B54" s="526"/>
      <c r="C54" s="526"/>
      <c r="D54" s="526"/>
      <c r="E54" s="213"/>
      <c r="F54" s="185" t="str">
        <f t="shared" si="0"/>
        <v/>
      </c>
      <c r="G54" s="306"/>
      <c r="H54" s="186" t="str">
        <f t="shared" si="1"/>
        <v/>
      </c>
      <c r="I54" s="150" t="str">
        <f t="shared" si="2"/>
        <v/>
      </c>
      <c r="L54" s="89" t="str">
        <f t="shared" si="3"/>
        <v/>
      </c>
      <c r="M54" s="89" t="str">
        <f t="shared" si="4"/>
        <v/>
      </c>
    </row>
    <row r="55" spans="1:13" ht="15" customHeight="1" x14ac:dyDescent="0.15">
      <c r="A55" s="526"/>
      <c r="B55" s="526"/>
      <c r="C55" s="526"/>
      <c r="D55" s="526"/>
      <c r="E55" s="213"/>
      <c r="F55" s="185" t="str">
        <f t="shared" si="0"/>
        <v/>
      </c>
      <c r="G55" s="306"/>
      <c r="H55" s="186" t="str">
        <f t="shared" si="1"/>
        <v/>
      </c>
      <c r="I55" s="150" t="str">
        <f t="shared" si="2"/>
        <v/>
      </c>
      <c r="L55" s="89" t="str">
        <f t="shared" si="3"/>
        <v/>
      </c>
      <c r="M55" s="89" t="str">
        <f t="shared" si="4"/>
        <v/>
      </c>
    </row>
    <row r="56" spans="1:13" ht="15" customHeight="1" thickBot="1" x14ac:dyDescent="0.2">
      <c r="A56" s="527"/>
      <c r="B56" s="527"/>
      <c r="C56" s="527"/>
      <c r="D56" s="527"/>
      <c r="E56" s="214"/>
      <c r="F56" s="187" t="str">
        <f t="shared" si="0"/>
        <v/>
      </c>
      <c r="G56" s="307"/>
      <c r="H56" s="188" t="str">
        <f t="shared" si="1"/>
        <v/>
      </c>
      <c r="I56" s="149" t="str">
        <f t="shared" si="2"/>
        <v/>
      </c>
      <c r="L56" s="89" t="str">
        <f t="shared" si="3"/>
        <v/>
      </c>
      <c r="M56" s="89" t="str">
        <f t="shared" si="4"/>
        <v/>
      </c>
    </row>
    <row r="57" spans="1:13" ht="15" customHeight="1" thickTop="1" thickBot="1" x14ac:dyDescent="0.2">
      <c r="A57" s="528" t="s">
        <v>226</v>
      </c>
      <c r="B57" s="529"/>
      <c r="C57" s="529"/>
      <c r="D57" s="530"/>
      <c r="E57" s="142" t="str">
        <f>IF(E45="","",SUM(E45:E56))</f>
        <v/>
      </c>
      <c r="F57" s="146" t="str">
        <f t="shared" ref="F57" si="5">IF(F45="","",SUM(F45:F56))</f>
        <v/>
      </c>
      <c r="G57" s="308" t="str">
        <f t="shared" ref="G57" si="6">IF(G45="","",SUM(G45:G56))</f>
        <v/>
      </c>
      <c r="H57" s="152" t="str">
        <f t="shared" ref="H57:I57" si="7">IF(H45="","",SUM(H45:H56))</f>
        <v/>
      </c>
      <c r="I57" s="231" t="str">
        <f t="shared" si="7"/>
        <v/>
      </c>
    </row>
    <row r="58" spans="1:13" ht="15" customHeight="1" thickBot="1" x14ac:dyDescent="0.2">
      <c r="A58" s="97"/>
      <c r="B58" s="104"/>
      <c r="C58" s="104"/>
      <c r="D58" s="104"/>
      <c r="E58" s="104"/>
      <c r="F58" s="522" t="s">
        <v>324</v>
      </c>
      <c r="G58" s="522"/>
      <c r="H58" s="522"/>
      <c r="I58" s="232" t="str">
        <f>IF(I57="","",ROUNDDOWN(I57,0))</f>
        <v/>
      </c>
    </row>
    <row r="59" spans="1:13" ht="7.5" customHeight="1" x14ac:dyDescent="0.15">
      <c r="A59" s="97"/>
      <c r="B59" s="104"/>
      <c r="C59" s="104"/>
      <c r="D59" s="104"/>
      <c r="E59" s="104"/>
      <c r="F59" s="104"/>
      <c r="G59" s="104"/>
      <c r="H59" s="104"/>
      <c r="I59" s="104"/>
    </row>
    <row r="60" spans="1:13" ht="7.5" customHeight="1" x14ac:dyDescent="0.15">
      <c r="A60" s="97"/>
      <c r="B60" s="104"/>
      <c r="C60" s="104"/>
      <c r="D60" s="104"/>
      <c r="E60" s="104"/>
      <c r="F60" s="104"/>
      <c r="G60" s="104"/>
      <c r="H60" s="104"/>
      <c r="I60" s="104"/>
    </row>
    <row r="61" spans="1:13" x14ac:dyDescent="0.15">
      <c r="A61" s="89" t="s">
        <v>321</v>
      </c>
    </row>
    <row r="62" spans="1:13" ht="3.75" customHeight="1" x14ac:dyDescent="0.15"/>
    <row r="63" spans="1:13" ht="18.75" customHeight="1" x14ac:dyDescent="0.15">
      <c r="A63" s="460"/>
      <c r="B63" s="461"/>
      <c r="C63" s="461"/>
      <c r="D63" s="461"/>
      <c r="E63" s="461"/>
      <c r="F63" s="461"/>
      <c r="G63" s="461"/>
      <c r="H63" s="461"/>
      <c r="I63" s="461"/>
      <c r="J63" s="461"/>
      <c r="K63" s="462"/>
    </row>
    <row r="64" spans="1:13" ht="18.75" customHeight="1" x14ac:dyDescent="0.15">
      <c r="A64" s="463"/>
      <c r="B64" s="464"/>
      <c r="C64" s="464"/>
      <c r="D64" s="464"/>
      <c r="E64" s="464"/>
      <c r="F64" s="464"/>
      <c r="G64" s="464"/>
      <c r="H64" s="464"/>
      <c r="I64" s="464"/>
      <c r="J64" s="464"/>
      <c r="K64" s="465"/>
    </row>
    <row r="65" spans="1:11" ht="18.75" customHeight="1" x14ac:dyDescent="0.15">
      <c r="A65" s="463"/>
      <c r="B65" s="464"/>
      <c r="C65" s="464"/>
      <c r="D65" s="464"/>
      <c r="E65" s="464"/>
      <c r="F65" s="464"/>
      <c r="G65" s="464"/>
      <c r="H65" s="464"/>
      <c r="I65" s="464"/>
      <c r="J65" s="464"/>
      <c r="K65" s="465"/>
    </row>
    <row r="66" spans="1:11" ht="18.75" customHeight="1" x14ac:dyDescent="0.15">
      <c r="A66" s="466"/>
      <c r="B66" s="467"/>
      <c r="C66" s="467"/>
      <c r="D66" s="467"/>
      <c r="E66" s="467"/>
      <c r="F66" s="467"/>
      <c r="G66" s="467"/>
      <c r="H66" s="467"/>
      <c r="I66" s="467"/>
      <c r="J66" s="467"/>
      <c r="K66" s="468"/>
    </row>
  </sheetData>
  <mergeCells count="61">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29"/>
    <mergeCell ref="A20:A23"/>
    <mergeCell ref="C20:K20"/>
    <mergeCell ref="B21:B23"/>
    <mergeCell ref="F21:G21"/>
    <mergeCell ref="H21:K21"/>
    <mergeCell ref="G28:K28"/>
    <mergeCell ref="D28:F28"/>
    <mergeCell ref="B28:C28"/>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s>
  <phoneticPr fontId="11"/>
  <dataValidations count="5">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 type="list" allowBlank="1" showInputMessage="1" showErrorMessage="1" sqref="B19:K19" xr:uid="{00000000-0002-0000-0500-000004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325</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326</v>
      </c>
      <c r="C5" s="444"/>
      <c r="D5" s="444"/>
      <c r="E5" s="444"/>
      <c r="F5" s="444"/>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6"/>
      <c r="C16" s="446"/>
      <c r="D16" s="446"/>
      <c r="E16" s="446"/>
      <c r="F16" s="446"/>
      <c r="G16" s="473"/>
      <c r="H16" s="492"/>
      <c r="I16" s="492"/>
      <c r="J16" s="492"/>
      <c r="K16" s="474"/>
    </row>
    <row r="17" spans="1:11" ht="18.75" customHeight="1" x14ac:dyDescent="0.15">
      <c r="A17" s="195" t="s">
        <v>302</v>
      </c>
      <c r="B17" s="189" t="s">
        <v>490</v>
      </c>
      <c r="C17" s="227"/>
      <c r="D17" s="190" t="s">
        <v>491</v>
      </c>
      <c r="E17" s="228"/>
      <c r="F17" s="192" t="s">
        <v>492</v>
      </c>
      <c r="G17" s="228"/>
      <c r="H17" s="191" t="s">
        <v>493</v>
      </c>
      <c r="I17" s="228"/>
      <c r="J17" s="191" t="s">
        <v>494</v>
      </c>
      <c r="K17" s="193">
        <f>C17+E17+G17+I17</f>
        <v>0</v>
      </c>
    </row>
    <row r="18" spans="1:11" x14ac:dyDescent="0.15">
      <c r="A18" s="470" t="s">
        <v>236</v>
      </c>
      <c r="B18" s="441" t="s">
        <v>327</v>
      </c>
      <c r="C18" s="441"/>
      <c r="D18" s="441"/>
      <c r="E18" s="441"/>
      <c r="F18" s="441"/>
      <c r="G18" s="441" t="s">
        <v>328</v>
      </c>
      <c r="H18" s="441"/>
      <c r="I18" s="441"/>
      <c r="J18" s="441"/>
      <c r="K18" s="441"/>
    </row>
    <row r="19" spans="1:11" ht="18.75" customHeight="1" x14ac:dyDescent="0.15">
      <c r="A19" s="443"/>
      <c r="B19" s="446"/>
      <c r="C19" s="446"/>
      <c r="D19" s="446"/>
      <c r="E19" s="446"/>
      <c r="F19" s="446"/>
      <c r="G19" s="446"/>
      <c r="H19" s="446"/>
      <c r="I19" s="446"/>
      <c r="J19" s="446"/>
      <c r="K19" s="446"/>
    </row>
    <row r="20" spans="1:11" ht="12" customHeight="1" x14ac:dyDescent="0.15">
      <c r="A20" s="469" t="s">
        <v>237</v>
      </c>
      <c r="B20" s="91" t="s">
        <v>238</v>
      </c>
      <c r="C20" s="444" t="s">
        <v>239</v>
      </c>
      <c r="D20" s="444"/>
      <c r="E20" s="444"/>
      <c r="F20" s="444"/>
      <c r="G20" s="444"/>
      <c r="H20" s="444"/>
      <c r="I20" s="444"/>
      <c r="J20" s="444"/>
      <c r="K20" s="444"/>
    </row>
    <row r="21" spans="1:11" x14ac:dyDescent="0.15">
      <c r="A21" s="469"/>
      <c r="B21" s="446"/>
      <c r="C21" s="91" t="s">
        <v>240</v>
      </c>
      <c r="D21" s="91" t="s">
        <v>241</v>
      </c>
      <c r="E21" s="91" t="s">
        <v>242</v>
      </c>
      <c r="F21" s="454" t="s">
        <v>235</v>
      </c>
      <c r="G21" s="455"/>
      <c r="H21" s="441" t="s">
        <v>243</v>
      </c>
      <c r="I21" s="441"/>
      <c r="J21" s="441"/>
      <c r="K21" s="441"/>
    </row>
    <row r="22" spans="1:11" ht="18.75" customHeight="1" x14ac:dyDescent="0.15">
      <c r="A22" s="469"/>
      <c r="B22" s="446"/>
      <c r="C22" s="200"/>
      <c r="D22" s="201"/>
      <c r="E22" s="202"/>
      <c r="F22" s="453"/>
      <c r="G22" s="453"/>
      <c r="H22" s="95" t="s">
        <v>244</v>
      </c>
      <c r="I22" s="203"/>
      <c r="J22" s="95" t="s">
        <v>245</v>
      </c>
      <c r="K22" s="204"/>
    </row>
    <row r="23" spans="1:11" ht="18.75" customHeight="1" x14ac:dyDescent="0.15">
      <c r="A23" s="469"/>
      <c r="B23" s="446"/>
      <c r="C23" s="200"/>
      <c r="D23" s="201"/>
      <c r="E23" s="202"/>
      <c r="F23" s="453"/>
      <c r="G23" s="453"/>
      <c r="H23" s="95" t="s">
        <v>244</v>
      </c>
      <c r="I23" s="203"/>
      <c r="J23" s="95" t="s">
        <v>245</v>
      </c>
      <c r="K23" s="204"/>
    </row>
    <row r="24" spans="1:11" ht="12" customHeight="1" x14ac:dyDescent="0.15"/>
    <row r="25" spans="1:11" ht="12" customHeight="1" x14ac:dyDescent="0.15"/>
    <row r="26" spans="1:11" x14ac:dyDescent="0.15">
      <c r="A26" s="89" t="s">
        <v>251</v>
      </c>
    </row>
    <row r="27" spans="1:11" ht="3.75" customHeight="1" x14ac:dyDescent="0.15"/>
    <row r="28" spans="1:11" x14ac:dyDescent="0.15">
      <c r="A28" s="507" t="s">
        <v>39</v>
      </c>
      <c r="B28" s="450" t="s">
        <v>403</v>
      </c>
      <c r="C28" s="451"/>
      <c r="D28" s="451"/>
      <c r="E28" s="451"/>
      <c r="F28" s="451"/>
      <c r="G28" s="451"/>
      <c r="H28" s="451"/>
      <c r="I28" s="451"/>
      <c r="J28" s="451"/>
      <c r="K28" s="452"/>
    </row>
    <row r="29" spans="1:11" x14ac:dyDescent="0.15">
      <c r="A29" s="509"/>
      <c r="B29" s="106" t="s">
        <v>329</v>
      </c>
      <c r="C29" s="106" t="s">
        <v>330</v>
      </c>
      <c r="D29" s="106" t="s">
        <v>331</v>
      </c>
      <c r="E29" s="106" t="s">
        <v>332</v>
      </c>
      <c r="F29" s="106" t="s">
        <v>333</v>
      </c>
      <c r="G29" s="106" t="s">
        <v>334</v>
      </c>
      <c r="H29" s="106" t="s">
        <v>335</v>
      </c>
      <c r="I29" s="136" t="s">
        <v>336</v>
      </c>
      <c r="J29" s="107" t="s">
        <v>337</v>
      </c>
      <c r="K29" s="107" t="s">
        <v>338</v>
      </c>
    </row>
    <row r="30" spans="1:11" ht="18.75" customHeight="1" x14ac:dyDescent="0.15">
      <c r="A30" s="91" t="s">
        <v>501</v>
      </c>
      <c r="B30" s="206"/>
      <c r="C30" s="206"/>
      <c r="D30" s="206"/>
      <c r="E30" s="206"/>
      <c r="F30" s="206"/>
      <c r="G30" s="215"/>
      <c r="H30" s="206"/>
      <c r="I30" s="201"/>
      <c r="J30" s="201"/>
      <c r="K30" s="201"/>
    </row>
    <row r="31" spans="1:11" ht="15" customHeight="1" x14ac:dyDescent="0.15">
      <c r="A31" s="441" t="s">
        <v>502</v>
      </c>
      <c r="B31" s="205"/>
      <c r="C31" s="205"/>
      <c r="D31" s="205"/>
      <c r="E31" s="205"/>
      <c r="F31" s="205"/>
      <c r="G31" s="205"/>
      <c r="H31" s="205"/>
      <c r="I31" s="205"/>
      <c r="J31" s="205"/>
      <c r="K31" s="205"/>
    </row>
    <row r="32" spans="1:11" ht="15" customHeight="1" x14ac:dyDescent="0.15">
      <c r="A32" s="441"/>
      <c r="B32" s="206"/>
      <c r="C32" s="206"/>
      <c r="D32" s="206"/>
      <c r="E32" s="210"/>
      <c r="F32" s="210"/>
      <c r="G32" s="210"/>
      <c r="H32" s="210"/>
      <c r="I32" s="210"/>
      <c r="J32" s="210"/>
      <c r="K32" s="210"/>
    </row>
    <row r="33" spans="1:11" x14ac:dyDescent="0.15">
      <c r="A33" s="507" t="s">
        <v>39</v>
      </c>
      <c r="B33" s="108"/>
      <c r="C33" s="108" t="s">
        <v>340</v>
      </c>
      <c r="D33" s="108" t="s">
        <v>341</v>
      </c>
      <c r="E33" s="108" t="s">
        <v>342</v>
      </c>
      <c r="F33" s="449" t="s">
        <v>343</v>
      </c>
      <c r="G33" s="449" t="s">
        <v>223</v>
      </c>
      <c r="H33" s="449" t="s">
        <v>226</v>
      </c>
      <c r="I33" s="507" t="s">
        <v>316</v>
      </c>
      <c r="J33" s="556"/>
      <c r="K33" s="508"/>
    </row>
    <row r="34" spans="1:11" ht="24" x14ac:dyDescent="0.15">
      <c r="A34" s="509"/>
      <c r="B34" s="153" t="s">
        <v>339</v>
      </c>
      <c r="C34" s="153" t="s">
        <v>344</v>
      </c>
      <c r="D34" s="153" t="s">
        <v>345</v>
      </c>
      <c r="E34" s="153" t="s">
        <v>346</v>
      </c>
      <c r="F34" s="448"/>
      <c r="G34" s="448"/>
      <c r="H34" s="448"/>
      <c r="I34" s="509"/>
      <c r="J34" s="557"/>
      <c r="K34" s="510"/>
    </row>
    <row r="35" spans="1:11" ht="18.75" customHeight="1" x14ac:dyDescent="0.15">
      <c r="A35" s="91" t="s">
        <v>501</v>
      </c>
      <c r="B35" s="206"/>
      <c r="C35" s="206"/>
      <c r="D35" s="206"/>
      <c r="E35" s="206"/>
      <c r="F35" s="206"/>
      <c r="G35" s="215"/>
      <c r="H35" s="101" t="str">
        <f>IF(SUM(B30:K30)+SUM(B35:G35)=0,"",SUM((B30:K30)+SUM(B35:G35)))</f>
        <v/>
      </c>
      <c r="I35" s="547"/>
      <c r="J35" s="548"/>
      <c r="K35" s="549"/>
    </row>
    <row r="36" spans="1:11" ht="15" customHeight="1" x14ac:dyDescent="0.15">
      <c r="A36" s="441" t="s">
        <v>502</v>
      </c>
      <c r="B36" s="253"/>
      <c r="C36" s="253"/>
      <c r="D36" s="253"/>
      <c r="E36" s="253"/>
      <c r="F36" s="253"/>
      <c r="G36" s="253"/>
      <c r="H36" s="100" t="str">
        <f t="shared" ref="H36:H37" si="0">IF(SUM(B31:K31)+SUM(B36:G36)=0,"",SUM((B31:K31)+SUM(B36:G36)))</f>
        <v/>
      </c>
      <c r="I36" s="550"/>
      <c r="J36" s="551"/>
      <c r="K36" s="552"/>
    </row>
    <row r="37" spans="1:11" ht="15" customHeight="1" x14ac:dyDescent="0.15">
      <c r="A37" s="441"/>
      <c r="B37" s="206"/>
      <c r="C37" s="206"/>
      <c r="D37" s="206"/>
      <c r="E37" s="206"/>
      <c r="F37" s="206"/>
      <c r="G37" s="206"/>
      <c r="H37" s="101" t="str">
        <f t="shared" si="0"/>
        <v/>
      </c>
      <c r="I37" s="553"/>
      <c r="J37" s="554"/>
      <c r="K37" s="555"/>
    </row>
    <row r="38" spans="1:11" ht="12" customHeight="1" x14ac:dyDescent="0.15">
      <c r="A38" s="97"/>
      <c r="B38" s="104"/>
      <c r="C38" s="104"/>
      <c r="D38" s="104"/>
      <c r="E38" s="104"/>
      <c r="F38" s="138"/>
      <c r="G38" s="138"/>
      <c r="H38" s="138"/>
      <c r="I38" s="139"/>
      <c r="J38" s="139"/>
      <c r="K38" s="139"/>
    </row>
    <row r="39" spans="1:11" ht="12" customHeight="1" x14ac:dyDescent="0.15">
      <c r="A39" s="97"/>
      <c r="B39" s="104"/>
      <c r="C39" s="104"/>
      <c r="D39" s="104"/>
      <c r="E39" s="104"/>
      <c r="F39" s="138"/>
      <c r="G39" s="138"/>
      <c r="H39" s="138"/>
      <c r="I39" s="139"/>
      <c r="J39" s="139"/>
      <c r="K39" s="139"/>
    </row>
    <row r="40" spans="1:11" x14ac:dyDescent="0.15">
      <c r="A40" s="89" t="s">
        <v>347</v>
      </c>
    </row>
    <row r="41" spans="1:11" ht="3.75" customHeight="1" x14ac:dyDescent="0.15"/>
    <row r="42" spans="1:11" ht="15" customHeight="1" x14ac:dyDescent="0.15">
      <c r="A42" s="559" t="s">
        <v>348</v>
      </c>
      <c r="B42" s="560"/>
      <c r="C42" s="560"/>
      <c r="D42" s="560"/>
      <c r="E42" s="560"/>
      <c r="F42" s="560"/>
      <c r="G42" s="560"/>
      <c r="H42" s="560"/>
      <c r="I42" s="561"/>
      <c r="J42" s="138"/>
    </row>
    <row r="43" spans="1:11" ht="15" customHeight="1" x14ac:dyDescent="0.15">
      <c r="A43" s="559" t="s">
        <v>350</v>
      </c>
      <c r="B43" s="560"/>
      <c r="C43" s="560"/>
      <c r="D43" s="560"/>
      <c r="E43" s="560"/>
      <c r="F43" s="560"/>
      <c r="G43" s="560"/>
      <c r="H43" s="560"/>
      <c r="I43" s="561"/>
    </row>
    <row r="44" spans="1:11" ht="15" customHeight="1" x14ac:dyDescent="0.15">
      <c r="A44" s="456" t="s">
        <v>349</v>
      </c>
      <c r="B44" s="558"/>
      <c r="C44" s="216"/>
      <c r="D44" s="456" t="s">
        <v>330</v>
      </c>
      <c r="E44" s="558"/>
      <c r="F44" s="217"/>
      <c r="G44" s="456" t="s">
        <v>331</v>
      </c>
      <c r="H44" s="457"/>
      <c r="I44" s="217"/>
    </row>
    <row r="45" spans="1:11" ht="15" customHeight="1" x14ac:dyDescent="0.15">
      <c r="A45" s="456" t="s">
        <v>332</v>
      </c>
      <c r="B45" s="558"/>
      <c r="C45" s="216"/>
      <c r="D45" s="456" t="s">
        <v>333</v>
      </c>
      <c r="E45" s="558"/>
      <c r="F45" s="217"/>
      <c r="G45" s="456" t="s">
        <v>334</v>
      </c>
      <c r="H45" s="457"/>
      <c r="I45" s="217"/>
    </row>
    <row r="46" spans="1:11" ht="15" customHeight="1" x14ac:dyDescent="0.15">
      <c r="A46" s="456" t="s">
        <v>335</v>
      </c>
      <c r="B46" s="558"/>
      <c r="C46" s="216"/>
      <c r="D46" s="562" t="s">
        <v>336</v>
      </c>
      <c r="E46" s="562"/>
      <c r="F46" s="217"/>
      <c r="G46" s="558" t="s">
        <v>337</v>
      </c>
      <c r="H46" s="562"/>
      <c r="I46" s="217"/>
    </row>
    <row r="47" spans="1:11" ht="15" customHeight="1" x14ac:dyDescent="0.15">
      <c r="A47" s="456" t="s">
        <v>338</v>
      </c>
      <c r="B47" s="558"/>
      <c r="C47" s="216"/>
      <c r="D47" s="562" t="s">
        <v>339</v>
      </c>
      <c r="E47" s="562"/>
      <c r="F47" s="217"/>
      <c r="G47" s="564"/>
      <c r="H47" s="564"/>
      <c r="I47" s="146"/>
    </row>
    <row r="48" spans="1:11" ht="15" customHeight="1" x14ac:dyDescent="0.15">
      <c r="A48" s="515" t="s">
        <v>351</v>
      </c>
      <c r="B48" s="563"/>
      <c r="C48" s="204"/>
      <c r="I48" s="154"/>
    </row>
    <row r="49" spans="1:11" ht="15" customHeight="1" x14ac:dyDescent="0.15">
      <c r="A49" s="515" t="s">
        <v>352</v>
      </c>
      <c r="B49" s="563"/>
      <c r="C49" s="204"/>
      <c r="I49" s="154"/>
    </row>
    <row r="50" spans="1:11" ht="15" customHeight="1" x14ac:dyDescent="0.15">
      <c r="A50" s="515" t="s">
        <v>353</v>
      </c>
      <c r="B50" s="563"/>
      <c r="C50" s="204"/>
      <c r="D50" s="115"/>
      <c r="E50" s="115"/>
      <c r="F50" s="115"/>
      <c r="G50" s="115"/>
      <c r="H50" s="115"/>
      <c r="I50" s="120"/>
    </row>
    <row r="51" spans="1:11" ht="12" customHeight="1" x14ac:dyDescent="0.15"/>
    <row r="52" spans="1:11" ht="12" customHeight="1" x14ac:dyDescent="0.15"/>
    <row r="53" spans="1:11" x14ac:dyDescent="0.15">
      <c r="A53" s="89" t="s">
        <v>321</v>
      </c>
    </row>
    <row r="54" spans="1:11" ht="3.75" customHeight="1" x14ac:dyDescent="0.15"/>
    <row r="55" spans="1:11" ht="18.75" customHeight="1" x14ac:dyDescent="0.15">
      <c r="A55" s="460"/>
      <c r="B55" s="461"/>
      <c r="C55" s="461"/>
      <c r="D55" s="461"/>
      <c r="E55" s="461"/>
      <c r="F55" s="461"/>
      <c r="G55" s="461"/>
      <c r="H55" s="461"/>
      <c r="I55" s="461"/>
      <c r="J55" s="461"/>
      <c r="K55" s="462"/>
    </row>
    <row r="56" spans="1:11" ht="18.75" customHeight="1" x14ac:dyDescent="0.15">
      <c r="A56" s="463"/>
      <c r="B56" s="464"/>
      <c r="C56" s="464"/>
      <c r="D56" s="464"/>
      <c r="E56" s="464"/>
      <c r="F56" s="464"/>
      <c r="G56" s="464"/>
      <c r="H56" s="464"/>
      <c r="I56" s="464"/>
      <c r="J56" s="464"/>
      <c r="K56" s="465"/>
    </row>
    <row r="57" spans="1:11" ht="18.75" customHeight="1" x14ac:dyDescent="0.15">
      <c r="A57" s="463"/>
      <c r="B57" s="464"/>
      <c r="C57" s="464"/>
      <c r="D57" s="464"/>
      <c r="E57" s="464"/>
      <c r="F57" s="464"/>
      <c r="G57" s="464"/>
      <c r="H57" s="464"/>
      <c r="I57" s="464"/>
      <c r="J57" s="464"/>
      <c r="K57" s="465"/>
    </row>
    <row r="58" spans="1:11" ht="18.75" customHeight="1" x14ac:dyDescent="0.15">
      <c r="A58" s="466"/>
      <c r="B58" s="467"/>
      <c r="C58" s="467"/>
      <c r="D58" s="467"/>
      <c r="E58" s="467"/>
      <c r="F58" s="467"/>
      <c r="G58" s="467"/>
      <c r="H58" s="467"/>
      <c r="I58" s="467"/>
      <c r="J58" s="467"/>
      <c r="K58" s="468"/>
    </row>
    <row r="61" spans="1:11" ht="18.75" customHeight="1" x14ac:dyDescent="0.15"/>
    <row r="62" spans="1:11" ht="18.75" customHeight="1" x14ac:dyDescent="0.15"/>
  </sheetData>
  <mergeCells count="5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A45:B45"/>
    <mergeCell ref="D44:E44"/>
    <mergeCell ref="D45:E45"/>
    <mergeCell ref="G44:H44"/>
    <mergeCell ref="G45:H45"/>
    <mergeCell ref="I35:K37"/>
    <mergeCell ref="A36:A37"/>
    <mergeCell ref="I33:K34"/>
    <mergeCell ref="F33:F34"/>
    <mergeCell ref="G33:G34"/>
  </mergeCells>
  <phoneticPr fontId="11"/>
  <dataValidations count="6">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 type="list" allowBlank="1" showInputMessage="1" showErrorMessage="1" sqref="B19:K19" xr:uid="{00000000-0002-0000-0600-000005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354</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355</v>
      </c>
      <c r="C5" s="444"/>
      <c r="D5" s="444"/>
      <c r="E5" s="444"/>
      <c r="F5" s="444"/>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6"/>
      <c r="C16" s="446"/>
      <c r="D16" s="446"/>
      <c r="E16" s="446"/>
      <c r="F16" s="446"/>
      <c r="G16" s="454"/>
      <c r="H16" s="570"/>
      <c r="I16" s="570"/>
      <c r="J16" s="570"/>
      <c r="K16" s="455"/>
    </row>
    <row r="17" spans="1:11" ht="18.75" customHeight="1" x14ac:dyDescent="0.15">
      <c r="A17" s="195" t="s">
        <v>302</v>
      </c>
      <c r="B17" s="189" t="s">
        <v>490</v>
      </c>
      <c r="C17" s="227"/>
      <c r="D17" s="190" t="s">
        <v>491</v>
      </c>
      <c r="E17" s="228"/>
      <c r="F17" s="192" t="s">
        <v>492</v>
      </c>
      <c r="G17" s="228"/>
      <c r="H17" s="191" t="s">
        <v>493</v>
      </c>
      <c r="I17" s="228"/>
      <c r="J17" s="191" t="s">
        <v>494</v>
      </c>
      <c r="K17" s="309">
        <f>C17+E17+G17+I17</f>
        <v>0</v>
      </c>
    </row>
    <row r="18" spans="1:11" x14ac:dyDescent="0.15">
      <c r="A18" s="470" t="s">
        <v>236</v>
      </c>
      <c r="B18" s="441" t="s">
        <v>234</v>
      </c>
      <c r="C18" s="441"/>
      <c r="D18" s="441"/>
      <c r="E18" s="441"/>
      <c r="F18" s="441"/>
      <c r="G18" s="441" t="s">
        <v>235</v>
      </c>
      <c r="H18" s="441"/>
      <c r="I18" s="441"/>
      <c r="J18" s="441"/>
      <c r="K18" s="441"/>
    </row>
    <row r="19" spans="1:11" ht="18.75" customHeight="1" x14ac:dyDescent="0.15">
      <c r="A19" s="443"/>
      <c r="B19" s="446"/>
      <c r="C19" s="446"/>
      <c r="D19" s="446"/>
      <c r="E19" s="446"/>
      <c r="F19" s="446"/>
      <c r="G19" s="446"/>
      <c r="H19" s="446"/>
      <c r="I19" s="446"/>
      <c r="J19" s="446"/>
      <c r="K19" s="446"/>
    </row>
    <row r="20" spans="1:11" ht="12" customHeight="1" x14ac:dyDescent="0.15">
      <c r="A20" s="469" t="s">
        <v>237</v>
      </c>
      <c r="B20" s="91" t="s">
        <v>238</v>
      </c>
      <c r="C20" s="444" t="s">
        <v>239</v>
      </c>
      <c r="D20" s="444"/>
      <c r="E20" s="444"/>
      <c r="F20" s="444"/>
      <c r="G20" s="444"/>
      <c r="H20" s="444"/>
      <c r="I20" s="444"/>
      <c r="J20" s="444"/>
      <c r="K20" s="444"/>
    </row>
    <row r="21" spans="1:11" x14ac:dyDescent="0.15">
      <c r="A21" s="469"/>
      <c r="B21" s="446"/>
      <c r="C21" s="91" t="s">
        <v>240</v>
      </c>
      <c r="D21" s="91" t="s">
        <v>241</v>
      </c>
      <c r="E21" s="91" t="s">
        <v>242</v>
      </c>
      <c r="F21" s="454" t="s">
        <v>235</v>
      </c>
      <c r="G21" s="455"/>
      <c r="H21" s="441" t="s">
        <v>243</v>
      </c>
      <c r="I21" s="441"/>
      <c r="J21" s="441"/>
      <c r="K21" s="441"/>
    </row>
    <row r="22" spans="1:11" ht="18.75" customHeight="1" x14ac:dyDescent="0.15">
      <c r="A22" s="469"/>
      <c r="B22" s="446"/>
      <c r="C22" s="200"/>
      <c r="D22" s="201"/>
      <c r="E22" s="202"/>
      <c r="F22" s="453"/>
      <c r="G22" s="453"/>
      <c r="H22" s="95" t="s">
        <v>244</v>
      </c>
      <c r="I22" s="203"/>
      <c r="J22" s="95" t="s">
        <v>245</v>
      </c>
      <c r="K22" s="204"/>
    </row>
    <row r="23" spans="1:11" ht="18.75" customHeight="1" x14ac:dyDescent="0.15">
      <c r="A23" s="469"/>
      <c r="B23" s="446"/>
      <c r="C23" s="200"/>
      <c r="D23" s="201"/>
      <c r="E23" s="202"/>
      <c r="F23" s="453"/>
      <c r="G23" s="453"/>
      <c r="H23" s="95" t="s">
        <v>244</v>
      </c>
      <c r="I23" s="203"/>
      <c r="J23" s="95" t="s">
        <v>245</v>
      </c>
      <c r="K23" s="204"/>
    </row>
    <row r="26" spans="1:11" x14ac:dyDescent="0.15">
      <c r="A26" s="89" t="s">
        <v>251</v>
      </c>
    </row>
    <row r="27" spans="1:11" ht="3.75" customHeight="1" x14ac:dyDescent="0.15"/>
    <row r="28" spans="1:11" ht="15" customHeight="1" x14ac:dyDescent="0.15">
      <c r="A28" s="449" t="s">
        <v>39</v>
      </c>
      <c r="B28" s="450" t="s">
        <v>404</v>
      </c>
      <c r="C28" s="451"/>
      <c r="D28" s="451"/>
      <c r="E28" s="452"/>
      <c r="F28" s="451" t="s">
        <v>405</v>
      </c>
      <c r="G28" s="451"/>
      <c r="H28" s="451"/>
      <c r="I28" s="452"/>
      <c r="J28" s="568" t="s">
        <v>356</v>
      </c>
      <c r="K28" s="449" t="s">
        <v>226</v>
      </c>
    </row>
    <row r="29" spans="1:11" ht="58.5" customHeight="1" x14ac:dyDescent="0.15">
      <c r="A29" s="448"/>
      <c r="B29" s="90"/>
      <c r="C29" s="90" t="s">
        <v>358</v>
      </c>
      <c r="D29" s="90" t="s">
        <v>359</v>
      </c>
      <c r="E29" s="181" t="s">
        <v>483</v>
      </c>
      <c r="F29" s="90" t="s">
        <v>360</v>
      </c>
      <c r="G29" s="90" t="s">
        <v>361</v>
      </c>
      <c r="H29" s="94" t="s">
        <v>362</v>
      </c>
      <c r="I29" s="92" t="s">
        <v>223</v>
      </c>
      <c r="J29" s="569"/>
      <c r="K29" s="448"/>
    </row>
    <row r="30" spans="1:11" ht="18.75" customHeight="1" x14ac:dyDescent="0.15">
      <c r="A30" s="91" t="s">
        <v>501</v>
      </c>
      <c r="B30" s="201"/>
      <c r="C30" s="201"/>
      <c r="D30" s="201"/>
      <c r="E30" s="209"/>
      <c r="F30" s="201"/>
      <c r="G30" s="201"/>
      <c r="H30" s="201"/>
      <c r="I30" s="201"/>
      <c r="J30" s="201"/>
      <c r="K30" s="99" t="str">
        <f>IF(SUM(B30:J30)=0,"",SUM(B30:J30))</f>
        <v/>
      </c>
    </row>
    <row r="31" spans="1:11" ht="15" customHeight="1" x14ac:dyDescent="0.15">
      <c r="A31" s="441" t="s">
        <v>502</v>
      </c>
      <c r="B31" s="253"/>
      <c r="C31" s="253"/>
      <c r="D31" s="253"/>
      <c r="E31" s="254"/>
      <c r="F31" s="253"/>
      <c r="G31" s="253"/>
      <c r="H31" s="253"/>
      <c r="I31" s="253"/>
      <c r="J31" s="253"/>
      <c r="K31" s="100" t="str">
        <f t="shared" ref="K31:K32" si="0">IF(SUM(B31:J31)=0,"",SUM(B31:J31))</f>
        <v/>
      </c>
    </row>
    <row r="32" spans="1:11" ht="15" customHeight="1" x14ac:dyDescent="0.15">
      <c r="A32" s="441"/>
      <c r="B32" s="206"/>
      <c r="C32" s="206"/>
      <c r="D32" s="206"/>
      <c r="E32" s="215"/>
      <c r="F32" s="206"/>
      <c r="G32" s="206"/>
      <c r="H32" s="206"/>
      <c r="I32" s="206"/>
      <c r="J32" s="206"/>
      <c r="K32" s="101" t="str">
        <f t="shared" si="0"/>
        <v/>
      </c>
    </row>
    <row r="33" spans="1:11" ht="12" customHeight="1" x14ac:dyDescent="0.15">
      <c r="A33" s="97"/>
      <c r="B33" s="104"/>
      <c r="C33" s="104"/>
      <c r="D33" s="104"/>
      <c r="E33" s="104"/>
      <c r="F33" s="104"/>
      <c r="G33" s="104"/>
      <c r="H33" s="104"/>
      <c r="I33" s="104"/>
      <c r="J33" s="104"/>
      <c r="K33" s="104"/>
    </row>
    <row r="35" spans="1:11" x14ac:dyDescent="0.15">
      <c r="A35" s="89" t="s">
        <v>252</v>
      </c>
    </row>
    <row r="36" spans="1:11" ht="3.75" customHeight="1" x14ac:dyDescent="0.15"/>
    <row r="37" spans="1:11" ht="18.75" customHeight="1" x14ac:dyDescent="0.15">
      <c r="A37" s="460"/>
      <c r="B37" s="461"/>
      <c r="C37" s="461"/>
      <c r="D37" s="461"/>
      <c r="E37" s="461"/>
      <c r="F37" s="461"/>
      <c r="G37" s="461"/>
      <c r="H37" s="461"/>
      <c r="I37" s="461"/>
      <c r="J37" s="461"/>
      <c r="K37" s="462"/>
    </row>
    <row r="38" spans="1:11" ht="18.75" customHeight="1" x14ac:dyDescent="0.15">
      <c r="A38" s="463"/>
      <c r="B38" s="464"/>
      <c r="C38" s="464"/>
      <c r="D38" s="464"/>
      <c r="E38" s="464"/>
      <c r="F38" s="464"/>
      <c r="G38" s="464"/>
      <c r="H38" s="464"/>
      <c r="I38" s="464"/>
      <c r="J38" s="464"/>
      <c r="K38" s="465"/>
    </row>
    <row r="39" spans="1:11" ht="18.75" customHeight="1" x14ac:dyDescent="0.15">
      <c r="A39" s="463"/>
      <c r="B39" s="464"/>
      <c r="C39" s="464"/>
      <c r="D39" s="464"/>
      <c r="E39" s="464"/>
      <c r="F39" s="464"/>
      <c r="G39" s="464"/>
      <c r="H39" s="464"/>
      <c r="I39" s="464"/>
      <c r="J39" s="464"/>
      <c r="K39" s="465"/>
    </row>
    <row r="40" spans="1:11" ht="18.75" customHeight="1" x14ac:dyDescent="0.15">
      <c r="A40" s="466"/>
      <c r="B40" s="467"/>
      <c r="C40" s="467"/>
      <c r="D40" s="467"/>
      <c r="E40" s="467"/>
      <c r="F40" s="467"/>
      <c r="G40" s="467"/>
      <c r="H40" s="467"/>
      <c r="I40" s="467"/>
      <c r="J40" s="467"/>
      <c r="K40" s="468"/>
    </row>
    <row r="43" spans="1:11" x14ac:dyDescent="0.15">
      <c r="A43" s="89" t="s">
        <v>363</v>
      </c>
    </row>
    <row r="44" spans="1:11" ht="3.75" customHeight="1" x14ac:dyDescent="0.15"/>
    <row r="45" spans="1:11" ht="18.75" customHeight="1" x14ac:dyDescent="0.15">
      <c r="A45" s="115" t="s">
        <v>364</v>
      </c>
    </row>
    <row r="46" spans="1:11" ht="18.75" customHeight="1" x14ac:dyDescent="0.15">
      <c r="A46" s="559" t="s">
        <v>365</v>
      </c>
      <c r="B46" s="560"/>
      <c r="C46" s="561"/>
      <c r="D46" s="218"/>
      <c r="E46" s="113" t="s">
        <v>375</v>
      </c>
      <c r="F46" s="515"/>
      <c r="G46" s="516"/>
      <c r="H46" s="516"/>
      <c r="I46" s="563"/>
    </row>
    <row r="47" spans="1:11" ht="18.75" customHeight="1" x14ac:dyDescent="0.15">
      <c r="A47" s="559" t="s">
        <v>366</v>
      </c>
      <c r="B47" s="560"/>
      <c r="C47" s="561"/>
      <c r="D47" s="473" t="s">
        <v>376</v>
      </c>
      <c r="E47" s="492"/>
      <c r="F47" s="492"/>
      <c r="G47" s="474"/>
      <c r="H47" s="515"/>
      <c r="I47" s="563"/>
    </row>
    <row r="48" spans="1:11" ht="18.75" customHeight="1" x14ac:dyDescent="0.15">
      <c r="A48" s="565" t="s">
        <v>367</v>
      </c>
      <c r="B48" s="566"/>
      <c r="C48" s="566"/>
      <c r="D48" s="566"/>
      <c r="E48" s="566"/>
      <c r="F48" s="566"/>
      <c r="G48" s="566"/>
      <c r="H48" s="566"/>
      <c r="I48" s="567"/>
    </row>
    <row r="49" spans="1:9" ht="18.75" customHeight="1" x14ac:dyDescent="0.15">
      <c r="A49" s="110"/>
      <c r="B49" s="559" t="s">
        <v>371</v>
      </c>
      <c r="C49" s="561"/>
      <c r="D49" s="109" t="s">
        <v>369</v>
      </c>
      <c r="E49" s="219"/>
      <c r="F49" s="155" t="s">
        <v>370</v>
      </c>
      <c r="G49" s="219"/>
      <c r="H49" s="155" t="s">
        <v>373</v>
      </c>
      <c r="I49" s="93"/>
    </row>
    <row r="50" spans="1:9" ht="18.75" customHeight="1" x14ac:dyDescent="0.15">
      <c r="A50" s="110"/>
      <c r="B50" s="559" t="s">
        <v>516</v>
      </c>
      <c r="C50" s="561"/>
      <c r="D50" s="109" t="s">
        <v>374</v>
      </c>
      <c r="E50" s="219"/>
      <c r="F50" s="155" t="s">
        <v>370</v>
      </c>
      <c r="G50" s="219"/>
      <c r="H50" s="155" t="s">
        <v>373</v>
      </c>
      <c r="I50" s="93"/>
    </row>
    <row r="51" spans="1:9" ht="18.75" customHeight="1" x14ac:dyDescent="0.15">
      <c r="A51" s="110"/>
      <c r="B51" s="559" t="s">
        <v>372</v>
      </c>
      <c r="C51" s="561"/>
      <c r="D51" s="109" t="s">
        <v>374</v>
      </c>
      <c r="E51" s="219"/>
      <c r="F51" s="155" t="s">
        <v>370</v>
      </c>
      <c r="G51" s="219"/>
      <c r="H51" s="155" t="s">
        <v>373</v>
      </c>
      <c r="I51" s="93"/>
    </row>
    <row r="52" spans="1:9" ht="18.75" customHeight="1" x14ac:dyDescent="0.15">
      <c r="A52" s="114"/>
      <c r="B52" s="559" t="s">
        <v>368</v>
      </c>
      <c r="C52" s="561"/>
      <c r="D52" s="473"/>
      <c r="E52" s="492"/>
      <c r="F52" s="492"/>
      <c r="G52" s="474"/>
      <c r="H52" s="115"/>
      <c r="I52" s="120"/>
    </row>
    <row r="53" spans="1:9" ht="11.25" customHeight="1" x14ac:dyDescent="0.15">
      <c r="A53" s="159"/>
    </row>
    <row r="54" spans="1:9" ht="11.25" customHeight="1" x14ac:dyDescent="0.15"/>
    <row r="55" spans="1:9" ht="11.25" customHeight="1" x14ac:dyDescent="0.15"/>
  </sheetData>
  <mergeCells count="4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s>
  <phoneticPr fontId="11"/>
  <dataValidations count="5">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 type="list" allowBlank="1" showInputMessage="1" showErrorMessage="1" sqref="B19:K19" xr:uid="{00000000-0002-0000-0700-000004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x14ac:dyDescent="0.15"/>
  <cols>
    <col min="1" max="1" width="11.25" style="89" customWidth="1"/>
    <col min="2" max="18" width="10" style="89" customWidth="1"/>
    <col min="19" max="16384" width="9" style="89"/>
  </cols>
  <sheetData>
    <row r="1" spans="1:11" x14ac:dyDescent="0.15">
      <c r="A1" s="89" t="s">
        <v>377</v>
      </c>
    </row>
    <row r="2" spans="1:11" ht="18" customHeight="1" x14ac:dyDescent="0.15">
      <c r="A2" s="440" t="s">
        <v>229</v>
      </c>
      <c r="B2" s="440"/>
      <c r="C2" s="440"/>
      <c r="D2" s="440"/>
      <c r="E2" s="440"/>
      <c r="F2" s="440"/>
      <c r="G2" s="440"/>
      <c r="H2" s="440"/>
      <c r="I2" s="440"/>
      <c r="J2" s="440"/>
      <c r="K2" s="440"/>
    </row>
    <row r="5" spans="1:11" ht="18.75" customHeight="1" x14ac:dyDescent="0.15">
      <c r="A5" s="91" t="s">
        <v>60</v>
      </c>
      <c r="B5" s="444" t="s">
        <v>378</v>
      </c>
      <c r="C5" s="444"/>
      <c r="D5" s="444"/>
      <c r="E5" s="444"/>
      <c r="F5" s="444"/>
    </row>
    <row r="6" spans="1:11" ht="12" customHeight="1" x14ac:dyDescent="0.15">
      <c r="A6" s="97"/>
      <c r="B6" s="98"/>
      <c r="C6" s="98"/>
      <c r="D6" s="98"/>
      <c r="E6" s="98"/>
      <c r="F6" s="98"/>
    </row>
    <row r="8" spans="1:11" x14ac:dyDescent="0.15">
      <c r="A8" s="444" t="s">
        <v>215</v>
      </c>
      <c r="B8" s="444"/>
      <c r="C8" s="444"/>
      <c r="D8" s="444" t="s">
        <v>247</v>
      </c>
      <c r="E8" s="444"/>
      <c r="F8" s="444"/>
      <c r="G8" s="444" t="s">
        <v>216</v>
      </c>
      <c r="H8" s="444"/>
      <c r="I8" s="444"/>
      <c r="J8" s="444"/>
      <c r="K8" s="444"/>
    </row>
    <row r="9" spans="1:11" ht="18.75" customHeight="1" x14ac:dyDescent="0.15">
      <c r="A9" s="445"/>
      <c r="B9" s="445"/>
      <c r="C9" s="445"/>
      <c r="D9" s="445"/>
      <c r="E9" s="445"/>
      <c r="F9" s="445"/>
      <c r="G9" s="445"/>
      <c r="H9" s="445"/>
      <c r="I9" s="445"/>
      <c r="J9" s="445"/>
      <c r="K9" s="445"/>
    </row>
    <row r="10" spans="1:11" ht="12" customHeight="1" x14ac:dyDescent="0.15">
      <c r="A10" s="96"/>
      <c r="B10" s="96"/>
      <c r="C10" s="96"/>
      <c r="D10" s="96"/>
      <c r="E10" s="96"/>
      <c r="F10" s="96"/>
      <c r="G10" s="96"/>
      <c r="H10" s="96"/>
      <c r="I10" s="96"/>
      <c r="J10" s="96"/>
      <c r="K10" s="96"/>
    </row>
    <row r="11" spans="1:11" ht="12" customHeight="1" x14ac:dyDescent="0.15">
      <c r="A11" s="96"/>
      <c r="B11" s="96"/>
      <c r="C11" s="96"/>
      <c r="D11" s="96"/>
      <c r="E11" s="96"/>
      <c r="F11" s="96"/>
      <c r="G11" s="96"/>
      <c r="H11" s="96"/>
      <c r="I11" s="96"/>
      <c r="J11" s="96"/>
      <c r="K11" s="96"/>
    </row>
    <row r="12" spans="1:11" x14ac:dyDescent="0.15">
      <c r="A12" s="89" t="s">
        <v>250</v>
      </c>
    </row>
    <row r="13" spans="1:11" ht="3.75" customHeight="1" x14ac:dyDescent="0.15"/>
    <row r="14" spans="1:11" x14ac:dyDescent="0.15">
      <c r="A14" s="442" t="s">
        <v>217</v>
      </c>
      <c r="B14" s="441" t="s">
        <v>230</v>
      </c>
      <c r="C14" s="441"/>
      <c r="D14" s="441"/>
      <c r="E14" s="441"/>
      <c r="F14" s="441"/>
      <c r="G14" s="441" t="s">
        <v>231</v>
      </c>
      <c r="H14" s="441"/>
      <c r="I14" s="441"/>
      <c r="J14" s="441"/>
      <c r="K14" s="441"/>
    </row>
    <row r="15" spans="1:11" ht="18.75" customHeight="1" x14ac:dyDescent="0.15">
      <c r="A15" s="443"/>
      <c r="B15" s="182" t="s">
        <v>485</v>
      </c>
      <c r="C15" s="197" t="s">
        <v>486</v>
      </c>
      <c r="D15" s="183" t="s">
        <v>487</v>
      </c>
      <c r="E15" s="183" t="s">
        <v>488</v>
      </c>
      <c r="F15" s="198" t="s">
        <v>486</v>
      </c>
      <c r="G15" s="182" t="s">
        <v>485</v>
      </c>
      <c r="H15" s="197" t="s">
        <v>486</v>
      </c>
      <c r="I15" s="183" t="s">
        <v>487</v>
      </c>
      <c r="J15" s="183" t="s">
        <v>488</v>
      </c>
      <c r="K15" s="198" t="s">
        <v>486</v>
      </c>
    </row>
    <row r="16" spans="1:11" ht="18.75" customHeight="1" x14ac:dyDescent="0.15">
      <c r="A16" s="91" t="s">
        <v>246</v>
      </c>
      <c r="B16" s="441"/>
      <c r="C16" s="441"/>
      <c r="D16" s="441"/>
      <c r="E16" s="441"/>
      <c r="F16" s="441"/>
      <c r="G16" s="454"/>
      <c r="H16" s="570"/>
      <c r="I16" s="570"/>
      <c r="J16" s="570"/>
      <c r="K16" s="455"/>
    </row>
    <row r="17" spans="1:11" ht="18.75" customHeight="1" x14ac:dyDescent="0.15">
      <c r="A17" s="195" t="s">
        <v>302</v>
      </c>
      <c r="B17" s="189" t="s">
        <v>490</v>
      </c>
      <c r="C17" s="227"/>
      <c r="D17" s="190" t="s">
        <v>491</v>
      </c>
      <c r="E17" s="228"/>
      <c r="F17" s="192" t="s">
        <v>492</v>
      </c>
      <c r="G17" s="228"/>
      <c r="H17" s="191" t="s">
        <v>493</v>
      </c>
      <c r="I17" s="228"/>
      <c r="J17" s="191" t="s">
        <v>494</v>
      </c>
      <c r="K17" s="193">
        <f>C17+E17+G17+I17</f>
        <v>0</v>
      </c>
    </row>
    <row r="18" spans="1:11" ht="12" customHeight="1" x14ac:dyDescent="0.15">
      <c r="A18" s="441" t="s">
        <v>439</v>
      </c>
      <c r="B18" s="580"/>
      <c r="C18" s="581"/>
      <c r="D18" s="581"/>
      <c r="E18" s="581"/>
      <c r="F18" s="582"/>
      <c r="G18" s="515" t="s">
        <v>386</v>
      </c>
      <c r="H18" s="516"/>
      <c r="I18" s="516"/>
      <c r="J18" s="516"/>
      <c r="K18" s="563"/>
    </row>
    <row r="19" spans="1:11" ht="19.5" customHeight="1" x14ac:dyDescent="0.15">
      <c r="A19" s="441"/>
      <c r="B19" s="583"/>
      <c r="C19" s="584"/>
      <c r="D19" s="584"/>
      <c r="E19" s="584"/>
      <c r="F19" s="585"/>
      <c r="G19" s="456" t="s">
        <v>440</v>
      </c>
      <c r="H19" s="558"/>
      <c r="I19" s="586"/>
      <c r="J19" s="587"/>
      <c r="K19" s="588"/>
    </row>
    <row r="20" spans="1:11" x14ac:dyDescent="0.15">
      <c r="A20" s="470" t="s">
        <v>236</v>
      </c>
      <c r="B20" s="441" t="s">
        <v>17</v>
      </c>
      <c r="C20" s="441"/>
      <c r="D20" s="441"/>
      <c r="E20" s="441"/>
      <c r="F20" s="441"/>
      <c r="G20" s="442"/>
      <c r="H20" s="442"/>
      <c r="I20" s="442"/>
      <c r="J20" s="442"/>
      <c r="K20" s="442"/>
    </row>
    <row r="21" spans="1:11" ht="18.75" customHeight="1" x14ac:dyDescent="0.15">
      <c r="A21" s="443"/>
      <c r="B21" s="446"/>
      <c r="C21" s="446"/>
      <c r="D21" s="446"/>
      <c r="E21" s="446"/>
      <c r="F21" s="446"/>
      <c r="G21" s="443"/>
      <c r="H21" s="443"/>
      <c r="I21" s="443"/>
      <c r="J21" s="443"/>
      <c r="K21" s="443"/>
    </row>
    <row r="22" spans="1:11" ht="12" customHeight="1" x14ac:dyDescent="0.15">
      <c r="A22" s="469" t="s">
        <v>237</v>
      </c>
      <c r="B22" s="91" t="s">
        <v>238</v>
      </c>
      <c r="C22" s="444" t="s">
        <v>239</v>
      </c>
      <c r="D22" s="444"/>
      <c r="E22" s="444"/>
      <c r="F22" s="444"/>
      <c r="G22" s="444"/>
      <c r="H22" s="444"/>
      <c r="I22" s="444"/>
      <c r="J22" s="444"/>
      <c r="K22" s="444"/>
    </row>
    <row r="23" spans="1:11" x14ac:dyDescent="0.15">
      <c r="A23" s="469"/>
      <c r="B23" s="446"/>
      <c r="C23" s="91" t="s">
        <v>240</v>
      </c>
      <c r="D23" s="91" t="s">
        <v>241</v>
      </c>
      <c r="E23" s="91" t="s">
        <v>242</v>
      </c>
      <c r="F23" s="454" t="s">
        <v>235</v>
      </c>
      <c r="G23" s="455"/>
      <c r="H23" s="441" t="s">
        <v>243</v>
      </c>
      <c r="I23" s="441"/>
      <c r="J23" s="441"/>
      <c r="K23" s="441"/>
    </row>
    <row r="24" spans="1:11" ht="18.75" customHeight="1" x14ac:dyDescent="0.15">
      <c r="A24" s="469"/>
      <c r="B24" s="446"/>
      <c r="C24" s="200"/>
      <c r="D24" s="201"/>
      <c r="E24" s="202"/>
      <c r="F24" s="453"/>
      <c r="G24" s="453"/>
      <c r="H24" s="95" t="s">
        <v>244</v>
      </c>
      <c r="I24" s="203"/>
      <c r="J24" s="95" t="s">
        <v>245</v>
      </c>
      <c r="K24" s="204"/>
    </row>
    <row r="25" spans="1:11" ht="18.75" customHeight="1" x14ac:dyDescent="0.15">
      <c r="A25" s="469"/>
      <c r="B25" s="446"/>
      <c r="C25" s="200"/>
      <c r="D25" s="201"/>
      <c r="E25" s="202"/>
      <c r="F25" s="453"/>
      <c r="G25" s="453"/>
      <c r="H25" s="95" t="s">
        <v>244</v>
      </c>
      <c r="I25" s="203"/>
      <c r="J25" s="95" t="s">
        <v>245</v>
      </c>
      <c r="K25" s="204"/>
    </row>
    <row r="26" spans="1:11" ht="7.5" customHeight="1" x14ac:dyDescent="0.15"/>
    <row r="27" spans="1:11" ht="7.5" customHeight="1" x14ac:dyDescent="0.15"/>
    <row r="28" spans="1:11" x14ac:dyDescent="0.15">
      <c r="A28" s="89" t="s">
        <v>477</v>
      </c>
    </row>
    <row r="29" spans="1:11" ht="3.75" customHeight="1" x14ac:dyDescent="0.15"/>
    <row r="30" spans="1:11" x14ac:dyDescent="0.15">
      <c r="A30" s="449" t="s">
        <v>39</v>
      </c>
      <c r="B30" s="513" t="s">
        <v>398</v>
      </c>
      <c r="C30" s="514"/>
      <c r="D30" s="481"/>
      <c r="E30" s="450" t="s">
        <v>399</v>
      </c>
      <c r="F30" s="451"/>
      <c r="G30" s="452"/>
      <c r="H30" s="449" t="s">
        <v>226</v>
      </c>
      <c r="I30" s="543" t="s">
        <v>316</v>
      </c>
      <c r="J30" s="543"/>
      <c r="K30" s="543"/>
    </row>
    <row r="31" spans="1:11" ht="18.75" customHeight="1" x14ac:dyDescent="0.15">
      <c r="A31" s="579"/>
      <c r="B31" s="575" t="s">
        <v>392</v>
      </c>
      <c r="C31" s="158"/>
      <c r="D31" s="158"/>
      <c r="E31" s="447" t="s">
        <v>394</v>
      </c>
      <c r="F31" s="449" t="s">
        <v>467</v>
      </c>
      <c r="G31" s="508" t="s">
        <v>223</v>
      </c>
      <c r="H31" s="579"/>
      <c r="I31" s="543"/>
      <c r="J31" s="543"/>
      <c r="K31" s="543"/>
    </row>
    <row r="32" spans="1:11" ht="18.75" customHeight="1" x14ac:dyDescent="0.15">
      <c r="A32" s="448"/>
      <c r="B32" s="576"/>
      <c r="C32" s="90" t="s">
        <v>393</v>
      </c>
      <c r="D32" s="90" t="s">
        <v>466</v>
      </c>
      <c r="E32" s="577"/>
      <c r="F32" s="448"/>
      <c r="G32" s="510"/>
      <c r="H32" s="448"/>
      <c r="I32" s="543"/>
      <c r="J32" s="543"/>
      <c r="K32" s="543"/>
    </row>
    <row r="33" spans="1:11" ht="30" customHeight="1" x14ac:dyDescent="0.15">
      <c r="A33" s="233" t="s">
        <v>504</v>
      </c>
      <c r="B33" s="201"/>
      <c r="C33" s="201"/>
      <c r="D33" s="201"/>
      <c r="E33" s="201"/>
      <c r="F33" s="201"/>
      <c r="G33" s="201"/>
      <c r="H33" s="99" t="str">
        <f>IF(SUM(B33+E33+F33+G33)=0,"",SUM(B33+E33+F33+G33))</f>
        <v/>
      </c>
      <c r="I33" s="547"/>
      <c r="J33" s="548"/>
      <c r="K33" s="549"/>
    </row>
    <row r="34" spans="1:11" ht="15" customHeight="1" x14ac:dyDescent="0.15">
      <c r="A34" s="578" t="s">
        <v>505</v>
      </c>
      <c r="B34" s="253"/>
      <c r="C34" s="253"/>
      <c r="D34" s="253"/>
      <c r="E34" s="253"/>
      <c r="F34" s="253"/>
      <c r="G34" s="253"/>
      <c r="H34" s="100" t="str">
        <f t="shared" ref="H34:H35" si="0">IF(SUM(B34+E34+F34+G34)=0,"",SUM(B34+E34+F34+G34))</f>
        <v/>
      </c>
      <c r="I34" s="550"/>
      <c r="J34" s="551"/>
      <c r="K34" s="552"/>
    </row>
    <row r="35" spans="1:11" ht="15" customHeight="1" x14ac:dyDescent="0.15">
      <c r="A35" s="446"/>
      <c r="B35" s="206"/>
      <c r="C35" s="206"/>
      <c r="D35" s="206"/>
      <c r="E35" s="206"/>
      <c r="F35" s="206"/>
      <c r="G35" s="206"/>
      <c r="H35" s="101" t="str">
        <f t="shared" si="0"/>
        <v/>
      </c>
      <c r="I35" s="553"/>
      <c r="J35" s="554"/>
      <c r="K35" s="555"/>
    </row>
    <row r="36" spans="1:11" ht="7.5" customHeight="1" x14ac:dyDescent="0.15">
      <c r="A36" s="97"/>
      <c r="B36" s="104"/>
      <c r="C36" s="104"/>
      <c r="D36" s="104"/>
      <c r="E36" s="104"/>
      <c r="F36" s="104"/>
      <c r="G36" s="104"/>
      <c r="H36" s="104"/>
      <c r="I36" s="104"/>
      <c r="J36" s="104"/>
      <c r="K36" s="104"/>
    </row>
    <row r="37" spans="1:11" ht="7.5" customHeight="1" x14ac:dyDescent="0.15">
      <c r="A37" s="97"/>
      <c r="B37" s="104"/>
      <c r="C37" s="104"/>
      <c r="D37" s="104"/>
      <c r="E37" s="104"/>
      <c r="F37" s="104"/>
      <c r="G37" s="104"/>
      <c r="H37" s="104"/>
      <c r="I37" s="104"/>
      <c r="J37" s="104"/>
      <c r="K37" s="104"/>
    </row>
    <row r="38" spans="1:11" x14ac:dyDescent="0.15">
      <c r="A38" s="89" t="s">
        <v>379</v>
      </c>
    </row>
    <row r="39" spans="1:11" ht="3.75" customHeight="1" x14ac:dyDescent="0.15"/>
    <row r="40" spans="1:11" ht="12" customHeight="1" x14ac:dyDescent="0.15">
      <c r="A40" s="531" t="s">
        <v>468</v>
      </c>
      <c r="B40" s="533"/>
      <c r="C40" s="523" t="s">
        <v>495</v>
      </c>
      <c r="D40" s="524"/>
      <c r="E40" s="524"/>
      <c r="F40" s="525"/>
      <c r="G40" s="523" t="s">
        <v>496</v>
      </c>
      <c r="H40" s="524"/>
      <c r="I40" s="524"/>
      <c r="J40" s="525"/>
      <c r="K40" s="104"/>
    </row>
    <row r="41" spans="1:11" ht="12" customHeight="1" x14ac:dyDescent="0.15">
      <c r="A41" s="534"/>
      <c r="B41" s="536"/>
      <c r="C41" s="571" t="s">
        <v>473</v>
      </c>
      <c r="D41" s="541" t="s">
        <v>474</v>
      </c>
      <c r="E41" s="170"/>
      <c r="F41" s="171"/>
      <c r="G41" s="571" t="s">
        <v>473</v>
      </c>
      <c r="H41" s="541" t="s">
        <v>474</v>
      </c>
      <c r="I41" s="170"/>
      <c r="J41" s="171"/>
      <c r="K41" s="104"/>
    </row>
    <row r="42" spans="1:11" ht="12" customHeight="1" x14ac:dyDescent="0.15">
      <c r="A42" s="534"/>
      <c r="B42" s="536"/>
      <c r="C42" s="572"/>
      <c r="D42" s="574"/>
      <c r="E42" s="523" t="s">
        <v>475</v>
      </c>
      <c r="F42" s="525"/>
      <c r="G42" s="572"/>
      <c r="H42" s="574"/>
      <c r="I42" s="523" t="s">
        <v>475</v>
      </c>
      <c r="J42" s="525"/>
      <c r="K42" s="104"/>
    </row>
    <row r="43" spans="1:11" ht="12" customHeight="1" x14ac:dyDescent="0.15">
      <c r="A43" s="495"/>
      <c r="B43" s="496"/>
      <c r="C43" s="573"/>
      <c r="D43" s="542"/>
      <c r="E43" s="172" t="s">
        <v>473</v>
      </c>
      <c r="F43" s="172" t="s">
        <v>476</v>
      </c>
      <c r="G43" s="573"/>
      <c r="H43" s="542"/>
      <c r="I43" s="172" t="s">
        <v>473</v>
      </c>
      <c r="J43" s="172" t="s">
        <v>476</v>
      </c>
      <c r="K43" s="104"/>
    </row>
    <row r="44" spans="1:11" ht="15" customHeight="1" x14ac:dyDescent="0.15">
      <c r="A44" s="441" t="s">
        <v>469</v>
      </c>
      <c r="B44" s="172" t="s">
        <v>471</v>
      </c>
      <c r="C44" s="310"/>
      <c r="D44" s="310"/>
      <c r="E44" s="310"/>
      <c r="F44" s="310"/>
      <c r="G44" s="310"/>
      <c r="H44" s="310"/>
      <c r="I44" s="310"/>
      <c r="J44" s="310"/>
      <c r="K44" s="104"/>
    </row>
    <row r="45" spans="1:11" ht="15" customHeight="1" x14ac:dyDescent="0.15">
      <c r="A45" s="441"/>
      <c r="B45" s="172" t="s">
        <v>472</v>
      </c>
      <c r="C45" s="310"/>
      <c r="D45" s="310"/>
      <c r="E45" s="310"/>
      <c r="F45" s="310"/>
      <c r="G45" s="310"/>
      <c r="H45" s="310"/>
      <c r="I45" s="310"/>
      <c r="J45" s="310"/>
      <c r="K45" s="104"/>
    </row>
    <row r="46" spans="1:11" ht="15" customHeight="1" x14ac:dyDescent="0.15">
      <c r="A46" s="534" t="s">
        <v>470</v>
      </c>
      <c r="B46" s="172" t="s">
        <v>471</v>
      </c>
      <c r="C46" s="310"/>
      <c r="D46" s="310"/>
      <c r="E46" s="310"/>
      <c r="F46" s="310"/>
      <c r="G46" s="310"/>
      <c r="H46" s="310"/>
      <c r="I46" s="310"/>
      <c r="J46" s="310"/>
      <c r="K46" s="104"/>
    </row>
    <row r="47" spans="1:11" ht="15" customHeight="1" x14ac:dyDescent="0.15">
      <c r="A47" s="495"/>
      <c r="B47" s="172" t="s">
        <v>472</v>
      </c>
      <c r="C47" s="310"/>
      <c r="D47" s="310"/>
      <c r="E47" s="310"/>
      <c r="F47" s="310"/>
      <c r="G47" s="310"/>
      <c r="H47" s="310"/>
      <c r="I47" s="310"/>
      <c r="J47" s="310"/>
      <c r="K47" s="104"/>
    </row>
    <row r="48" spans="1:11" ht="7.5" customHeight="1" x14ac:dyDescent="0.15">
      <c r="A48" s="97"/>
      <c r="B48" s="104"/>
      <c r="C48" s="104"/>
      <c r="D48" s="104"/>
      <c r="E48" s="104"/>
      <c r="F48" s="104"/>
      <c r="G48" s="104"/>
      <c r="H48" s="104"/>
      <c r="I48" s="104"/>
      <c r="J48" s="104"/>
      <c r="K48" s="104"/>
    </row>
    <row r="49" spans="1:13" ht="7.5" customHeight="1" x14ac:dyDescent="0.15">
      <c r="A49" s="97"/>
      <c r="B49" s="104"/>
      <c r="C49" s="104"/>
      <c r="D49" s="104"/>
      <c r="E49" s="104"/>
      <c r="F49" s="104"/>
      <c r="G49" s="104"/>
      <c r="H49" s="104"/>
      <c r="I49" s="104"/>
      <c r="J49" s="104"/>
      <c r="K49" s="104"/>
    </row>
    <row r="50" spans="1:13" x14ac:dyDescent="0.15">
      <c r="A50" s="89" t="s">
        <v>317</v>
      </c>
    </row>
    <row r="51" spans="1:13" ht="3.75" customHeight="1" x14ac:dyDescent="0.15"/>
    <row r="52" spans="1:13" ht="15" customHeight="1" x14ac:dyDescent="0.15">
      <c r="A52" s="531" t="s">
        <v>318</v>
      </c>
      <c r="B52" s="532"/>
      <c r="C52" s="532"/>
      <c r="D52" s="533"/>
      <c r="E52" s="523" t="s">
        <v>322</v>
      </c>
      <c r="F52" s="524"/>
      <c r="G52" s="524"/>
      <c r="H52" s="525"/>
      <c r="I52" s="538" t="s">
        <v>226</v>
      </c>
      <c r="J52" s="138"/>
    </row>
    <row r="53" spans="1:13" ht="15" customHeight="1" x14ac:dyDescent="0.15">
      <c r="A53" s="534"/>
      <c r="B53" s="535"/>
      <c r="C53" s="535"/>
      <c r="D53" s="536"/>
      <c r="E53" s="541" t="s">
        <v>319</v>
      </c>
      <c r="F53" s="137"/>
      <c r="G53" s="541" t="s">
        <v>320</v>
      </c>
      <c r="H53" s="141"/>
      <c r="I53" s="539"/>
      <c r="J53" s="138"/>
    </row>
    <row r="54" spans="1:13" ht="27" customHeight="1" x14ac:dyDescent="0.15">
      <c r="A54" s="495"/>
      <c r="B54" s="537"/>
      <c r="C54" s="537"/>
      <c r="D54" s="496"/>
      <c r="E54" s="542"/>
      <c r="F54" s="143" t="s">
        <v>323</v>
      </c>
      <c r="G54" s="542"/>
      <c r="H54" s="151" t="s">
        <v>323</v>
      </c>
      <c r="I54" s="540"/>
      <c r="J54" s="138"/>
    </row>
    <row r="55" spans="1:13" ht="15" customHeight="1" x14ac:dyDescent="0.15">
      <c r="A55" s="526"/>
      <c r="B55" s="526"/>
      <c r="C55" s="526"/>
      <c r="D55" s="526"/>
      <c r="E55" s="213"/>
      <c r="F55" s="144" t="str">
        <f>L55</f>
        <v/>
      </c>
      <c r="G55" s="312"/>
      <c r="H55" s="147" t="str">
        <f>M55</f>
        <v/>
      </c>
      <c r="I55" s="150" t="str">
        <f>IF(E55+G55=0,"",F55+H55)</f>
        <v/>
      </c>
      <c r="L55" s="89" t="str">
        <f>IF(E55="","",ROUND(E55/12,2))</f>
        <v/>
      </c>
      <c r="M55" s="89" t="str">
        <f>IF(G55="","",ROUND(G55/12,2))</f>
        <v/>
      </c>
    </row>
    <row r="56" spans="1:13" ht="15" customHeight="1" x14ac:dyDescent="0.15">
      <c r="A56" s="526"/>
      <c r="B56" s="526"/>
      <c r="C56" s="526"/>
      <c r="D56" s="526"/>
      <c r="E56" s="213"/>
      <c r="F56" s="144" t="str">
        <f t="shared" ref="F56:F59" si="1">L56</f>
        <v/>
      </c>
      <c r="G56" s="312"/>
      <c r="H56" s="147" t="str">
        <f t="shared" ref="H56:H59" si="2">M56</f>
        <v/>
      </c>
      <c r="I56" s="150" t="str">
        <f t="shared" ref="I56:I59" si="3">IF(E56+G56=0,"",F56+H56)</f>
        <v/>
      </c>
      <c r="L56" s="89" t="str">
        <f t="shared" ref="L56:L59" si="4">IF(E56="","",ROUND(E56/12,2))</f>
        <v/>
      </c>
      <c r="M56" s="89" t="str">
        <f t="shared" ref="M56:M59" si="5">IF(G56="","",ROUND(G56/12,2))</f>
        <v/>
      </c>
    </row>
    <row r="57" spans="1:13" ht="15" customHeight="1" x14ac:dyDescent="0.15">
      <c r="A57" s="526"/>
      <c r="B57" s="526"/>
      <c r="C57" s="526"/>
      <c r="D57" s="526"/>
      <c r="E57" s="213"/>
      <c r="F57" s="144" t="str">
        <f t="shared" si="1"/>
        <v/>
      </c>
      <c r="G57" s="312"/>
      <c r="H57" s="147" t="str">
        <f t="shared" si="2"/>
        <v/>
      </c>
      <c r="I57" s="150" t="str">
        <f t="shared" si="3"/>
        <v/>
      </c>
      <c r="L57" s="89" t="str">
        <f t="shared" si="4"/>
        <v/>
      </c>
      <c r="M57" s="89" t="str">
        <f t="shared" si="5"/>
        <v/>
      </c>
    </row>
    <row r="58" spans="1:13" ht="15" customHeight="1" x14ac:dyDescent="0.15">
      <c r="A58" s="526"/>
      <c r="B58" s="526"/>
      <c r="C58" s="526"/>
      <c r="D58" s="526"/>
      <c r="E58" s="213"/>
      <c r="F58" s="144" t="str">
        <f t="shared" si="1"/>
        <v/>
      </c>
      <c r="G58" s="312"/>
      <c r="H58" s="147" t="str">
        <f t="shared" si="2"/>
        <v/>
      </c>
      <c r="I58" s="150" t="str">
        <f t="shared" si="3"/>
        <v/>
      </c>
      <c r="L58" s="89" t="str">
        <f t="shared" si="4"/>
        <v/>
      </c>
      <c r="M58" s="89" t="str">
        <f t="shared" si="5"/>
        <v/>
      </c>
    </row>
    <row r="59" spans="1:13" ht="15" customHeight="1" thickBot="1" x14ac:dyDescent="0.2">
      <c r="A59" s="527"/>
      <c r="B59" s="527"/>
      <c r="C59" s="527"/>
      <c r="D59" s="527"/>
      <c r="E59" s="214"/>
      <c r="F59" s="145" t="str">
        <f t="shared" si="1"/>
        <v/>
      </c>
      <c r="G59" s="313"/>
      <c r="H59" s="148" t="str">
        <f t="shared" si="2"/>
        <v/>
      </c>
      <c r="I59" s="149" t="str">
        <f t="shared" si="3"/>
        <v/>
      </c>
      <c r="L59" s="89" t="str">
        <f t="shared" si="4"/>
        <v/>
      </c>
      <c r="M59" s="89" t="str">
        <f t="shared" si="5"/>
        <v/>
      </c>
    </row>
    <row r="60" spans="1:13" ht="15" customHeight="1" thickTop="1" thickBot="1" x14ac:dyDescent="0.2">
      <c r="A60" s="528" t="s">
        <v>226</v>
      </c>
      <c r="B60" s="529"/>
      <c r="C60" s="529"/>
      <c r="D60" s="530"/>
      <c r="E60" s="142" t="str">
        <f>IF(E55="","",SUM(E55:E59))</f>
        <v/>
      </c>
      <c r="F60" s="146" t="str">
        <f>IF(F55="","",SUM(F55:F59))</f>
        <v/>
      </c>
      <c r="G60" s="311" t="str">
        <f>IF(G55="","",SUM(G55:G59))</f>
        <v/>
      </c>
      <c r="H60" s="152" t="str">
        <f>IF(H55="","",SUM(H55:H59))</f>
        <v/>
      </c>
      <c r="I60" s="231" t="str">
        <f>IF(I55="","",SUM(I55:I59))</f>
        <v/>
      </c>
    </row>
    <row r="61" spans="1:13" ht="15" customHeight="1" thickBot="1" x14ac:dyDescent="0.2">
      <c r="A61" s="97"/>
      <c r="B61" s="104"/>
      <c r="C61" s="104"/>
      <c r="D61" s="104"/>
      <c r="E61" s="104"/>
      <c r="F61" s="522" t="s">
        <v>324</v>
      </c>
      <c r="G61" s="522"/>
      <c r="H61" s="522"/>
      <c r="I61" s="232" t="str">
        <f>IF(I60="","",ROUNDDOWN(I60,0))</f>
        <v/>
      </c>
    </row>
    <row r="62" spans="1:13" ht="7.5" customHeight="1" x14ac:dyDescent="0.15">
      <c r="A62" s="97"/>
      <c r="B62" s="104"/>
      <c r="C62" s="104"/>
      <c r="D62" s="104"/>
      <c r="E62" s="104"/>
      <c r="F62" s="104"/>
      <c r="G62" s="104"/>
      <c r="H62" s="104"/>
      <c r="I62" s="104"/>
    </row>
    <row r="63" spans="1:13" ht="7.5" customHeight="1" x14ac:dyDescent="0.15">
      <c r="A63" s="97"/>
      <c r="B63" s="104"/>
      <c r="C63" s="104"/>
      <c r="D63" s="104"/>
      <c r="E63" s="104"/>
      <c r="F63" s="104"/>
      <c r="G63" s="104"/>
      <c r="H63" s="104"/>
      <c r="I63" s="104"/>
    </row>
    <row r="64" spans="1:13" x14ac:dyDescent="0.15">
      <c r="A64" s="89" t="s">
        <v>321</v>
      </c>
    </row>
    <row r="65" spans="1:11" ht="3.75" customHeight="1" x14ac:dyDescent="0.15"/>
    <row r="66" spans="1:11" ht="18.75" customHeight="1" x14ac:dyDescent="0.15">
      <c r="A66" s="460"/>
      <c r="B66" s="461"/>
      <c r="C66" s="461"/>
      <c r="D66" s="461"/>
      <c r="E66" s="461"/>
      <c r="F66" s="461"/>
      <c r="G66" s="461"/>
      <c r="H66" s="461"/>
      <c r="I66" s="461"/>
      <c r="J66" s="461"/>
      <c r="K66" s="462"/>
    </row>
    <row r="67" spans="1:11" ht="18.75" customHeight="1" x14ac:dyDescent="0.15">
      <c r="A67" s="463"/>
      <c r="B67" s="464"/>
      <c r="C67" s="464"/>
      <c r="D67" s="464"/>
      <c r="E67" s="464"/>
      <c r="F67" s="464"/>
      <c r="G67" s="464"/>
      <c r="H67" s="464"/>
      <c r="I67" s="464"/>
      <c r="J67" s="464"/>
      <c r="K67" s="465"/>
    </row>
    <row r="68" spans="1:11" ht="18.75" customHeight="1" x14ac:dyDescent="0.15">
      <c r="A68" s="466"/>
      <c r="B68" s="467"/>
      <c r="C68" s="467"/>
      <c r="D68" s="467"/>
      <c r="E68" s="467"/>
      <c r="F68" s="467"/>
      <c r="G68" s="467"/>
      <c r="H68" s="467"/>
      <c r="I68" s="467"/>
      <c r="J68" s="467"/>
      <c r="K68" s="468"/>
    </row>
    <row r="70" spans="1:11" ht="18.75" customHeight="1" x14ac:dyDescent="0.15"/>
  </sheetData>
  <mergeCells count="65">
    <mergeCell ref="E30:G30"/>
    <mergeCell ref="H30:H32"/>
    <mergeCell ref="A18:A19"/>
    <mergeCell ref="B18:F19"/>
    <mergeCell ref="G18:K18"/>
    <mergeCell ref="G19:H19"/>
    <mergeCell ref="I19:K19"/>
    <mergeCell ref="A20:A21"/>
    <mergeCell ref="B20:F20"/>
    <mergeCell ref="G20:K20"/>
    <mergeCell ref="B21:F21"/>
    <mergeCell ref="G21:K21"/>
    <mergeCell ref="B16:F16"/>
    <mergeCell ref="G16:K16"/>
    <mergeCell ref="A2:K2"/>
    <mergeCell ref="B5:F5"/>
    <mergeCell ref="A8:C8"/>
    <mergeCell ref="D8:F8"/>
    <mergeCell ref="G8:K8"/>
    <mergeCell ref="A9:C9"/>
    <mergeCell ref="D9:F9"/>
    <mergeCell ref="G9:K9"/>
    <mergeCell ref="A14:A15"/>
    <mergeCell ref="B14:F14"/>
    <mergeCell ref="G14:K1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A55:D55"/>
    <mergeCell ref="A56:D56"/>
    <mergeCell ref="E52:H52"/>
    <mergeCell ref="I52:I54"/>
    <mergeCell ref="E53:E54"/>
    <mergeCell ref="G53:G54"/>
    <mergeCell ref="F61:H61"/>
    <mergeCell ref="A66:K68"/>
    <mergeCell ref="A57:D57"/>
    <mergeCell ref="A58:D58"/>
    <mergeCell ref="A59:D59"/>
    <mergeCell ref="A60:D60"/>
    <mergeCell ref="G40:J40"/>
    <mergeCell ref="G41:G43"/>
    <mergeCell ref="H41:H43"/>
    <mergeCell ref="I42:J42"/>
    <mergeCell ref="A52:D54"/>
    <mergeCell ref="A40:B43"/>
    <mergeCell ref="E42:F42"/>
    <mergeCell ref="A44:A45"/>
    <mergeCell ref="A46:A47"/>
    <mergeCell ref="C40:F40"/>
    <mergeCell ref="C41:C43"/>
    <mergeCell ref="D41:D43"/>
  </mergeCells>
  <phoneticPr fontId="11"/>
  <dataValidations count="6">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 type="list" allowBlank="1" showInputMessage="1" showErrorMessage="1" sqref="B21:K21" xr:uid="{00000000-0002-0000-0800-000005000000}">
      <formula1>#REF!</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（様式１ー１）承継・開業支援事業総括表 </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'（様式１ー１）承継・開業支援事業総括表 '!Print_Area</vt:lpstr>
      <vt:lpstr>'(様式2) 事業費内訳書'!Print_Area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'(様式2) 事業費内訳書'!Print_Titles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柏　慶次郎</cp:lastModifiedBy>
  <cp:lastPrinted>2026-05-25T03:27:24Z</cp:lastPrinted>
  <dcterms:created xsi:type="dcterms:W3CDTF">2000-07-04T04:40:42Z</dcterms:created>
  <dcterms:modified xsi:type="dcterms:W3CDTF">2026-08-31T01:41:32Z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