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13_ncr:1_{6BC5BD79-6D51-477A-AD4F-37FEC062D15F}"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E43" i="10" l="1"/>
  <c r="AM43" i="10"/>
  <c r="U43" i="10"/>
  <c r="C43" i="10"/>
  <c r="BE42" i="10"/>
  <c r="AM42" i="10"/>
  <c r="U42" i="10"/>
  <c r="C42" i="10"/>
  <c r="BE41" i="10"/>
  <c r="AM41" i="10"/>
  <c r="U41" i="10"/>
  <c r="C41" i="10"/>
  <c r="BE40" i="10"/>
  <c r="AM40" i="10"/>
  <c r="U40" i="10"/>
  <c r="C40" i="10"/>
  <c r="BE39" i="10"/>
  <c r="AM39" i="10"/>
  <c r="U39" i="10"/>
  <c r="C39" i="10"/>
  <c r="BE38" i="10"/>
  <c r="AM38" i="10"/>
  <c r="U38" i="10"/>
  <c r="C38" i="10"/>
  <c r="BE37" i="10"/>
  <c r="U37" i="10"/>
  <c r="C37" i="10"/>
  <c r="BE36" i="10"/>
  <c r="C36" i="10"/>
  <c r="BE35" i="10"/>
  <c r="C35" i="10"/>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AM36" i="10" s="1"/>
  <c r="AM37" i="10" s="1"/>
  <c r="BW34" i="10" l="1"/>
  <c r="BW35" i="10" l="1"/>
  <c r="BW36" i="10" s="1"/>
  <c r="BW37" i="10" s="1"/>
  <c r="BW38" i="10" s="1"/>
  <c r="BW39" i="10" s="1"/>
  <c r="BW40" i="10" s="1"/>
  <c r="BW41" i="10" s="1"/>
  <c r="BW42" i="10" s="1"/>
  <c r="BW43" i="10" s="1"/>
  <c r="CO34" i="10" l="1"/>
  <c r="CO35" i="10" s="1"/>
  <c r="CO36" i="10" s="1"/>
  <c r="CO37" i="10" s="1"/>
  <c r="CO38" i="10" s="1"/>
  <c r="CO39" i="10" s="1"/>
  <c r="CO40" i="10" s="1"/>
  <c r="CO41" i="10" s="1"/>
  <c r="CO42" i="10" s="1"/>
  <c r="CO43" i="10" s="1"/>
</calcChain>
</file>

<file path=xl/sharedStrings.xml><?xml version="1.0" encoding="utf-8"?>
<sst xmlns="http://schemas.openxmlformats.org/spreadsheetml/2006/main" count="1105" uniqueCount="589">
  <si>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</si>
  <si>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</si>
  <si>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</si>
  <si>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</si>
  <si>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</si>
  <si>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</si>
  <si>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</si>
  <si>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</si>
  <si>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</si>
  <si>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</si>
  <si>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</si>
  <si>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</si>
  <si>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</si>
  <si>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</si>
  <si>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</si>
  <si>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</si>
  <si>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</si>
  <si>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</si>
  <si>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</si>
  <si>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</si>
  <si>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</si>
  <si>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</si>
  <si>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</si>
  <si>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</si>
  <si>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</si>
  <si>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</si>
  <si>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</si>
  <si>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</si>
  <si>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</si>
  <si>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</si>
  <si>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</si>
  <si>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</si>
  <si>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</si>
  <si>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</si>
  <si>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</si>
  <si>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</si>
  <si>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</si>
  <si>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</si>
  <si>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</si>
  <si>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</si>
  <si>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</si>
  <si>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</si>
  <si>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</si>
  <si>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</si>
  <si>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</si>
  <si>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</si>
  <si>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</si>
  <si>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</si>
  <si>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</si>
  <si>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</si>
  <si>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</si>
  <si>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</si>
  <si>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</si>
  <si>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</si>
  <si>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</si>
  <si>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</si>
  <si>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</si>
  <si>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</si>
  <si>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</si>
  <si>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</si>
  <si>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</si>
  <si>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</si>
  <si>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</si>
  <si>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</si>
  <si>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</si>
  <si>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</si>
  <si>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</si>
  <si>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</si>
  <si>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</si>
  <si>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</si>
  <si>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</si>
  <si>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</si>
  <si>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</si>
  <si>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</si>
  <si>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</si>
  <si>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</si>
  <si>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</si>
  <si>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</si>
  <si>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</si>
  <si>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</si>
  <si>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</si>
  <si>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</si>
  <si>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</si>
  <si>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</si>
  <si>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</si>
  <si>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</si>
  <si>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</si>
  <si>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</si>
  <si>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</si>
  <si>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</si>
  <si>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</si>
  <si>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</si>
  <si>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</si>
  <si>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</si>
  <si>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</si>
  <si>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倉敷市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</si>
  <si>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</si>
  <si>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</si>
  <si>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</si>
  <si>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</si>
  <si>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</si>
  <si>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</si>
  <si>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</si>
  <si>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</si>
  <si>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</si>
  <si>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</si>
  <si>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</si>
  <si>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</si>
  <si>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</si>
  <si>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</si>
  <si>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</si>
  <si>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</si>
  <si>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</si>
  <si>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</si>
  <si>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</si>
  <si>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</si>
  <si>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</si>
  <si>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</si>
  <si>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</si>
  <si>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</si>
  <si>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</si>
  <si>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</si>
  <si>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</si>
  <si>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</si>
  <si>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</si>
  <si>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</si>
  <si>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</si>
  <si>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</si>
  <si>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</si>
  <si>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</si>
  <si>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</si>
  <si>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</si>
  <si>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</si>
  <si>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</si>
  <si>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</si>
  <si>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</si>
  <si>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</si>
  <si>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</si>
  <si>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</si>
  <si>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</si>
  <si>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</si>
  <si>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</si>
  <si>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基準財政需要額</t>
    <phoneticPr fontId="25"/>
  </si>
  <si>
    <t>うち日本人(％)</t>
    <phoneticPr fontId="5"/>
  </si>
  <si>
    <t>-0.6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</si>
  <si>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</si>
  <si>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</si>
  <si>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</si>
  <si>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</si>
  <si>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</si>
  <si>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</si>
  <si>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</si>
  <si>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</si>
  <si>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</si>
  <si>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</si>
  <si>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</si>
  <si>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</si>
  <si>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</si>
  <si>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</si>
  <si>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</si>
  <si>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</si>
  <si>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</si>
  <si>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</si>
  <si>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</si>
  <si>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</si>
  <si>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</si>
  <si>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</si>
  <si>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</si>
  <si>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</si>
  <si>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</si>
  <si>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</si>
  <si>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</si>
  <si>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</si>
  <si>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</si>
  <si>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</si>
  <si>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</si>
  <si>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</si>
  <si>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</si>
  <si>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</si>
  <si>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</si>
  <si>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</si>
  <si>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</si>
  <si>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</si>
  <si>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</si>
  <si>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</si>
  <si>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</si>
  <si>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</si>
  <si>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</si>
  <si>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</si>
  <si>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</si>
  <si>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</si>
  <si>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</si>
  <si>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</si>
  <si>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</si>
  <si>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</si>
  <si>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</si>
  <si>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</si>
  <si>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</si>
  <si>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</si>
  <si>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</si>
  <si>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</si>
  <si>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</si>
  <si>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</si>
  <si>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岡山県倉敷市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</si>
  <si>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</si>
  <si>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</si>
  <si>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</si>
  <si>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</si>
  <si>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</si>
  <si>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</si>
  <si>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</si>
  <si>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</si>
  <si>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</si>
  <si>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</si>
  <si>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</si>
  <si>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</si>
  <si>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</si>
  <si>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</si>
  <si>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</si>
  <si>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</si>
  <si>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</si>
  <si>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</si>
  <si>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</si>
  <si>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</si>
  <si>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</si>
  <si>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</si>
  <si>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</si>
  <si>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</si>
  <si>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</si>
  <si>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</si>
  <si>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</si>
  <si>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</si>
  <si>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</si>
  <si>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</si>
  <si>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</si>
  <si>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</si>
  <si>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</si>
  <si>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</si>
  <si>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</si>
  <si>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</si>
  <si>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</si>
  <si>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</si>
  <si>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</si>
  <si>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</si>
  <si>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</si>
  <si>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</si>
  <si>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</si>
  <si>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</si>
  <si>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</si>
  <si>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</si>
  <si>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</si>
  <si>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</si>
  <si>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</si>
  <si>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</si>
  <si>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</si>
  <si>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</si>
  <si>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</si>
  <si>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</si>
  <si>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</si>
  <si>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</si>
  <si>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</si>
  <si>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</si>
  <si>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</si>
  <si>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</si>
  <si>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</si>
  <si>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</si>
  <si>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</si>
  <si>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</si>
  <si>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</si>
  <si>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</si>
  <si>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</si>
  <si>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</si>
  <si>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</si>
  <si>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</si>
  <si>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</si>
  <si>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</si>
  <si>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</si>
  <si>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</si>
  <si>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</si>
  <si>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</si>
  <si>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</si>
  <si>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</si>
  <si>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</si>
  <si>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</si>
  <si>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</si>
  <si>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</si>
  <si>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</si>
  <si>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</si>
  <si>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</si>
  <si>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</si>
  <si>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</si>
  <si>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</si>
  <si>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</si>
  <si>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</si>
  <si>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</si>
  <si>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</si>
  <si>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</si>
  <si>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</si>
  <si>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</si>
  <si>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</si>
  <si>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</si>
  <si>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</si>
  <si>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</si>
  <si>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</si>
  <si>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</si>
  <si>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</si>
  <si>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</si>
  <si>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</si>
  <si>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</si>
  <si>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</si>
  <si>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</si>
  <si>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</si>
  <si>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</si>
  <si>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</si>
  <si>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</si>
  <si>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</si>
  <si>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</si>
  <si>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</si>
  <si>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</si>
  <si>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</si>
  <si>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</si>
  <si>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</si>
  <si>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</si>
  <si>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</si>
  <si>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</si>
  <si>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</si>
  <si>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</si>
  <si>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</si>
  <si>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</si>
  <si>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</si>
  <si>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</si>
  <si>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</si>
  <si>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</si>
  <si>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</si>
  <si>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</si>
  <si>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</si>
  <si>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</si>
  <si>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</si>
  <si>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</si>
  <si>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</si>
  <si>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</si>
  <si>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</si>
  <si>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</si>
  <si>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</si>
  <si>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</si>
  <si>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</si>
  <si>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</si>
  <si>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</si>
  <si>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</si>
  <si>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</si>
  <si>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</si>
  <si>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</si>
  <si>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</si>
  <si>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</si>
  <si>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岡山県倉敷市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</si>
  <si>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</si>
  <si>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</si>
  <si>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</si>
  <si>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</si>
  <si>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</si>
  <si>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</si>
  <si>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</si>
  <si>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</si>
  <si>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</si>
  <si>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</si>
  <si>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</si>
  <si>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</si>
  <si>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</si>
  <si>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</si>
  <si>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</si>
  <si>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</si>
  <si>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</si>
  <si>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</si>
  <si>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</si>
  <si>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</si>
  <si>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倉敷市母子父子寡婦福祉資金貸付特別会計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</si>
  <si>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</si>
  <si>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</si>
  <si>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</si>
  <si>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</si>
  <si>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</si>
  <si>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</si>
  <si>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</si>
  <si>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</si>
  <si>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</si>
  <si>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</si>
  <si>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</si>
  <si>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</si>
  <si>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</si>
  <si>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倉敷市国民健康保険事業特別会計</t>
    <phoneticPr fontId="5"/>
  </si>
  <si>
    <t>倉敷市介護保険事業特別会計</t>
    <phoneticPr fontId="5"/>
  </si>
  <si>
    <t>倉敷市後期高齢者医療事業特別会計</t>
    <phoneticPr fontId="5"/>
  </si>
  <si>
    <t>倉敷市水道事業会計</t>
    <phoneticPr fontId="5"/>
  </si>
  <si>
    <t>法適用企業</t>
    <phoneticPr fontId="5"/>
  </si>
  <si>
    <t>倉敷市立市民病院事業会計</t>
    <phoneticPr fontId="5"/>
  </si>
  <si>
    <t>倉敷市モーターボート競走事業会計</t>
    <phoneticPr fontId="5"/>
  </si>
  <si>
    <t>倉敷市下水道事業会計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</si>
  <si>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</si>
  <si>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</si>
  <si>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</si>
  <si>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</si>
  <si>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</si>
  <si>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</si>
  <si>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</si>
  <si>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</si>
  <si>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</si>
  <si>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</si>
  <si>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</si>
  <si>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</si>
  <si>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</si>
  <si>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</si>
  <si>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</si>
  <si>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</si>
  <si>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</si>
  <si>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</si>
  <si>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</si>
  <si>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</si>
  <si>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</si>
  <si>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</si>
  <si>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</si>
  <si>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</si>
  <si>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</si>
  <si>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</si>
  <si>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</si>
  <si>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</si>
  <si>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</si>
  <si>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</si>
  <si>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</si>
  <si>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</si>
  <si>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</si>
  <si>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</si>
  <si>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</si>
  <si>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</si>
  <si>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</si>
  <si>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</si>
  <si>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</si>
  <si>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</si>
  <si>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</si>
  <si>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</si>
  <si>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</si>
  <si>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</si>
  <si>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</si>
  <si>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</si>
  <si>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</si>
  <si>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</si>
  <si>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</si>
  <si>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</si>
  <si>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</si>
  <si>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</si>
  <si>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</si>
  <si>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</si>
  <si>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</si>
  <si>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</si>
  <si>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</si>
  <si>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</si>
  <si>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</si>
  <si>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</si>
  <si>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</si>
  <si>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</si>
  <si>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</si>
  <si>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</si>
  <si>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</si>
  <si>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</si>
  <si>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</si>
  <si>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</si>
  <si>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</si>
  <si>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</si>
  <si>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</si>
  <si>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</si>
  <si>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</si>
  <si>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</si>
  <si>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</si>
  <si>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</si>
  <si>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</si>
  <si>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</si>
  <si>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</si>
  <si>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</si>
  <si>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</si>
  <si>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</si>
  <si>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</si>
  <si>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</si>
  <si>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</si>
  <si>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</si>
  <si>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</si>
  <si>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</si>
  <si>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</si>
  <si>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</si>
  <si>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</si>
  <si>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</si>
  <si>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</si>
  <si>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</si>
  <si>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</si>
  <si>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</si>
  <si>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</si>
  <si>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</si>
  <si>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</si>
  <si>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</si>
  <si>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</si>
  <si>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</si>
  <si>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</si>
  <si>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</si>
  <si>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</si>
  <si>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</si>
  <si>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</si>
  <si>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</si>
  <si>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</si>
  <si>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</si>
  <si>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</si>
  <si>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</si>
  <si>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</si>
  <si>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</si>
  <si>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</si>
  <si>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</si>
  <si>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</si>
  <si>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</si>
  <si>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</si>
  <si>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</si>
  <si>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</si>
  <si>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</si>
  <si>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</si>
  <si>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</si>
  <si>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</si>
  <si>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</si>
  <si>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</si>
  <si>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</si>
  <si>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</si>
  <si>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</si>
  <si>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</si>
  <si>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</si>
  <si>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</si>
  <si>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</si>
  <si>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</si>
  <si>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2.82</t>
  </si>
  <si>
    <t>倉敷市モーターボート競走事業会計</t>
  </si>
  <si>
    <t>一般会計</t>
  </si>
  <si>
    <t>倉敷市水道事業会計</t>
  </si>
  <si>
    <t>倉敷市下水道事業会計</t>
  </si>
  <si>
    <t>倉敷市立市民病院事業会計</t>
  </si>
  <si>
    <t>倉敷市介護保険事業特別会計</t>
  </si>
  <si>
    <t>倉敷市国民健康保険事業特別会計</t>
  </si>
  <si>
    <t>倉敷市後期高齢者医療事業特別会計</t>
  </si>
  <si>
    <t>その他会計（赤字）</t>
  </si>
  <si>
    <t>▲ 0.93</t>
  </si>
  <si>
    <t>その他会計（黒字）</t>
  </si>
  <si>
    <t>R02</t>
    <phoneticPr fontId="5"/>
  </si>
  <si>
    <t>R03</t>
    <phoneticPr fontId="5"/>
  </si>
  <si>
    <t>R04</t>
    <phoneticPr fontId="5"/>
  </si>
  <si>
    <t>R05</t>
    <phoneticPr fontId="5"/>
  </si>
  <si>
    <t>R06</t>
    <phoneticPr fontId="5"/>
  </si>
  <si>
    <t>○</t>
  </si>
  <si>
    <t>倉敷市開発公社</t>
    <rPh sb="0" eb="3">
      <t>クラシキシ</t>
    </rPh>
    <rPh sb="3" eb="5">
      <t>カイハツ</t>
    </rPh>
    <rPh sb="5" eb="7">
      <t>コウシャ</t>
    </rPh>
    <phoneticPr fontId="1"/>
  </si>
  <si>
    <t>倉敷市土地開発公社</t>
  </si>
  <si>
    <t>ふなおワイナリー</t>
  </si>
  <si>
    <t>倉敷市保健医療センター</t>
    <rPh sb="0" eb="3">
      <t>クラシキシ</t>
    </rPh>
    <rPh sb="3" eb="7">
      <t>ホケンイリョウ</t>
    </rPh>
    <phoneticPr fontId="10"/>
  </si>
  <si>
    <t>倉敷市スポーツ振興協会</t>
    <rPh sb="7" eb="11">
      <t>シンコウキョウカイ</t>
    </rPh>
    <phoneticPr fontId="10"/>
  </si>
  <si>
    <t>倉敷市文化振興財団</t>
    <rPh sb="0" eb="3">
      <t>クラシキシ</t>
    </rPh>
    <rPh sb="3" eb="9">
      <t>ブンカシンコウザイダン</t>
    </rPh>
    <phoneticPr fontId="10"/>
  </si>
  <si>
    <t>くらしきシティプラザ東西ビル管理</t>
    <rPh sb="10" eb="12">
      <t>トウザイ</t>
    </rPh>
    <rPh sb="14" eb="16">
      <t>カンリ</t>
    </rPh>
    <phoneticPr fontId="10"/>
  </si>
  <si>
    <t>倉敷市開発ビル</t>
    <rPh sb="0" eb="3">
      <t>クラシキシ</t>
    </rPh>
    <rPh sb="3" eb="5">
      <t>カイハツ</t>
    </rPh>
    <phoneticPr fontId="10"/>
  </si>
  <si>
    <t>水島臨海鉄道</t>
    <rPh sb="0" eb="6">
      <t>ミズシマリンカイテツドウ</t>
    </rPh>
    <phoneticPr fontId="10"/>
  </si>
  <si>
    <t>倉敷ファッションセンター</t>
    <rPh sb="0" eb="2">
      <t>クラシキ</t>
    </rPh>
    <phoneticPr fontId="10"/>
  </si>
  <si>
    <t>水島エコワークス</t>
    <rPh sb="0" eb="2">
      <t>ミズシマ</t>
    </rPh>
    <phoneticPr fontId="10"/>
  </si>
  <si>
    <t>倉敷市船穂農業公社</t>
    <rPh sb="0" eb="3">
      <t>クラシキシ</t>
    </rPh>
    <rPh sb="3" eb="9">
      <t>フナオノウギョウコウシャ</t>
    </rPh>
    <phoneticPr fontId="10"/>
  </si>
  <si>
    <t>井原鉄道</t>
    <rPh sb="0" eb="2">
      <t>イバラ</t>
    </rPh>
    <rPh sb="2" eb="4">
      <t>テツドウ</t>
    </rPh>
    <phoneticPr fontId="10"/>
  </si>
  <si>
    <t>-</t>
    <phoneticPr fontId="2"/>
  </si>
  <si>
    <t>総社広域環境施設組合</t>
    <rPh sb="0" eb="4">
      <t>ソウジャコウイキ</t>
    </rPh>
    <rPh sb="4" eb="10">
      <t>カンキョウシセツクミアイ</t>
    </rPh>
    <phoneticPr fontId="2"/>
  </si>
  <si>
    <t>備南水道企業団</t>
    <rPh sb="0" eb="7">
      <t>ビナンスイドウキギョウダン</t>
    </rPh>
    <phoneticPr fontId="2"/>
  </si>
  <si>
    <t>岡山県南部水道企業団</t>
    <rPh sb="0" eb="3">
      <t>オカヤマケン</t>
    </rPh>
    <rPh sb="3" eb="10">
      <t>ナンブスイドウキギョウダン</t>
    </rPh>
    <phoneticPr fontId="2"/>
  </si>
  <si>
    <t>岡山県広域水道企業団</t>
    <rPh sb="0" eb="3">
      <t>オカヤマケン</t>
    </rPh>
    <rPh sb="3" eb="7">
      <t>コウイキスイドウ</t>
    </rPh>
    <rPh sb="7" eb="10">
      <t>キギョウダン</t>
    </rPh>
    <phoneticPr fontId="2"/>
  </si>
  <si>
    <t>倉敷西部清掃施設組合</t>
    <rPh sb="0" eb="2">
      <t>クラシキ</t>
    </rPh>
    <rPh sb="2" eb="6">
      <t>セイブセイソウ</t>
    </rPh>
    <rPh sb="6" eb="10">
      <t>シセツクミアイ</t>
    </rPh>
    <phoneticPr fontId="2"/>
  </si>
  <si>
    <t>備南衛生施設組合</t>
    <rPh sb="0" eb="4">
      <t>ビナンエイセイ</t>
    </rPh>
    <rPh sb="4" eb="8">
      <t>シセツクミアイ</t>
    </rPh>
    <phoneticPr fontId="2"/>
  </si>
  <si>
    <t>高梁川東西用水組合</t>
    <rPh sb="0" eb="3">
      <t>タカハシガワ</t>
    </rPh>
    <rPh sb="3" eb="5">
      <t>トウザイ</t>
    </rPh>
    <rPh sb="5" eb="9">
      <t>ヨウスイクミアイ</t>
    </rPh>
    <phoneticPr fontId="2"/>
  </si>
  <si>
    <t>八ケ郷合同用水組合</t>
    <rPh sb="0" eb="1">
      <t>ハチ</t>
    </rPh>
    <rPh sb="2" eb="3">
      <t>サト</t>
    </rPh>
    <rPh sb="3" eb="9">
      <t>ゴウドウヨウスイクミアイ</t>
    </rPh>
    <phoneticPr fontId="2"/>
  </si>
  <si>
    <t>湛井十二箇郷組合</t>
  </si>
  <si>
    <t>岡山県市町村総合事務組合</t>
    <rPh sb="0" eb="6">
      <t>オカヤマケンシチョウソン</t>
    </rPh>
    <rPh sb="6" eb="12">
      <t>ソウゴウジムクミアイ</t>
    </rPh>
    <phoneticPr fontId="2"/>
  </si>
  <si>
    <t>岡山県後期高齢者医療広域連合一般会計</t>
    <rPh sb="0" eb="3">
      <t>オカヤマケン</t>
    </rPh>
    <rPh sb="3" eb="8">
      <t>コウキコウレイシャ</t>
    </rPh>
    <rPh sb="8" eb="12">
      <t>イリョウコウイキ</t>
    </rPh>
    <rPh sb="12" eb="14">
      <t>レンゴウ</t>
    </rPh>
    <rPh sb="14" eb="18">
      <t>イッパンカイケイ</t>
    </rPh>
    <phoneticPr fontId="2"/>
  </si>
  <si>
    <t>岡山県後期高齢者医療広域連合特別会計</t>
    <rPh sb="0" eb="3">
      <t>オカヤマケン</t>
    </rPh>
    <rPh sb="3" eb="8">
      <t>コウキコウレイシャ</t>
    </rPh>
    <rPh sb="8" eb="12">
      <t>イリョウコウイキ</t>
    </rPh>
    <rPh sb="12" eb="14">
      <t>レンゴウ</t>
    </rPh>
    <rPh sb="14" eb="16">
      <t>トクベツ</t>
    </rPh>
    <rPh sb="16" eb="18">
      <t>カイケイ</t>
    </rPh>
    <phoneticPr fontId="2"/>
  </si>
  <si>
    <t>-</t>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</si>
  <si>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</si>
  <si>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</si>
  <si>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</si>
  <si>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</si>
  <si>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</si>
  <si>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</si>
  <si>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実質公債費比率は、単年度で見ると、普通交付税額の増加などにより前年度と比べ0.3ポイント改善したが、3か年平均では、令和6年度の単年度実質公債費比率3.2％が令和3年度の2.6％を上回ったことにより0.2ポイント悪化した。将来負担比率は、公営企業債等繰入見込額の減少などにより、類似団体平均より低い状態となってはいるが、引き続き市債残高の削減等により、財政の健全化に努める。</t>
    <rPh sb="44" eb="46">
      <t>カイゼン</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</si>
  <si>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</si>
  <si>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</si>
  <si>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</si>
  <si>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下水道事業等に係る地方債の償還に充てるための公営企業債等繰入見込額が減少したことにより、将来負担額は減少したが、基準財政需要額算入見込額の減に伴い充当可能財源等が減少したことなどにより、将来負担比率は2.5ポイント悪化した。また、過去に取得した固定資産の減価償却費が投資的経費を下回ったため、有形固定資産減価償却率は減少したが、類似団体と比較して数値が高い状態である。このため、今後も引き続き、倉敷市公共施設等総合管理計画等に基づき、次世代に過度な負担を残さないよう限られた財源を生かして、施設の長寿命化や施設総量の適正化などの取組を進めていく。</t>
    <rPh sb="79" eb="80">
      <t>トウ</t>
    </rPh>
    <rPh sb="81" eb="83">
      <t>ゲンショウ</t>
    </rPh>
    <rPh sb="139" eb="140">
      <t>シタ</t>
    </rPh>
    <rPh sb="158" eb="160">
      <t>ゲンショウ</t>
    </rPh>
    <rPh sb="164" eb="168">
      <t>ルイジダンタイ</t>
    </rPh>
    <rPh sb="169" eb="171">
      <t>ヒカク</t>
    </rPh>
    <rPh sb="173" eb="175">
      <t>スウチ</t>
    </rPh>
    <rPh sb="176" eb="177">
      <t>タカ</t>
    </rPh>
    <rPh sb="178" eb="180">
      <t>ジョウタイ</t>
    </rPh>
    <rPh sb="192" eb="193">
      <t>ヒ</t>
    </rPh>
    <rPh sb="194" eb="195">
      <t>ツヅ</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</si>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</sst>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87" fontId="1" fillId="6" borderId="34" xfId="17" applyNumberFormat="1" applyFont="1" applyFill="1" applyBorder="1" applyAlignment="1">
      <alignment horizontal="center"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6C482AA-E11B-45D8-B814-6700958A1F7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473A-44A2-9588-2A6AA1971F6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52185</c:v>
                </c:pt>
                <c:pt idx="1">
                  <c:v>37385</c:v>
                </c:pt>
                <c:pt idx="2">
                  <c:v>44077</c:v>
                </c:pt>
                <c:pt idx="3">
                  <c:v>84406</c:v>
                </c:pt>
                <c:pt idx="4">
                  <c:v>64733</c:v>
                </c:pt>
              </c:numCache>
            </c:numRef>
          </c:val>
          <c:smooth val="0"/>
          <c:extLst>
            <c:ext xmlns:c16="http://schemas.microsoft.com/office/drawing/2014/chart" uri="{C3380CC4-5D6E-409C-BE32-E72D297353CC}">
              <c16:uniqueId val="{00000001-473A-44A2-9588-2A6AA1971F6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6.67</c:v>
                </c:pt>
                <c:pt idx="1">
                  <c:v>8.11</c:v>
                </c:pt>
                <c:pt idx="2">
                  <c:v>7.91</c:v>
                </c:pt>
                <c:pt idx="3">
                  <c:v>5.4</c:v>
                </c:pt>
                <c:pt idx="4">
                  <c:v>4.93</c:v>
                </c:pt>
              </c:numCache>
            </c:numRef>
          </c:val>
          <c:extLst>
            <c:ext xmlns:c16="http://schemas.microsoft.com/office/drawing/2014/chart" uri="{C3380CC4-5D6E-409C-BE32-E72D297353CC}">
              <c16:uniqueId val="{00000000-89C9-4200-B8E6-ACAA72C77D2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11.13</c:v>
                </c:pt>
                <c:pt idx="1">
                  <c:v>10.98</c:v>
                </c:pt>
                <c:pt idx="2">
                  <c:v>11.12</c:v>
                </c:pt>
                <c:pt idx="3">
                  <c:v>9.86</c:v>
                </c:pt>
                <c:pt idx="4">
                  <c:v>10.15</c:v>
                </c:pt>
              </c:numCache>
            </c:numRef>
          </c:val>
          <c:extLst>
            <c:ext xmlns:c16="http://schemas.microsoft.com/office/drawing/2014/chart" uri="{C3380CC4-5D6E-409C-BE32-E72D297353CC}">
              <c16:uniqueId val="{00000001-89C9-4200-B8E6-ACAA72C77D2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3.15</c:v>
                </c:pt>
                <c:pt idx="1">
                  <c:v>2.69</c:v>
                </c:pt>
                <c:pt idx="2">
                  <c:v>0.06</c:v>
                </c:pt>
                <c:pt idx="3">
                  <c:v>-2.82</c:v>
                </c:pt>
                <c:pt idx="4">
                  <c:v>1.03</c:v>
                </c:pt>
              </c:numCache>
            </c:numRef>
          </c:val>
          <c:smooth val="0"/>
          <c:extLst>
            <c:ext xmlns:c16="http://schemas.microsoft.com/office/drawing/2014/chart" uri="{C3380CC4-5D6E-409C-BE32-E72D297353CC}">
              <c16:uniqueId val="{00000002-89C9-4200-B8E6-ACAA72C77D2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0-4C1C-4965-A757-D7DF6BA974D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0.93</c:v>
                </c:pt>
                <c:pt idx="1">
                  <c:v>#N/A</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C1C-4965-A757-D7DF6BA974DD}"/>
            </c:ext>
          </c:extLst>
        </c:ser>
        <c:ser>
          <c:idx val="2"/>
          <c:order val="2"/>
          <c:tx>
            <c:strRef>
              <c:f>データシート!$A$29</c:f>
              <c:strCache>
                <c:ptCount val="1"/>
                <c:pt idx="0">
                  <c:v>倉敷市後期高齢者医療事業特別会計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0.01</c:v>
                </c:pt>
                <c:pt idx="4">
                  <c:v>#N/A</c:v>
                </c:pt>
                <c:pt idx="5">
                  <c:v>0.01</c:v>
                </c:pt>
                <c:pt idx="6">
                  <c:v>#N/A</c:v>
                </c:pt>
                <c:pt idx="7">
                  <c:v>0.19</c:v>
                </c:pt>
                <c:pt idx="8">
                  <c:v>#N/A</c:v>
                </c:pt>
                <c:pt idx="9">
                  <c:v>0.02</c:v>
                </c:pt>
              </c:numCache>
            </c:numRef>
          </c:val>
          <c:extLst>
            <c:ext xmlns:c16="http://schemas.microsoft.com/office/drawing/2014/chart" uri="{C3380CC4-5D6E-409C-BE32-E72D297353CC}">
              <c16:uniqueId val="{00000002-4C1C-4965-A757-D7DF6BA974DD}"/>
            </c:ext>
          </c:extLst>
        </c:ser>
        <c:ser>
          <c:idx val="3"/>
          <c:order val="3"/>
          <c:tx>
            <c:strRef>
              <c:f>データシート!$A$30</c:f>
              <c:strCache>
                <c:ptCount val="1"/>
                <c:pt idx="0">
                  <c:v>倉敷市国民健康保険事業特別会計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1.1100000000000001</c:v>
                </c:pt>
                <c:pt idx="2">
                  <c:v>#N/A</c:v>
                </c:pt>
                <c:pt idx="3">
                  <c:v>0.65</c:v>
                </c:pt>
                <c:pt idx="4">
                  <c:v>#N/A</c:v>
                </c:pt>
                <c:pt idx="5">
                  <c:v>0.21</c:v>
                </c:pt>
                <c:pt idx="6">
                  <c:v>#N/A</c:v>
                </c:pt>
                <c:pt idx="7">
                  <c:v>0.04</c:v>
                </c:pt>
                <c:pt idx="8">
                  <c:v>#N/A</c:v>
                </c:pt>
                <c:pt idx="9">
                  <c:v>0.12</c:v>
                </c:pt>
              </c:numCache>
            </c:numRef>
          </c:val>
          <c:extLst>
            <c:ext xmlns:c16="http://schemas.microsoft.com/office/drawing/2014/chart" uri="{C3380CC4-5D6E-409C-BE32-E72D297353CC}">
              <c16:uniqueId val="{00000003-4C1C-4965-A757-D7DF6BA974DD}"/>
            </c:ext>
          </c:extLst>
        </c:ser>
        <c:ser>
          <c:idx val="4"/>
          <c:order val="4"/>
          <c:tx>
            <c:strRef>
              <c:f>データシート!$A$31</c:f>
              <c:strCache>
                <c:ptCount val="1"/>
                <c:pt idx="0">
                  <c:v>倉敷市介護保険事業特別会計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0.76</c:v>
                </c:pt>
                <c:pt idx="2">
                  <c:v>#N/A</c:v>
                </c:pt>
                <c:pt idx="3">
                  <c:v>0.82</c:v>
                </c:pt>
                <c:pt idx="4">
                  <c:v>#N/A</c:v>
                </c:pt>
                <c:pt idx="5">
                  <c:v>1.06</c:v>
                </c:pt>
                <c:pt idx="6">
                  <c:v>#N/A</c:v>
                </c:pt>
                <c:pt idx="7">
                  <c:v>0.53</c:v>
                </c:pt>
                <c:pt idx="8">
                  <c:v>#N/A</c:v>
                </c:pt>
                <c:pt idx="9">
                  <c:v>0.59</c:v>
                </c:pt>
              </c:numCache>
            </c:numRef>
          </c:val>
          <c:extLst>
            <c:ext xmlns:c16="http://schemas.microsoft.com/office/drawing/2014/chart" uri="{C3380CC4-5D6E-409C-BE32-E72D297353CC}">
              <c16:uniqueId val="{00000004-4C1C-4965-A757-D7DF6BA974DD}"/>
            </c:ext>
          </c:extLst>
        </c:ser>
        <c:ser>
          <c:idx val="5"/>
          <c:order val="5"/>
          <c:tx>
            <c:strRef>
              <c:f>データシート!$A$32</c:f>
              <c:strCache>
                <c:ptCount val="1"/>
                <c:pt idx="0">
                  <c:v>倉敷市立市民病院事業会計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0.42</c:v>
                </c:pt>
                <c:pt idx="2">
                  <c:v>#N/A</c:v>
                </c:pt>
                <c:pt idx="3">
                  <c:v>0.96</c:v>
                </c:pt>
                <c:pt idx="4">
                  <c:v>#N/A</c:v>
                </c:pt>
                <c:pt idx="5">
                  <c:v>1.65</c:v>
                </c:pt>
                <c:pt idx="6">
                  <c:v>#N/A</c:v>
                </c:pt>
                <c:pt idx="7">
                  <c:v>1.77</c:v>
                </c:pt>
                <c:pt idx="8">
                  <c:v>#N/A</c:v>
                </c:pt>
                <c:pt idx="9">
                  <c:v>1.77</c:v>
                </c:pt>
              </c:numCache>
            </c:numRef>
          </c:val>
          <c:extLst>
            <c:ext xmlns:c16="http://schemas.microsoft.com/office/drawing/2014/chart" uri="{C3380CC4-5D6E-409C-BE32-E72D297353CC}">
              <c16:uniqueId val="{00000005-4C1C-4965-A757-D7DF6BA974DD}"/>
            </c:ext>
          </c:extLst>
        </c:ser>
        <c:ser>
          <c:idx val="6"/>
          <c:order val="6"/>
          <c:tx>
            <c:strRef>
              <c:f>データシート!$A$33</c:f>
              <c:strCache>
                <c:ptCount val="1"/>
                <c:pt idx="0">
                  <c:v>倉敷市下水道事業会計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2.9</c:v>
                </c:pt>
                <c:pt idx="2">
                  <c:v>#N/A</c:v>
                </c:pt>
                <c:pt idx="3">
                  <c:v>2.36</c:v>
                </c:pt>
                <c:pt idx="4">
                  <c:v>#N/A</c:v>
                </c:pt>
                <c:pt idx="5">
                  <c:v>2.37</c:v>
                </c:pt>
                <c:pt idx="6">
                  <c:v>#N/A</c:v>
                </c:pt>
                <c:pt idx="7">
                  <c:v>2.5099999999999998</c:v>
                </c:pt>
                <c:pt idx="8">
                  <c:v>#N/A</c:v>
                </c:pt>
                <c:pt idx="9">
                  <c:v>2.71</c:v>
                </c:pt>
              </c:numCache>
            </c:numRef>
          </c:val>
          <c:extLst>
            <c:ext xmlns:c16="http://schemas.microsoft.com/office/drawing/2014/chart" uri="{C3380CC4-5D6E-409C-BE32-E72D297353CC}">
              <c16:uniqueId val="{00000006-4C1C-4965-A757-D7DF6BA974DD}"/>
            </c:ext>
          </c:extLst>
        </c:ser>
        <c:ser>
          <c:idx val="7"/>
          <c:order val="7"/>
          <c:tx>
            <c:strRef>
              <c:f>データシート!$A$34</c:f>
              <c:strCache>
                <c:ptCount val="1"/>
                <c:pt idx="0">
                  <c:v>倉敷市水道事業会計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4.91</c:v>
                </c:pt>
                <c:pt idx="2">
                  <c:v>#N/A</c:v>
                </c:pt>
                <c:pt idx="3">
                  <c:v>4.83</c:v>
                </c:pt>
                <c:pt idx="4">
                  <c:v>#N/A</c:v>
                </c:pt>
                <c:pt idx="5">
                  <c:v>4.7300000000000004</c:v>
                </c:pt>
                <c:pt idx="6">
                  <c:v>#N/A</c:v>
                </c:pt>
                <c:pt idx="7">
                  <c:v>4.3600000000000003</c:v>
                </c:pt>
                <c:pt idx="8">
                  <c:v>#N/A</c:v>
                </c:pt>
                <c:pt idx="9">
                  <c:v>2.78</c:v>
                </c:pt>
              </c:numCache>
            </c:numRef>
          </c:val>
          <c:extLst>
            <c:ext xmlns:c16="http://schemas.microsoft.com/office/drawing/2014/chart" uri="{C3380CC4-5D6E-409C-BE32-E72D297353CC}">
              <c16:uniqueId val="{00000007-4C1C-4965-A757-D7DF6BA974D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7.61</c:v>
                </c:pt>
                <c:pt idx="2">
                  <c:v>#N/A</c:v>
                </c:pt>
                <c:pt idx="3">
                  <c:v>8.1</c:v>
                </c:pt>
                <c:pt idx="4">
                  <c:v>#N/A</c:v>
                </c:pt>
                <c:pt idx="5">
                  <c:v>7.9</c:v>
                </c:pt>
                <c:pt idx="6">
                  <c:v>#N/A</c:v>
                </c:pt>
                <c:pt idx="7">
                  <c:v>5.39</c:v>
                </c:pt>
                <c:pt idx="8">
                  <c:v>#N/A</c:v>
                </c:pt>
                <c:pt idx="9">
                  <c:v>4.91</c:v>
                </c:pt>
              </c:numCache>
            </c:numRef>
          </c:val>
          <c:extLst>
            <c:ext xmlns:c16="http://schemas.microsoft.com/office/drawing/2014/chart" uri="{C3380CC4-5D6E-409C-BE32-E72D297353CC}">
              <c16:uniqueId val="{00000008-4C1C-4965-A757-D7DF6BA974DD}"/>
            </c:ext>
          </c:extLst>
        </c:ser>
        <c:ser>
          <c:idx val="9"/>
          <c:order val="9"/>
          <c:tx>
            <c:strRef>
              <c:f>データシート!$A$36</c:f>
              <c:strCache>
                <c:ptCount val="1"/>
                <c:pt idx="0">
                  <c:v>倉敷市モーターボート競走事業会計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17.38</c:v>
                </c:pt>
                <c:pt idx="2">
                  <c:v>#N/A</c:v>
                </c:pt>
                <c:pt idx="3">
                  <c:v>21.2</c:v>
                </c:pt>
                <c:pt idx="4">
                  <c:v>#N/A</c:v>
                </c:pt>
                <c:pt idx="5">
                  <c:v>25.06</c:v>
                </c:pt>
                <c:pt idx="6">
                  <c:v>#N/A</c:v>
                </c:pt>
                <c:pt idx="7">
                  <c:v>27.91</c:v>
                </c:pt>
                <c:pt idx="8">
                  <c:v>#N/A</c:v>
                </c:pt>
                <c:pt idx="9">
                  <c:v>24.41</c:v>
                </c:pt>
              </c:numCache>
            </c:numRef>
          </c:val>
          <c:extLst>
            <c:ext xmlns:c16="http://schemas.microsoft.com/office/drawing/2014/chart" uri="{C3380CC4-5D6E-409C-BE32-E72D297353CC}">
              <c16:uniqueId val="{00000009-4C1C-4965-A757-D7DF6BA974D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21786</c:v>
                </c:pt>
                <c:pt idx="5">
                  <c:v>21709</c:v>
                </c:pt>
                <c:pt idx="8">
                  <c:v>21702</c:v>
                </c:pt>
                <c:pt idx="11">
                  <c:v>21784</c:v>
                </c:pt>
                <c:pt idx="14">
                  <c:v>21666</c:v>
                </c:pt>
              </c:numCache>
            </c:numRef>
          </c:val>
          <c:extLst>
            <c:ext xmlns:c16="http://schemas.microsoft.com/office/drawing/2014/chart" uri="{C3380CC4-5D6E-409C-BE32-E72D297353CC}">
              <c16:uniqueId val="{00000000-5B42-4FF5-8CB2-0E17E9B57D0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5B42-4FF5-8CB2-0E17E9B57D0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129</c:v>
                </c:pt>
                <c:pt idx="3">
                  <c:v>102</c:v>
                </c:pt>
                <c:pt idx="6">
                  <c:v>273</c:v>
                </c:pt>
                <c:pt idx="9">
                  <c:v>272</c:v>
                </c:pt>
                <c:pt idx="12">
                  <c:v>269</c:v>
                </c:pt>
              </c:numCache>
            </c:numRef>
          </c:val>
          <c:extLst>
            <c:ext xmlns:c16="http://schemas.microsoft.com/office/drawing/2014/chart" uri="{C3380CC4-5D6E-409C-BE32-E72D297353CC}">
              <c16:uniqueId val="{00000002-5B42-4FF5-8CB2-0E17E9B57D0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45</c:v>
                </c:pt>
                <c:pt idx="3">
                  <c:v>30</c:v>
                </c:pt>
                <c:pt idx="6">
                  <c:v>14</c:v>
                </c:pt>
                <c:pt idx="9">
                  <c:v>2</c:v>
                </c:pt>
                <c:pt idx="12">
                  <c:v>18</c:v>
                </c:pt>
              </c:numCache>
            </c:numRef>
          </c:val>
          <c:extLst>
            <c:ext xmlns:c16="http://schemas.microsoft.com/office/drawing/2014/chart" uri="{C3380CC4-5D6E-409C-BE32-E72D297353CC}">
              <c16:uniqueId val="{00000003-5B42-4FF5-8CB2-0E17E9B57D0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6723</c:v>
                </c:pt>
                <c:pt idx="3">
                  <c:v>6684</c:v>
                </c:pt>
                <c:pt idx="6">
                  <c:v>6363</c:v>
                </c:pt>
                <c:pt idx="9">
                  <c:v>6105</c:v>
                </c:pt>
                <c:pt idx="12">
                  <c:v>5822</c:v>
                </c:pt>
              </c:numCache>
            </c:numRef>
          </c:val>
          <c:extLst>
            <c:ext xmlns:c16="http://schemas.microsoft.com/office/drawing/2014/chart" uri="{C3380CC4-5D6E-409C-BE32-E72D297353CC}">
              <c16:uniqueId val="{00000004-5B42-4FF5-8CB2-0E17E9B57D0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557</c:v>
                </c:pt>
                <c:pt idx="3">
                  <c:v>607</c:v>
                </c:pt>
                <c:pt idx="6">
                  <c:v>197</c:v>
                </c:pt>
                <c:pt idx="9">
                  <c:v>203</c:v>
                </c:pt>
                <c:pt idx="12">
                  <c:v>203</c:v>
                </c:pt>
              </c:numCache>
            </c:numRef>
          </c:val>
          <c:extLst>
            <c:ext xmlns:c16="http://schemas.microsoft.com/office/drawing/2014/chart" uri="{C3380CC4-5D6E-409C-BE32-E72D297353CC}">
              <c16:uniqueId val="{00000005-5B42-4FF5-8CB2-0E17E9B57D0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18</c:v>
                </c:pt>
                <c:pt idx="3">
                  <c:v>27</c:v>
                </c:pt>
                <c:pt idx="6">
                  <c:v>0</c:v>
                </c:pt>
                <c:pt idx="9">
                  <c:v>0</c:v>
                </c:pt>
                <c:pt idx="12">
                  <c:v>0</c:v>
                </c:pt>
              </c:numCache>
            </c:numRef>
          </c:val>
          <c:extLst>
            <c:ext xmlns:c16="http://schemas.microsoft.com/office/drawing/2014/chart" uri="{C3380CC4-5D6E-409C-BE32-E72D297353CC}">
              <c16:uniqueId val="{00000006-5B42-4FF5-8CB2-0E17E9B57D0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16248</c:v>
                </c:pt>
                <c:pt idx="3">
                  <c:v>16826</c:v>
                </c:pt>
                <c:pt idx="6">
                  <c:v>17632</c:v>
                </c:pt>
                <c:pt idx="9">
                  <c:v>18584</c:v>
                </c:pt>
                <c:pt idx="12">
                  <c:v>18596</c:v>
                </c:pt>
              </c:numCache>
            </c:numRef>
          </c:val>
          <c:extLst>
            <c:ext xmlns:c16="http://schemas.microsoft.com/office/drawing/2014/chart" uri="{C3380CC4-5D6E-409C-BE32-E72D297353CC}">
              <c16:uniqueId val="{00000007-5B42-4FF5-8CB2-0E17E9B57D0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1934</c:v>
                </c:pt>
                <c:pt idx="2">
                  <c:v>#N/A</c:v>
                </c:pt>
                <c:pt idx="3">
                  <c:v>#N/A</c:v>
                </c:pt>
                <c:pt idx="4">
                  <c:v>2567</c:v>
                </c:pt>
                <c:pt idx="5">
                  <c:v>#N/A</c:v>
                </c:pt>
                <c:pt idx="6">
                  <c:v>#N/A</c:v>
                </c:pt>
                <c:pt idx="7">
                  <c:v>2777</c:v>
                </c:pt>
                <c:pt idx="8">
                  <c:v>#N/A</c:v>
                </c:pt>
                <c:pt idx="9">
                  <c:v>#N/A</c:v>
                </c:pt>
                <c:pt idx="10">
                  <c:v>3382</c:v>
                </c:pt>
                <c:pt idx="11">
                  <c:v>#N/A</c:v>
                </c:pt>
                <c:pt idx="12">
                  <c:v>#N/A</c:v>
                </c:pt>
                <c:pt idx="13">
                  <c:v>3243</c:v>
                </c:pt>
                <c:pt idx="14">
                  <c:v>#N/A</c:v>
                </c:pt>
              </c:numCache>
            </c:numRef>
          </c:val>
          <c:smooth val="0"/>
          <c:extLst>
            <c:ext xmlns:c16="http://schemas.microsoft.com/office/drawing/2014/chart" uri="{C3380CC4-5D6E-409C-BE32-E72D297353CC}">
              <c16:uniqueId val="{00000008-5B42-4FF5-8CB2-0E17E9B57D0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193091</c:v>
                </c:pt>
                <c:pt idx="5">
                  <c:v>196994</c:v>
                </c:pt>
                <c:pt idx="8">
                  <c:v>197181</c:v>
                </c:pt>
                <c:pt idx="11">
                  <c:v>193710</c:v>
                </c:pt>
                <c:pt idx="14">
                  <c:v>187115</c:v>
                </c:pt>
              </c:numCache>
            </c:numRef>
          </c:val>
          <c:extLst>
            <c:ext xmlns:c16="http://schemas.microsoft.com/office/drawing/2014/chart" uri="{C3380CC4-5D6E-409C-BE32-E72D297353CC}">
              <c16:uniqueId val="{00000000-4F07-46E3-BD7E-3E7E94EE52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36582</c:v>
                </c:pt>
                <c:pt idx="5">
                  <c:v>35001</c:v>
                </c:pt>
                <c:pt idx="8">
                  <c:v>34049</c:v>
                </c:pt>
                <c:pt idx="11">
                  <c:v>32454</c:v>
                </c:pt>
                <c:pt idx="14">
                  <c:v>31937</c:v>
                </c:pt>
              </c:numCache>
            </c:numRef>
          </c:val>
          <c:extLst>
            <c:ext xmlns:c16="http://schemas.microsoft.com/office/drawing/2014/chart" uri="{C3380CC4-5D6E-409C-BE32-E72D297353CC}">
              <c16:uniqueId val="{00000001-4F07-46E3-BD7E-3E7E94EE52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38065</c:v>
                </c:pt>
                <c:pt idx="5">
                  <c:v>47351</c:v>
                </c:pt>
                <c:pt idx="8">
                  <c:v>55967</c:v>
                </c:pt>
                <c:pt idx="11">
                  <c:v>59055</c:v>
                </c:pt>
                <c:pt idx="14">
                  <c:v>60838</c:v>
                </c:pt>
              </c:numCache>
            </c:numRef>
          </c:val>
          <c:extLst>
            <c:ext xmlns:c16="http://schemas.microsoft.com/office/drawing/2014/chart" uri="{C3380CC4-5D6E-409C-BE32-E72D297353CC}">
              <c16:uniqueId val="{00000002-4F07-46E3-BD7E-3E7E94EE52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F07-46E3-BD7E-3E7E94EE52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F07-46E3-BD7E-3E7E94EE52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128</c:v>
                </c:pt>
                <c:pt idx="3">
                  <c:v>137</c:v>
                </c:pt>
                <c:pt idx="6">
                  <c:v>122</c:v>
                </c:pt>
                <c:pt idx="9">
                  <c:v>128</c:v>
                </c:pt>
                <c:pt idx="12">
                  <c:v>130</c:v>
                </c:pt>
              </c:numCache>
            </c:numRef>
          </c:val>
          <c:extLst>
            <c:ext xmlns:c16="http://schemas.microsoft.com/office/drawing/2014/chart" uri="{C3380CC4-5D6E-409C-BE32-E72D297353CC}">
              <c16:uniqueId val="{00000005-4F07-46E3-BD7E-3E7E94EE52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20684</c:v>
                </c:pt>
                <c:pt idx="3">
                  <c:v>20907</c:v>
                </c:pt>
                <c:pt idx="6">
                  <c:v>21297</c:v>
                </c:pt>
                <c:pt idx="9">
                  <c:v>22330</c:v>
                </c:pt>
                <c:pt idx="12">
                  <c:v>22975</c:v>
                </c:pt>
              </c:numCache>
            </c:numRef>
          </c:val>
          <c:extLst>
            <c:ext xmlns:c16="http://schemas.microsoft.com/office/drawing/2014/chart" uri="{C3380CC4-5D6E-409C-BE32-E72D297353CC}">
              <c16:uniqueId val="{00000006-4F07-46E3-BD7E-3E7E94EE52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30</c:v>
                </c:pt>
                <c:pt idx="3">
                  <c:v>46</c:v>
                </c:pt>
                <c:pt idx="6">
                  <c:v>527</c:v>
                </c:pt>
                <c:pt idx="9">
                  <c:v>1314</c:v>
                </c:pt>
                <c:pt idx="12">
                  <c:v>1640</c:v>
                </c:pt>
              </c:numCache>
            </c:numRef>
          </c:val>
          <c:extLst>
            <c:ext xmlns:c16="http://schemas.microsoft.com/office/drawing/2014/chart" uri="{C3380CC4-5D6E-409C-BE32-E72D297353CC}">
              <c16:uniqueId val="{00000007-4F07-46E3-BD7E-3E7E94EE52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76489</c:v>
                </c:pt>
                <c:pt idx="3">
                  <c:v>59401</c:v>
                </c:pt>
                <c:pt idx="6">
                  <c:v>54269</c:v>
                </c:pt>
                <c:pt idx="9">
                  <c:v>50381</c:v>
                </c:pt>
                <c:pt idx="12">
                  <c:v>46430</c:v>
                </c:pt>
              </c:numCache>
            </c:numRef>
          </c:val>
          <c:extLst>
            <c:ext xmlns:c16="http://schemas.microsoft.com/office/drawing/2014/chart" uri="{C3380CC4-5D6E-409C-BE32-E72D297353CC}">
              <c16:uniqueId val="{00000008-4F07-46E3-BD7E-3E7E94EE52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2633</c:v>
                </c:pt>
                <c:pt idx="3">
                  <c:v>5021</c:v>
                </c:pt>
                <c:pt idx="6">
                  <c:v>8317</c:v>
                </c:pt>
                <c:pt idx="9">
                  <c:v>4387</c:v>
                </c:pt>
                <c:pt idx="12">
                  <c:v>6434</c:v>
                </c:pt>
              </c:numCache>
            </c:numRef>
          </c:val>
          <c:extLst>
            <c:ext xmlns:c16="http://schemas.microsoft.com/office/drawing/2014/chart" uri="{C3380CC4-5D6E-409C-BE32-E72D297353CC}">
              <c16:uniqueId val="{00000009-4F07-46E3-BD7E-3E7E94EE52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196937</c:v>
                </c:pt>
                <c:pt idx="3">
                  <c:v>197096</c:v>
                </c:pt>
                <c:pt idx="6">
                  <c:v>195268</c:v>
                </c:pt>
                <c:pt idx="9">
                  <c:v>204250</c:v>
                </c:pt>
                <c:pt idx="12">
                  <c:v>202312</c:v>
                </c:pt>
              </c:numCache>
            </c:numRef>
          </c:val>
          <c:extLst>
            <c:ext xmlns:c16="http://schemas.microsoft.com/office/drawing/2014/chart" uri="{C3380CC4-5D6E-409C-BE32-E72D297353CC}">
              <c16:uniqueId val="{0000000A-4F07-46E3-BD7E-3E7E94EE52B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29163</c:v>
                </c:pt>
                <c:pt idx="2">
                  <c:v>#N/A</c:v>
                </c:pt>
                <c:pt idx="3">
                  <c:v>#N/A</c:v>
                </c:pt>
                <c:pt idx="4">
                  <c:v>3262</c:v>
                </c:pt>
                <c:pt idx="5">
                  <c:v>#N/A</c:v>
                </c:pt>
                <c:pt idx="6">
                  <c:v>#N/A</c:v>
                </c:pt>
                <c:pt idx="7">
                  <c:v>0</c:v>
                </c:pt>
                <c:pt idx="8">
                  <c:v>#N/A</c:v>
                </c:pt>
                <c:pt idx="9">
                  <c:v>#N/A</c:v>
                </c:pt>
                <c:pt idx="10">
                  <c:v>0</c:v>
                </c:pt>
                <c:pt idx="11">
                  <c:v>#N/A</c:v>
                </c:pt>
                <c:pt idx="12">
                  <c:v>#N/A</c:v>
                </c:pt>
                <c:pt idx="13">
                  <c:v>31</c:v>
                </c:pt>
                <c:pt idx="14">
                  <c:v>#N/A</c:v>
                </c:pt>
              </c:numCache>
            </c:numRef>
          </c:val>
          <c:smooth val="0"/>
          <c:extLst>
            <c:ext xmlns:c16="http://schemas.microsoft.com/office/drawing/2014/chart" uri="{C3380CC4-5D6E-409C-BE32-E72D297353CC}">
              <c16:uniqueId val="{0000000B-4F07-46E3-BD7E-3E7E94EE52B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12559</c:v>
                </c:pt>
                <c:pt idx="1">
                  <c:v>11297</c:v>
                </c:pt>
                <c:pt idx="2">
                  <c:v>11980</c:v>
                </c:pt>
              </c:numCache>
            </c:numRef>
          </c:val>
          <c:extLst>
            <c:ext xmlns:c16="http://schemas.microsoft.com/office/drawing/2014/chart" uri="{C3380CC4-5D6E-409C-BE32-E72D297353CC}">
              <c16:uniqueId val="{00000000-AFAA-4A46-ADEB-9DB0599F355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11317</c:v>
                </c:pt>
                <c:pt idx="1">
                  <c:v>15734</c:v>
                </c:pt>
                <c:pt idx="2">
                  <c:v>19822</c:v>
                </c:pt>
              </c:numCache>
            </c:numRef>
          </c:val>
          <c:extLst>
            <c:ext xmlns:c16="http://schemas.microsoft.com/office/drawing/2014/chart" uri="{C3380CC4-5D6E-409C-BE32-E72D297353CC}">
              <c16:uniqueId val="{00000001-AFAA-4A46-ADEB-9DB0599F355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28740</c:v>
                </c:pt>
                <c:pt idx="1">
                  <c:v>29322</c:v>
                </c:pt>
                <c:pt idx="2">
                  <c:v>27442</c:v>
                </c:pt>
              </c:numCache>
            </c:numRef>
          </c:val>
          <c:extLst>
            <c:ext xmlns:c16="http://schemas.microsoft.com/office/drawing/2014/chart" uri="{C3380CC4-5D6E-409C-BE32-E72D297353CC}">
              <c16:uniqueId val="{00000002-AFAA-4A46-ADEB-9DB0599F355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{851845CD-E261-4C08-9CD1-464E0D496358}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69B-4BCF-B7C7-9E094D04D36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{2D42C59F-1C4E-4B23-94A6-6A2F4AD159FC}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69B-4BCF-B7C7-9E094D04D36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{63B26991-F000-41CA-A5EE-3ACFF2F16AEA}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69B-4BCF-B7C7-9E094D04D36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{C7CF5DC2-8660-4F94-97AF-B32FFA42CDDD}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69B-4BCF-B7C7-9E094D04D36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{A63CAA10-615D-42E8-89CE-86599CFECBB4}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69B-4BCF-B7C7-9E094D04D369}"/>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{E93CA2FD-5E3F-496A-AC97-C808C945AD34}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69B-4BCF-B7C7-9E094D04D36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{9A3B576A-D71A-4A66-B608-779FD1A4F720}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69B-4BCF-B7C7-9E094D04D36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{DD034DEC-E47A-4F4F-9601-8FBC28F58210}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69B-4BCF-B7C7-9E094D04D369}"/>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{9C260683-B0B8-462E-8507-0EF8E152D678}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69B-4BCF-B7C7-9E094D04D36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77.7</c:v>
                </c:pt>
                <c:pt idx="8">
                  <c:v>78.099999999999994</c:v>
                </c:pt>
                <c:pt idx="16">
                  <c:v>78.599999999999994</c:v>
                </c:pt>
                <c:pt idx="24">
                  <c:v>78.900000000000006</c:v>
                </c:pt>
                <c:pt idx="32">
                  <c:v>78.599999999999994</c:v>
                </c:pt>
              </c:numCache>
            </c:numRef>
          </c:xVal>
          <c:yVal>
            <c:numRef>
              <c:f>公会計指標分析・財政指標組合せ分析表!$BP$51:$DC$51</c:f>
              <c:numCache>
                <c:formatCode>#,##0.0;"▲ "#,##0.0</c:formatCode>
                <c:ptCount val="40"/>
                <c:pt idx="0">
                  <c:v>31.2</c:v>
                </c:pt>
                <c:pt idx="8">
                  <c:v>3.3</c:v>
                </c:pt>
                <c:pt idx="32">
                  <c:v>0</c:v>
                </c:pt>
              </c:numCache>
            </c:numRef>
          </c:yVal>
          <c:smooth val="0"/>
          <c:extLst>
            <c:ext xmlns:c16="http://schemas.microsoft.com/office/drawing/2014/chart" uri="{C3380CC4-5D6E-409C-BE32-E72D297353CC}">
              <c16:uniqueId val="{00000009-869B-4BCF-B7C7-9E094D04D36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{A019E0D0-CAB0-4830-9B88-BFF047301556}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69B-4BCF-B7C7-9E094D04D36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{37ABB260-5E95-4186-81CD-7AB7EF045B6B}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69B-4BCF-B7C7-9E094D04D36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{79A41064-7AC1-43A5-851E-3D083691FE7E}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69B-4BCF-B7C7-9E094D04D36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{77D9AAC5-948F-4023-BD8D-7A0C71AFA1C0}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69B-4BCF-B7C7-9E094D04D36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{0BDA253A-FA91-453D-A316-FDC7E96CF23C}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69B-4BCF-B7C7-9E094D04D36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{74CC9877-0350-4B85-A6EE-5EE67589EB34}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69B-4BCF-B7C7-9E094D04D36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{2B86B9A1-6592-4C61-9838-B602D55A8C23}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69B-4BCF-B7C7-9E094D04D36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{2A2FD216-FEAD-47D4-87FC-498958ED1AE4}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69B-4BCF-B7C7-9E094D04D36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{B696F3AA-5708-40FF-928D-FAC0E2C33670}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69B-4BCF-B7C7-9E094D04D36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869B-4BCF-B7C7-9E094D04D369}"/>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{771050C4-4CB9-4B87-B004-77974321A9B9}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121-4064-8EE9-A9CDED7D4DA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{F218F174-5024-4FAF-AA4E-914AF71EA698}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121-4064-8EE9-A9CDED7D4DA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{11DE00A7-3892-4A25-AAEE-ABE2B851ED47}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121-4064-8EE9-A9CDED7D4DA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{53614222-1FB1-45BF-854A-601DDA272490}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121-4064-8EE9-A9CDED7D4DA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{A52F9BA5-48D2-436D-B0C8-7D5050C4E389}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121-4064-8EE9-A9CDED7D4DA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{1C1CF66E-ABFF-4C5A-B1DE-7C2E06BACEDF}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121-4064-8EE9-A9CDED7D4DA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{39F1EC85-5D78-4C72-B973-2C7AF12721A9}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121-4064-8EE9-A9CDED7D4DA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{763B3C71-ABEE-475F-B45F-14C4487CB6F7}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121-4064-8EE9-A9CDED7D4DA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{00035243-50CC-4B2A-BC7D-D73B3F0A742E}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121-4064-8EE9-A9CDED7D4DA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3.7</c:v>
                </c:pt>
                <c:pt idx="8">
                  <c:v>2.9</c:v>
                </c:pt>
                <c:pt idx="16">
                  <c:v>2.5</c:v>
                </c:pt>
                <c:pt idx="24">
                  <c:v>3</c:v>
                </c:pt>
                <c:pt idx="32">
                  <c:v>3.2</c:v>
                </c:pt>
              </c:numCache>
            </c:numRef>
          </c:xVal>
          <c:yVal>
            <c:numRef>
              <c:f>公会計指標分析・財政指標組合せ分析表!$BP$73:$DC$73</c:f>
              <c:numCache>
                <c:formatCode>#,##0.0;"▲ "#,##0.0</c:formatCode>
                <c:ptCount val="40"/>
                <c:pt idx="0">
                  <c:v>31.2</c:v>
                </c:pt>
                <c:pt idx="8">
                  <c:v>3.3</c:v>
                </c:pt>
                <c:pt idx="32">
                  <c:v>0</c:v>
                </c:pt>
              </c:numCache>
            </c:numRef>
          </c:yVal>
          <c:smooth val="0"/>
          <c:extLst>
            <c:ext xmlns:c16="http://schemas.microsoft.com/office/drawing/2014/chart" uri="{C3380CC4-5D6E-409C-BE32-E72D297353CC}">
              <c16:uniqueId val="{00000009-9121-4064-8EE9-A9CDED7D4DA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{8956DB67-3AE1-4E98-9FF3-2E0D9B9B47E0}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121-4064-8EE9-A9CDED7D4DA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{98791282-8C68-4322-9B88-BD859539141B}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121-4064-8EE9-A9CDED7D4DA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{25D65029-74AC-4BE6-847D-9B4F35C87707}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121-4064-8EE9-A9CDED7D4DA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{78DDC57F-4018-4E15-B515-EDD1D5EAB8B2}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121-4064-8EE9-A9CDED7D4DA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{38CAAE39-4DBE-40DD-9AB5-FBCEA973F8E5}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121-4064-8EE9-A9CDED7D4DA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{247D5CEE-757F-44F4-8E57-F6AAC74CC63A}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121-4064-8EE9-A9CDED7D4DA2}"/>
                </c:ext>
              </c:extLst>
            </c:dLbl>
            <c:dLbl>
              <c:idx val="16"/>
              <c:layout>
                <c:manualLayout>
                  <c:x val="0"/>
                  <c:y val="2.362667621978652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{45547260-81A3-46AE-B954-789DF172FEB5}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121-4064-8EE9-A9CDED7D4DA2}"/>
                </c:ext>
              </c:extLst>
            </c:dLbl>
            <c:dLbl>
              <c:idx val="24"/>
              <c:layout>
                <c:manualLayout>
                  <c:x val="0"/>
                  <c:y val="-3.462926063098539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{04F06B15-C213-4A61-97AC-7F560ADBE288}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121-4064-8EE9-A9CDED7D4DA2}"/>
                </c:ext>
              </c:extLst>
            </c:dLbl>
            <c:dLbl>
              <c:idx val="32"/>
              <c:layout>
                <c:manualLayout>
                  <c:x val="0"/>
                  <c:y val="1.100344063012232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{70DE9D58-97C1-4076-BF4B-1FFCB49B46A9}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121-4064-8EE9-A9CDED7D4DA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9121-4064-8EE9-A9CDED7D4DA2}"/>
            </c:ext>
          </c:extLst>
        </c:ser>
        <c:dLbls>
          <c:showLegendKey val="0"/>
          <c:showVal val="1"/>
          <c:showCatName val="0"/>
          <c:showSerName val="0"/>
          <c:showPercent val="0"/>
          <c:showBubbleSize val="0"/>
        </c:dLbls>
        <c:axId val="84219776"/>
        <c:axId val="84234240"/>
      </c:scatterChart>
      <c:valAx>
        <c:axId val="84219776"/>
        <c:scaling>
          <c:orientation val="maxMin"/>
          <c:max val="6"/>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岡山県倉敷市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473,670
465,138
356.07
232,438,069
225,179,151
5,818,635
118,041,925
201,662,371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５年間の推移をみると、ほぼ横ばいで推移しているが、当該年度は</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、基準財政収入額の減少及び基準財政需要額の増加により、単年度指数でみると０．０３２ポイント悪化</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となったことから、３年平均の値では、３年平均の対象から除外される令和</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３</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年度の単年度の値を下回</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り、</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０．０１ポイントの悪化となっている。市税の収納率は９８．</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６</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％で、行財政改革プラン２０２０（令和２～６年度）の目標値９７．６％を大きく上回っており、引き続き歳入確保に努めるとともに、歳出の削減を図る。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76200</xdr:rowOff>
    </xdr:from>
    <xdr:to>
      <xdr:col>23</xdr:col>
      <xdr:colOff>133350</xdr:colOff>
      <xdr:row>41</xdr:row>
      <xdr:rowOff>93435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05650"/>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58965</xdr:rowOff>
    </xdr:from>
    <xdr:to>
      <xdr:col>19</xdr:col>
      <xdr:colOff>133350</xdr:colOff>
      <xdr:row>41</xdr:row>
      <xdr:rowOff>76200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884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24493</xdr:rowOff>
    </xdr:from>
    <xdr:to>
      <xdr:col>15</xdr:col>
      <xdr:colOff>82550</xdr:colOff>
      <xdr:row>41</xdr:row>
      <xdr:rowOff>58965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5394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7257</xdr:rowOff>
    </xdr:from>
    <xdr:to>
      <xdr:col>11</xdr:col>
      <xdr:colOff>31750</xdr:colOff>
      <xdr:row>41</xdr:row>
      <xdr:rowOff>24493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367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59162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91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25400</xdr:rowOff>
    </xdr:from>
    <xdr:to>
      <xdr:col>19</xdr:col>
      <xdr:colOff>184150</xdr:colOff>
      <xdr:row>41</xdr:row>
      <xdr:rowOff>127000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8165</xdr:rowOff>
    </xdr:from>
    <xdr:to>
      <xdr:col>15</xdr:col>
      <xdr:colOff>133350</xdr:colOff>
      <xdr:row>41</xdr:row>
      <xdr:rowOff>109765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119942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145143</xdr:rowOff>
    </xdr:from>
    <xdr:to>
      <xdr:col>11</xdr:col>
      <xdr:colOff>82550</xdr:colOff>
      <xdr:row>41</xdr:row>
      <xdr:rowOff>75293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85470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127907</xdr:rowOff>
    </xdr:from>
    <xdr:to>
      <xdr:col>7</xdr:col>
      <xdr:colOff>31750</xdr:colOff>
      <xdr:row>41</xdr:row>
      <xdr:rowOff>58057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68234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経常経費充当一般財源は、</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人件費</a:t>
          </a:r>
          <a:r>
            <a:rPr kumimoji="1" lang="ja-JP"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が</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２９</a:t>
          </a:r>
          <a:r>
            <a:rPr kumimoji="1" lang="ja-JP"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８</a:t>
          </a:r>
          <a:r>
            <a:rPr kumimoji="1" lang="ja-JP"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物件</a:t>
          </a:r>
          <a:r>
            <a:rPr kumimoji="1" lang="ja-JP"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費が</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７</a:t>
          </a:r>
          <a:r>
            <a:rPr kumimoji="1" lang="ja-JP"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億円増加したことなどにより、総額で</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３９．９</a:t>
          </a:r>
          <a:r>
            <a:rPr kumimoji="1" lang="ja-JP"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億円の増加となった</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ものの、</a:t>
          </a:r>
          <a:r>
            <a:rPr kumimoji="1" lang="ja-JP"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経常一般財源</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が</a:t>
          </a:r>
          <a:r>
            <a:rPr kumimoji="1" lang="ja-JP"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地方交付税や地方特例交付金等の増加</a:t>
          </a:r>
          <a:r>
            <a:rPr kumimoji="1" lang="ja-JP"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により、総額で</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７２．２</a:t>
          </a:r>
          <a:r>
            <a:rPr kumimoji="1" lang="ja-JP"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億円の</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増加</a:t>
          </a:r>
          <a:r>
            <a:rPr kumimoji="1" lang="ja-JP"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となった</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ため</a:t>
          </a:r>
          <a:r>
            <a:rPr kumimoji="1" lang="ja-JP"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、経常収支比率は</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２．１</a:t>
          </a:r>
          <a:r>
            <a:rPr kumimoji="1" lang="ja-JP"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改善</a:t>
          </a:r>
          <a:r>
            <a:rPr kumimoji="1" lang="ja-JP"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８９．１</a:t>
          </a:r>
          <a:r>
            <a:rPr kumimoji="1" lang="ja-JP"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り</a:t>
          </a:r>
          <a:r>
            <a:rPr kumimoji="1" lang="ja-JP"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、類似団体内平均値</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a:t>
          </a:r>
          <a:r>
            <a:rPr kumimoji="1" lang="ja-JP"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下回っている。今後も厳しい財政状況が見込まれるが、倉敷みらい創成戦略や行財政改革プラン２０２</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５</a:t>
          </a:r>
          <a:r>
            <a:rPr kumimoji="1" lang="ja-JP"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７</a:t>
          </a:r>
          <a:r>
            <a:rPr kumimoji="1" lang="ja-JP"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１１</a:t>
          </a:r>
          <a:r>
            <a:rPr kumimoji="1" lang="ja-JP"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年度）に基づき、歳出の削減を図りながら、市税収入の拡充と一層の歳入確保に努める。</a:t>
          </a:r>
          <a:endParaRPr kumimoji="0" lang="ja-JP"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16721</xdr:rowOff>
    </xdr:from>
    <xdr:to>
      <xdr:col>23</xdr:col>
      <xdr:colOff>133350</xdr:colOff>
      <xdr:row>65</xdr:row>
      <xdr:rowOff>101177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1160971"/>
          <a:ext cx="838200" cy="84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102887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247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95673</xdr:rowOff>
    </xdr:from>
    <xdr:to>
      <xdr:col>19</xdr:col>
      <xdr:colOff>133350</xdr:colOff>
      <xdr:row>65</xdr:row>
      <xdr:rowOff>101177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068473"/>
          <a:ext cx="889000" cy="17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67521</xdr:rowOff>
    </xdr:from>
    <xdr:to>
      <xdr:col>15</xdr:col>
      <xdr:colOff>82550</xdr:colOff>
      <xdr:row>64</xdr:row>
      <xdr:rowOff>95673</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040321"/>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67521</xdr:rowOff>
    </xdr:from>
    <xdr:to>
      <xdr:col>11</xdr:col>
      <xdr:colOff>31750</xdr:colOff>
      <xdr:row>65</xdr:row>
      <xdr:rowOff>36830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040321"/>
          <a:ext cx="889000" cy="14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137371</xdr:rowOff>
    </xdr:from>
    <xdr:to>
      <xdr:col>23</xdr:col>
      <xdr:colOff>184150</xdr:colOff>
      <xdr:row>65</xdr:row>
      <xdr:rowOff>67521</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11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153898</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955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50377</xdr:rowOff>
    </xdr:from>
    <xdr:to>
      <xdr:col>19</xdr:col>
      <xdr:colOff>184150</xdr:colOff>
      <xdr:row>65</xdr:row>
      <xdr:rowOff>151977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19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162154</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9635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44873</xdr:rowOff>
    </xdr:from>
    <xdr:to>
      <xdr:col>15</xdr:col>
      <xdr:colOff>133350</xdr:colOff>
      <xdr:row>64</xdr:row>
      <xdr:rowOff>146473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156650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786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16721</xdr:rowOff>
    </xdr:from>
    <xdr:to>
      <xdr:col>11</xdr:col>
      <xdr:colOff>82550</xdr:colOff>
      <xdr:row>64</xdr:row>
      <xdr:rowOff>118321</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98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128498</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758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97807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89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[127,244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退職者数の増加により人件費が増となり</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、人口１人当たりの決算額は前年度より</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６，３９７</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円</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増加</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たが、</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昨年度</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に引き続き</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、類似団体内平均値を下回って</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いることから</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歳出抑制に努めた成果が一定程度あったものと考えられる。</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全体的な歳出について、引き続き、行財政改革等の推進により削減に努める。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160965</xdr:rowOff>
    </xdr:from>
    <xdr:to>
      <xdr:col>23</xdr:col>
      <xdr:colOff>133350</xdr:colOff>
      <xdr:row>83</xdr:row>
      <xdr:rowOff>118148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19865"/>
          <a:ext cx="838200" cy="12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160965</xdr:rowOff>
    </xdr:from>
    <xdr:to>
      <xdr:col>19</xdr:col>
      <xdr:colOff>133350</xdr:colOff>
      <xdr:row>83</xdr:row>
      <xdr:rowOff>101278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219865"/>
          <a:ext cx="889000" cy="11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24986</xdr:rowOff>
    </xdr:from>
    <xdr:to>
      <xdr:col>15</xdr:col>
      <xdr:colOff>82550</xdr:colOff>
      <xdr:row>83</xdr:row>
      <xdr:rowOff>101278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55336"/>
          <a:ext cx="889000" cy="76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755</xdr:rowOff>
    </xdr:from>
    <xdr:to>
      <xdr:col>11</xdr:col>
      <xdr:colOff>31750</xdr:colOff>
      <xdr:row>83</xdr:row>
      <xdr:rowOff>24986</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231105"/>
          <a:ext cx="889000" cy="2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21114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0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67348</xdr:rowOff>
    </xdr:from>
    <xdr:to>
      <xdr:col>23</xdr:col>
      <xdr:colOff>184150</xdr:colOff>
      <xdr:row>83</xdr:row>
      <xdr:rowOff>168948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9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83875</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142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110165</xdr:rowOff>
    </xdr:from>
    <xdr:to>
      <xdr:col>19</xdr:col>
      <xdr:colOff>184150</xdr:colOff>
      <xdr:row>83</xdr:row>
      <xdr:rowOff>40315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6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50492</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37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50478</xdr:rowOff>
    </xdr:from>
    <xdr:to>
      <xdr:col>15</xdr:col>
      <xdr:colOff>133350</xdr:colOff>
      <xdr:row>83</xdr:row>
      <xdr:rowOff>152078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8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162255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04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145636</xdr:rowOff>
    </xdr:from>
    <xdr:to>
      <xdr:col>11</xdr:col>
      <xdr:colOff>82550</xdr:colOff>
      <xdr:row>83</xdr:row>
      <xdr:rowOff>75786</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20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85963</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973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121405</xdr:rowOff>
    </xdr:from>
    <xdr:to>
      <xdr:col>7</xdr:col>
      <xdr:colOff>31750</xdr:colOff>
      <xdr:row>83</xdr:row>
      <xdr:rowOff>51555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18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36332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26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の中でも高い水準となっていたことを受け、独自給料表であった行政職給料表を、国の行政職俸給表（１）と同一の給料表へ見直し、平成３１年４月１日に移行した。３年間の現給保障期間を経て、令和４年度から見込みどおり低下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35719</xdr:rowOff>
    </xdr:from>
    <xdr:to>
      <xdr:col>81</xdr:col>
      <xdr:colOff>44450</xdr:colOff>
      <xdr:row>87</xdr:row>
      <xdr:rowOff>65881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4951869"/>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65881</xdr:rowOff>
    </xdr:from>
    <xdr:to>
      <xdr:col>77</xdr:col>
      <xdr:colOff>44450</xdr:colOff>
      <xdr:row>87</xdr:row>
      <xdr:rowOff>65881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9820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65881</xdr:rowOff>
    </xdr:from>
    <xdr:to>
      <xdr:col>72</xdr:col>
      <xdr:colOff>203200</xdr:colOff>
      <xdr:row>88</xdr:row>
      <xdr:rowOff>15081</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982031"/>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15081</xdr:rowOff>
    </xdr:from>
    <xdr:to>
      <xdr:col>68</xdr:col>
      <xdr:colOff>152400</xdr:colOff>
      <xdr:row>88</xdr:row>
      <xdr:rowOff>90488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5102681"/>
          <a:ext cx="889000" cy="7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156369</xdr:rowOff>
    </xdr:from>
    <xdr:to>
      <xdr:col>81</xdr:col>
      <xdr:colOff>95250</xdr:colOff>
      <xdr:row>87</xdr:row>
      <xdr:rowOff>86519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90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128446</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873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15081</xdr:rowOff>
    </xdr:from>
    <xdr:to>
      <xdr:col>77</xdr:col>
      <xdr:colOff>95250</xdr:colOff>
      <xdr:row>87</xdr:row>
      <xdr:rowOff>116681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93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101458</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50176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15081</xdr:rowOff>
    </xdr:from>
    <xdr:to>
      <xdr:col>73</xdr:col>
      <xdr:colOff>44450</xdr:colOff>
      <xdr:row>87</xdr:row>
      <xdr:rowOff>116681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93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101458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5017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135731</xdr:rowOff>
    </xdr:from>
    <xdr:to>
      <xdr:col>68</xdr:col>
      <xdr:colOff>203200</xdr:colOff>
      <xdr:row>88</xdr:row>
      <xdr:rowOff>65881</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505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50658</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5138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39688</xdr:rowOff>
    </xdr:from>
    <xdr:to>
      <xdr:col>64</xdr:col>
      <xdr:colOff>152400</xdr:colOff>
      <xdr:row>88</xdr:row>
      <xdr:rowOff>141288</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512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126065</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521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過去５年間の推移は、微増傾向となっているが、市民のニーズやライフスタイルの変化に対応しながら 、 最適な行政サービスを効率的に提供できるよう、行財政改革プラン２０２５（令和７～１１年度）において、</a:t>
          </a:r>
          <a:r>
            <a:rPr kumimoji="1" lang="en-US" altLang="ja-JP" sz="1300">
              <a:latin typeface="ＭＳ Ｐゴシック" panose="020B0600070205080204" pitchFamily="50" charset="-128"/>
              <a:ea typeface="ＭＳ Ｐゴシック" panose="020B0600070205080204" pitchFamily="50" charset="-128"/>
            </a:rPr>
            <a:t>Ⅰ</a:t>
          </a:r>
          <a:r>
            <a:rPr kumimoji="1" lang="ja-JP" altLang="en-US" sz="1300">
              <a:latin typeface="ＭＳ Ｐゴシック" panose="020B0600070205080204" pitchFamily="50" charset="-128"/>
              <a:ea typeface="ＭＳ Ｐゴシック" panose="020B0600070205080204" pitchFamily="50" charset="-128"/>
            </a:rPr>
            <a:t>ＣＴの活用による業務効率化、行政手続きのデジタル化など、行政運営の効率化・合理化に取り組んでいる。また、定年延長、退職者数の推移や行政需要に応じた職員体制などをふまえて、数年後を見据えた職員採用を実施している。今後も引き続き、組織やポストの適正化を図り、定員の適正化に努め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90896</xdr:rowOff>
    </xdr:from>
    <xdr:to>
      <xdr:col>81</xdr:col>
      <xdr:colOff>44450</xdr:colOff>
      <xdr:row>60</xdr:row>
      <xdr:rowOff>97790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377896"/>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77107</xdr:rowOff>
    </xdr:from>
    <xdr:to>
      <xdr:col>77</xdr:col>
      <xdr:colOff>44450</xdr:colOff>
      <xdr:row>60</xdr:row>
      <xdr:rowOff>90896</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364107"/>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59872</xdr:rowOff>
    </xdr:from>
    <xdr:to>
      <xdr:col>72</xdr:col>
      <xdr:colOff>203200</xdr:colOff>
      <xdr:row>60</xdr:row>
      <xdr:rowOff>77107</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34687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52977</xdr:rowOff>
    </xdr:from>
    <xdr:to>
      <xdr:col>68</xdr:col>
      <xdr:colOff>152400</xdr:colOff>
      <xdr:row>60</xdr:row>
      <xdr:rowOff>59872</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339977"/>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46990</xdr:rowOff>
    </xdr:from>
    <xdr:to>
      <xdr:col>81</xdr:col>
      <xdr:colOff>95250</xdr:colOff>
      <xdr:row>60</xdr:row>
      <xdr:rowOff>148590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63517</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179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40096</xdr:rowOff>
    </xdr:from>
    <xdr:to>
      <xdr:col>77</xdr:col>
      <xdr:colOff>95250</xdr:colOff>
      <xdr:row>60</xdr:row>
      <xdr:rowOff>141696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32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151873</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095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26307</xdr:rowOff>
    </xdr:from>
    <xdr:to>
      <xdr:col>73</xdr:col>
      <xdr:colOff>44450</xdr:colOff>
      <xdr:row>60</xdr:row>
      <xdr:rowOff>127907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31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138084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9072</xdr:rowOff>
    </xdr:from>
    <xdr:to>
      <xdr:col>68</xdr:col>
      <xdr:colOff>203200</xdr:colOff>
      <xdr:row>60</xdr:row>
      <xdr:rowOff>110672</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29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120849</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064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2177</xdr:rowOff>
    </xdr:from>
    <xdr:to>
      <xdr:col>64</xdr:col>
      <xdr:colOff>152400</xdr:colOff>
      <xdr:row>60</xdr:row>
      <xdr:rowOff>103777</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28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113954</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058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当年度は前年度に比べ、０．</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２</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悪化</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したが、これは３箇年の平均値であり、当年度の単年度実質公債費比率</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３．２</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％が、令和</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３年</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度の</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２</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６</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上</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回ったことによる。単年度実質公債費比率は、前年度に比べ０．</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３</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改善</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しているが、これは</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普通交付税額の増</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が主な要因となっている。第七次総合計画（令和３～１２年度）においては令和７年度の実質公債費比率の目標値を３．２％としており、引き続きその目標が達成できるよう、市債発行の抑制に努めていく。</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137583</xdr:rowOff>
    </xdr:from>
    <xdr:to>
      <xdr:col>81</xdr:col>
      <xdr:colOff>44450</xdr:colOff>
      <xdr:row>39</xdr:row>
      <xdr:rowOff>153670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6824133"/>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97367</xdr:rowOff>
    </xdr:from>
    <xdr:to>
      <xdr:col>77</xdr:col>
      <xdr:colOff>44450</xdr:colOff>
      <xdr:row>39</xdr:row>
      <xdr:rowOff>137583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67839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97367</xdr:rowOff>
    </xdr:from>
    <xdr:to>
      <xdr:col>72</xdr:col>
      <xdr:colOff>203200</xdr:colOff>
      <xdr:row>39</xdr:row>
      <xdr:rowOff>129540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678391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129540</xdr:rowOff>
    </xdr:from>
    <xdr:to>
      <xdr:col>68</xdr:col>
      <xdr:colOff>152400</xdr:colOff>
      <xdr:row>40</xdr:row>
      <xdr:rowOff>22437</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681609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102870</xdr:rowOff>
    </xdr:from>
    <xdr:to>
      <xdr:col>81</xdr:col>
      <xdr:colOff>95250</xdr:colOff>
      <xdr:row>40</xdr:row>
      <xdr:rowOff>33020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119397</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63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86783</xdr:rowOff>
    </xdr:from>
    <xdr:to>
      <xdr:col>77</xdr:col>
      <xdr:colOff>95250</xdr:colOff>
      <xdr:row>40</xdr:row>
      <xdr:rowOff>16933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27110</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46567</xdr:rowOff>
    </xdr:from>
    <xdr:to>
      <xdr:col>73</xdr:col>
      <xdr:colOff>44450</xdr:colOff>
      <xdr:row>39</xdr:row>
      <xdr:rowOff>148167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158344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78740</xdr:rowOff>
    </xdr:from>
    <xdr:to>
      <xdr:col>68</xdr:col>
      <xdr:colOff>203200</xdr:colOff>
      <xdr:row>40</xdr:row>
      <xdr:rowOff>8890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19067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143087</xdr:rowOff>
    </xdr:from>
    <xdr:to>
      <xdr:col>64</xdr:col>
      <xdr:colOff>152400</xdr:colOff>
      <xdr:row>40</xdr:row>
      <xdr:rowOff>73237</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8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83414</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59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前年度と比較して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５</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悪化</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したが、これは下水道事業の地方債残高の減少などにより公営企業債等繰入見込額</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が減少し、将来負担額は減少したが、充当可能財源等も減少したため、分子が増加した。加えて、普通交付税等の増加に伴い、分母である標準財政規模が増加した</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ことが主な要因となっている。今後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更に、</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老朽化した施設の更新等により比率が上昇することが見込まれることから、各種事業について計画段階から事業内容を精査し、財政の健全化に努める。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82652</xdr:rowOff>
    </xdr:from>
    <xdr:to>
      <xdr:col>68</xdr:col>
      <xdr:colOff>152400</xdr:colOff>
      <xdr:row>16</xdr:row>
      <xdr:rowOff>9042</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3512800" y="2482952"/>
          <a:ext cx="889000" cy="26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4216</xdr:rowOff>
    </xdr:from>
    <xdr:to>
      <xdr:col>73</xdr:col>
      <xdr:colOff>44450</xdr:colOff>
      <xdr:row>15</xdr:row>
      <xdr:rowOff>105816</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54407</xdr:rowOff>
    </xdr:from>
    <xdr:to>
      <xdr:col>68</xdr:col>
      <xdr:colOff>203200</xdr:colOff>
      <xdr:row>15</xdr:row>
      <xdr:rowOff>156007</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140784</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712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47515</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79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9672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92727</xdr:rowOff>
    </xdr:from>
    <xdr:ext cx="762000" cy="259045"/>
    <xdr:sp macro="" textlink="">
      <xdr:nvSpPr>
        <xdr:cNvPr id="466" name="将来負担の状況該当値テキスト">
          <a:extLst>
            <a:ext uri="{FF2B5EF4-FFF2-40B4-BE49-F238E27FC236}">
              <a16:creationId xmlns:a16="http://schemas.microsoft.com/office/drawing/2014/main" id="{00000000-0008-0000-0300-0000D2010000}"/>
            </a:ext>
          </a:extLst>
        </xdr:cNvPr>
        <xdr:cNvSpPr txBox="1"/>
      </xdr:nvSpPr>
      <xdr:spPr>
        <a:xfrm>
          <a:off x="17106900" y="232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31852</xdr:rowOff>
    </xdr:from>
    <xdr:to>
      <xdr:col>68</xdr:col>
      <xdr:colOff>203200</xdr:colOff>
      <xdr:row>14</xdr:row>
      <xdr:rowOff>133452</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4351000" y="243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143629</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020800" y="2201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129692</xdr:rowOff>
    </xdr:from>
    <xdr:to>
      <xdr:col>64</xdr:col>
      <xdr:colOff>152400</xdr:colOff>
      <xdr:row>16</xdr:row>
      <xdr:rowOff>59842</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3462000" y="2701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70019</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131800" y="247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岡山県倉敷市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473,670
465,138
356.07
232,438,069
225,179,151
5,818,635
118,041,925
201,662,371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人件費に係る経常収支比率は、前年度から</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、類似団体内平均値を</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０．９ポ</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イント下回っている。本市では、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倉敷市</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行財政</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改革</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プラン２０２</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５</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年度）において、ＡＩ・ＲＰＡ等ＩＣＴの活用</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により、今後も組織やポストの適正化を図り、人件費の削減に努める。</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66040</xdr:rowOff>
    </xdr:from>
    <xdr:to>
      <xdr:col>24</xdr:col>
      <xdr:colOff>25400</xdr:colOff>
      <xdr:row>36</xdr:row>
      <xdr:rowOff>149860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3824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58420</xdr:rowOff>
    </xdr:from>
    <xdr:to>
      <xdr:col>19</xdr:col>
      <xdr:colOff>187325</xdr:colOff>
      <xdr:row>36</xdr:row>
      <xdr:rowOff>66040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306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58420</xdr:rowOff>
    </xdr:from>
    <xdr:to>
      <xdr:col>15</xdr:col>
      <xdr:colOff>98425</xdr:colOff>
      <xdr:row>36</xdr:row>
      <xdr:rowOff>73660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2306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73660</xdr:rowOff>
    </xdr:from>
    <xdr:to>
      <xdr:col>11</xdr:col>
      <xdr:colOff>9525</xdr:colOff>
      <xdr:row>37</xdr:row>
      <xdr:rowOff>8890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458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99060</xdr:rowOff>
    </xdr:from>
    <xdr:to>
      <xdr:col>24</xdr:col>
      <xdr:colOff>76200</xdr:colOff>
      <xdr:row>37</xdr:row>
      <xdr:rowOff>29210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115587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15240</xdr:rowOff>
    </xdr:from>
    <xdr:to>
      <xdr:col>20</xdr:col>
      <xdr:colOff>38100</xdr:colOff>
      <xdr:row>36</xdr:row>
      <xdr:rowOff>116840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127017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56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xdr:rowOff>
    </xdr:from>
    <xdr:to>
      <xdr:col>15</xdr:col>
      <xdr:colOff>149225</xdr:colOff>
      <xdr:row>36</xdr:row>
      <xdr:rowOff>109220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119397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22860</xdr:rowOff>
    </xdr:from>
    <xdr:to>
      <xdr:col>11</xdr:col>
      <xdr:colOff>60325</xdr:colOff>
      <xdr:row>36</xdr:row>
      <xdr:rowOff>124460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134637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129540</xdr:rowOff>
    </xdr:from>
    <xdr:to>
      <xdr:col>6</xdr:col>
      <xdr:colOff>171450</xdr:colOff>
      <xdr:row>37</xdr:row>
      <xdr:rowOff>59690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69867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70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物件費に係る経常収支比率は、前年度から０．</a:t>
          </a: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３</a:t>
          </a:r>
          <a:r>
            <a:rPr kumimoji="1" lang="ja-JP" altLang="ja-JP"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ポイント</a:t>
          </a: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減少</a:t>
          </a:r>
          <a:r>
            <a:rPr kumimoji="1" lang="ja-JP" altLang="ja-JP"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して</a:t>
          </a: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おり、類似団体平均値を２．３ポイント下回っているが、決算額は増加している。</a:t>
          </a:r>
          <a:r>
            <a:rPr kumimoji="1" lang="ja-JP" altLang="ja-JP"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これは、</a:t>
          </a: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高齢者インフルエンザ等予防接種事業など</a:t>
          </a:r>
          <a:r>
            <a:rPr kumimoji="1" lang="ja-JP" altLang="ja-JP"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に係る経費が</a:t>
          </a: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増加</a:t>
          </a:r>
          <a:r>
            <a:rPr kumimoji="1" lang="ja-JP" altLang="ja-JP"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したことが主な要因である</a:t>
          </a: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が、今後も物価高騰により委託費などの物件費の増加が見込まれるため、倉敷市行財政改革プラン２０２５（令和７～１１年度）に基づき、歳出の抑制を図りながら健全な運営に</a:t>
          </a:r>
          <a:r>
            <a:rPr kumimoji="1" lang="ja-JP" altLang="ja-JP"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努める。</a:t>
          </a:r>
          <a:endParaRPr kumimoji="1" lang="en-US" altLang="ja-JP"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142240</xdr:rowOff>
    </xdr:from>
    <xdr:to>
      <xdr:col>82</xdr:col>
      <xdr:colOff>107950</xdr:colOff>
      <xdr:row>16</xdr:row>
      <xdr:rowOff>165100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8854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119380</xdr:rowOff>
    </xdr:from>
    <xdr:to>
      <xdr:col>78</xdr:col>
      <xdr:colOff>69850</xdr:colOff>
      <xdr:row>16</xdr:row>
      <xdr:rowOff>165100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62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88900</xdr:rowOff>
    </xdr:from>
    <xdr:to>
      <xdr:col>73</xdr:col>
      <xdr:colOff>180975</xdr:colOff>
      <xdr:row>16</xdr:row>
      <xdr:rowOff>119380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321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88900</xdr:rowOff>
    </xdr:from>
    <xdr:to>
      <xdr:col>69</xdr:col>
      <xdr:colOff>92075</xdr:colOff>
      <xdr:row>16</xdr:row>
      <xdr:rowOff>111760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321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91440</xdr:rowOff>
    </xdr:from>
    <xdr:to>
      <xdr:col>82</xdr:col>
      <xdr:colOff>158750</xdr:colOff>
      <xdr:row>17</xdr:row>
      <xdr:rowOff>21590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107967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67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114300</xdr:rowOff>
    </xdr:from>
    <xdr:to>
      <xdr:col>78</xdr:col>
      <xdr:colOff>120650</xdr:colOff>
      <xdr:row>17</xdr:row>
      <xdr:rowOff>44450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54627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2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68580</xdr:rowOff>
    </xdr:from>
    <xdr:to>
      <xdr:col>74</xdr:col>
      <xdr:colOff>31750</xdr:colOff>
      <xdr:row>16</xdr:row>
      <xdr:rowOff>170180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8907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8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38100</xdr:rowOff>
    </xdr:from>
    <xdr:to>
      <xdr:col>69</xdr:col>
      <xdr:colOff>142875</xdr:colOff>
      <xdr:row>16</xdr:row>
      <xdr:rowOff>139700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149877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1287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扶助費に係る経常収支比率は、</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前年度から０．６ポイント減少しているが、施設型・地域型保育給付事業費や児童手当給付事業費等の増により決算額は増加している。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類似団体内平均値を</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１．４</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今後も高齢化の進展や障がい者支援対策などにかかる扶助費の増加が見込まれるため、倉敷市行財政改革プラン２０２</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５</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に基づき、歳出の抑制を図りながら</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健全な財政運営に努める。</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6350</xdr:rowOff>
    </xdr:from>
    <xdr:to>
      <xdr:col>24</xdr:col>
      <xdr:colOff>25400</xdr:colOff>
      <xdr:row>57</xdr:row>
      <xdr:rowOff>82550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7790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63500</xdr:rowOff>
    </xdr:from>
    <xdr:to>
      <xdr:col>19</xdr:col>
      <xdr:colOff>187325</xdr:colOff>
      <xdr:row>57</xdr:row>
      <xdr:rowOff>82550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647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63500</xdr:rowOff>
    </xdr:from>
    <xdr:to>
      <xdr:col>15</xdr:col>
      <xdr:colOff>98425</xdr:colOff>
      <xdr:row>56</xdr:row>
      <xdr:rowOff>88900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6647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88900</xdr:rowOff>
    </xdr:from>
    <xdr:to>
      <xdr:col>11</xdr:col>
      <xdr:colOff>9525</xdr:colOff>
      <xdr:row>56</xdr:row>
      <xdr:rowOff>139700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901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127000</xdr:rowOff>
    </xdr:from>
    <xdr:to>
      <xdr:col>24</xdr:col>
      <xdr:colOff>76200</xdr:colOff>
      <xdr:row>57</xdr:row>
      <xdr:rowOff>57150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143527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31750</xdr:rowOff>
    </xdr:from>
    <xdr:to>
      <xdr:col>20</xdr:col>
      <xdr:colOff>38100</xdr:colOff>
      <xdr:row>57</xdr:row>
      <xdr:rowOff>133350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12700</xdr:rowOff>
    </xdr:from>
    <xdr:to>
      <xdr:col>15</xdr:col>
      <xdr:colOff>149225</xdr:colOff>
      <xdr:row>56</xdr:row>
      <xdr:rowOff>114300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1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124477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38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38100</xdr:rowOff>
    </xdr:from>
    <xdr:to>
      <xdr:col>11</xdr:col>
      <xdr:colOff>60325</xdr:colOff>
      <xdr:row>56</xdr:row>
      <xdr:rowOff>139700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149877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88900</xdr:rowOff>
    </xdr:from>
    <xdr:to>
      <xdr:col>6</xdr:col>
      <xdr:colOff>171450</xdr:colOff>
      <xdr:row>57</xdr:row>
      <xdr:rowOff>19050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29227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その他に係る経常収支比率が類似団体平均を上回っているのは、繰出金の増加が主な要因である。少子高齢化の進展に伴う給付費の伸びにより、後期高齢者医療事業</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介護保険事業に対する繰出金は今後も増加が見込まれるが、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給付と負担のバランスを</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はかることなどにより、普通会計の負担額を減らしていくように努める。</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95250</xdr:rowOff>
    </xdr:from>
    <xdr:to>
      <xdr:col>82</xdr:col>
      <xdr:colOff>107950</xdr:colOff>
      <xdr:row>60</xdr:row>
      <xdr:rowOff>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2108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57150</xdr:rowOff>
    </xdr:from>
    <xdr:to>
      <xdr:col>78</xdr:col>
      <xdr:colOff>69850</xdr:colOff>
      <xdr:row>60</xdr:row>
      <xdr:rowOff>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727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31750</xdr:rowOff>
    </xdr:from>
    <xdr:to>
      <xdr:col>73</xdr:col>
      <xdr:colOff>180975</xdr:colOff>
      <xdr:row>59</xdr:row>
      <xdr:rowOff>57150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1473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31750</xdr:rowOff>
    </xdr:from>
    <xdr:to>
      <xdr:col>69</xdr:col>
      <xdr:colOff>92075</xdr:colOff>
      <xdr:row>59</xdr:row>
      <xdr:rowOff>95250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1473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44450</xdr:rowOff>
    </xdr:from>
    <xdr:to>
      <xdr:col>82</xdr:col>
      <xdr:colOff>158750</xdr:colOff>
      <xdr:row>59</xdr:row>
      <xdr:rowOff>146050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16527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120650</xdr:rowOff>
    </xdr:from>
    <xdr:to>
      <xdr:col>78</xdr:col>
      <xdr:colOff>120650</xdr:colOff>
      <xdr:row>60</xdr:row>
      <xdr:rowOff>50800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35577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322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6350</xdr:rowOff>
    </xdr:from>
    <xdr:to>
      <xdr:col>74</xdr:col>
      <xdr:colOff>31750</xdr:colOff>
      <xdr:row>59</xdr:row>
      <xdr:rowOff>107950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92727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152400</xdr:rowOff>
    </xdr:from>
    <xdr:to>
      <xdr:col>69</xdr:col>
      <xdr:colOff>142875</xdr:colOff>
      <xdr:row>59</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67327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44450</xdr:rowOff>
    </xdr:from>
    <xdr:to>
      <xdr:col>65</xdr:col>
      <xdr:colOff>53975</xdr:colOff>
      <xdr:row>59</xdr:row>
      <xdr:rowOff>146050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130827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4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費に係る経常収支比率は、前年度から０．８ポイント減少している。これは、物価高騰対策経済支援事業や電気・ガス価格高騰緊急経済対策事業等の臨時交付金を活用した事業費に係る経費が減少したことが主な要因であり、類似団体内平均値を１．６ポイント下回ってはいるが、今後も定期的な補助金の見直し等に取り組んで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81280</xdr:rowOff>
    </xdr:from>
    <xdr:to>
      <xdr:col>82</xdr:col>
      <xdr:colOff>107950</xdr:colOff>
      <xdr:row>34</xdr:row>
      <xdr:rowOff>154432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5910580"/>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136144</xdr:rowOff>
    </xdr:from>
    <xdr:to>
      <xdr:col>78</xdr:col>
      <xdr:colOff>69850</xdr:colOff>
      <xdr:row>34</xdr:row>
      <xdr:rowOff>154432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96544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136144</xdr:rowOff>
    </xdr:from>
    <xdr:to>
      <xdr:col>73</xdr:col>
      <xdr:colOff>180975</xdr:colOff>
      <xdr:row>34</xdr:row>
      <xdr:rowOff>145288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59654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145288</xdr:rowOff>
    </xdr:from>
    <xdr:to>
      <xdr:col>69</xdr:col>
      <xdr:colOff>92075</xdr:colOff>
      <xdr:row>35</xdr:row>
      <xdr:rowOff>28702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97458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30480</xdr:rowOff>
    </xdr:from>
    <xdr:to>
      <xdr:col>82</xdr:col>
      <xdr:colOff>158750</xdr:colOff>
      <xdr:row>34</xdr:row>
      <xdr:rowOff>132080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8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47007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70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103632</xdr:rowOff>
    </xdr:from>
    <xdr:to>
      <xdr:col>78</xdr:col>
      <xdr:colOff>120650</xdr:colOff>
      <xdr:row>35</xdr:row>
      <xdr:rowOff>33782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9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43959</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701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85344</xdr:rowOff>
    </xdr:from>
    <xdr:to>
      <xdr:col>74</xdr:col>
      <xdr:colOff>31750</xdr:colOff>
      <xdr:row>35</xdr:row>
      <xdr:rowOff>15494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91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25671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683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94488</xdr:rowOff>
    </xdr:from>
    <xdr:to>
      <xdr:col>69</xdr:col>
      <xdr:colOff>142875</xdr:colOff>
      <xdr:row>35</xdr:row>
      <xdr:rowOff>24638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923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34815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69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149352</xdr:rowOff>
    </xdr:from>
    <xdr:to>
      <xdr:col>65</xdr:col>
      <xdr:colOff>53975</xdr:colOff>
      <xdr:row>35</xdr:row>
      <xdr:rowOff>79502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978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89679</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74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公債費に係る経常収支比率は、前年度から０．９ポイント減少しているが、類似団体内平均値を０．８ポイント上回っている。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平成３０年７月豪雨災害への対応のために発行した市債の償還</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要因として挙げられるが、今後は公共施設個別計画に基づく施設整備や、防災減災対策などによる市債発行額の増により公債費の増加が見込まれており、行財政プラン２０２５（令和７～１１年度）による行財政改革の推進によって健全財政を維持するように努めていく。</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85089</xdr:rowOff>
    </xdr:from>
    <xdr:to>
      <xdr:col>24</xdr:col>
      <xdr:colOff>25400</xdr:colOff>
      <xdr:row>77</xdr:row>
      <xdr:rowOff>153670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286739"/>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69850</xdr:rowOff>
    </xdr:from>
    <xdr:to>
      <xdr:col>19</xdr:col>
      <xdr:colOff>187325</xdr:colOff>
      <xdr:row>77</xdr:row>
      <xdr:rowOff>153670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32715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24130</xdr:rowOff>
    </xdr:from>
    <xdr:to>
      <xdr:col>15</xdr:col>
      <xdr:colOff>98425</xdr:colOff>
      <xdr:row>77</xdr:row>
      <xdr:rowOff>69850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2257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24130</xdr:rowOff>
    </xdr:from>
    <xdr:to>
      <xdr:col>11</xdr:col>
      <xdr:colOff>9525</xdr:colOff>
      <xdr:row>77</xdr:row>
      <xdr:rowOff>46989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2257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34289</xdr:rowOff>
    </xdr:from>
    <xdr:to>
      <xdr:col>24</xdr:col>
      <xdr:colOff>76200</xdr:colOff>
      <xdr:row>77</xdr:row>
      <xdr:rowOff>135889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6366</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102870</xdr:rowOff>
    </xdr:from>
    <xdr:to>
      <xdr:col>20</xdr:col>
      <xdr:colOff>38100</xdr:colOff>
      <xdr:row>78</xdr:row>
      <xdr:rowOff>33020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17797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390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19050</xdr:rowOff>
    </xdr:from>
    <xdr:to>
      <xdr:col>15</xdr:col>
      <xdr:colOff>149225</xdr:colOff>
      <xdr:row>77</xdr:row>
      <xdr:rowOff>120650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144780</xdr:rowOff>
    </xdr:from>
    <xdr:to>
      <xdr:col>11</xdr:col>
      <xdr:colOff>60325</xdr:colOff>
      <xdr:row>77</xdr:row>
      <xdr:rowOff>74930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167639</xdr:rowOff>
    </xdr:from>
    <xdr:to>
      <xdr:col>6</xdr:col>
      <xdr:colOff>171450</xdr:colOff>
      <xdr:row>77</xdr:row>
      <xdr:rowOff>97789</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107966</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公債費以外の経常収支比率は、昨年度より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１．２</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、類似団体内平均値より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４．９</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数値が改善した大きな理由は、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地方交付税</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や地方特例交付金等</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の増により</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経常一般財源が増加したことである。</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今後も、人員配置の適正化など、行財政改革の更なる推進により、経費削減や合理化に努める。</a:t>
          </a:r>
          <a:endPar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8889</xdr:rowOff>
    </xdr:from>
    <xdr:to>
      <xdr:col>82</xdr:col>
      <xdr:colOff>107950</xdr:colOff>
      <xdr:row>76</xdr:row>
      <xdr:rowOff>54611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5671800" y="13039089"/>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116857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100330</xdr:rowOff>
    </xdr:from>
    <xdr:to>
      <xdr:col>78</xdr:col>
      <xdr:colOff>69850</xdr:colOff>
      <xdr:row>76</xdr:row>
      <xdr:rowOff>54611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2959080"/>
          <a:ext cx="8890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96520</xdr:rowOff>
    </xdr:from>
    <xdr:to>
      <xdr:col>73</xdr:col>
      <xdr:colOff>180975</xdr:colOff>
      <xdr:row>75</xdr:row>
      <xdr:rowOff>100330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9552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151147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96520</xdr:rowOff>
    </xdr:from>
    <xdr:to>
      <xdr:col>69</xdr:col>
      <xdr:colOff>92075</xdr:colOff>
      <xdr:row>76</xdr:row>
      <xdr:rowOff>46989</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955270"/>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129540</xdr:rowOff>
    </xdr:from>
    <xdr:to>
      <xdr:col>82</xdr:col>
      <xdr:colOff>158750</xdr:colOff>
      <xdr:row>76</xdr:row>
      <xdr:rowOff>59689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29882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146067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3811</xdr:rowOff>
    </xdr:from>
    <xdr:to>
      <xdr:col>78</xdr:col>
      <xdr:colOff>120650</xdr:colOff>
      <xdr:row>76</xdr:row>
      <xdr:rowOff>105411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115587</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2802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49530</xdr:rowOff>
    </xdr:from>
    <xdr:to>
      <xdr:col>74</xdr:col>
      <xdr:colOff>31750</xdr:colOff>
      <xdr:row>75</xdr:row>
      <xdr:rowOff>151130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161307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267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45720</xdr:rowOff>
    </xdr:from>
    <xdr:to>
      <xdr:col>69</xdr:col>
      <xdr:colOff>142875</xdr:colOff>
      <xdr:row>75</xdr:row>
      <xdr:rowOff>147320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90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157497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67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167639</xdr:rowOff>
    </xdr:from>
    <xdr:to>
      <xdr:col>65</xdr:col>
      <xdr:colOff>53975</xdr:colOff>
      <xdr:row>76</xdr:row>
      <xdr:rowOff>97789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107967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279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岡山県倉敷市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90614</xdr:rowOff>
    </xdr:from>
    <xdr:to>
      <xdr:col>29</xdr:col>
      <xdr:colOff>127000</xdr:colOff>
      <xdr:row>17</xdr:row>
      <xdr:rowOff>115113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81439"/>
          <a:ext cx="647700" cy="1959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115113</xdr:rowOff>
    </xdr:from>
    <xdr:to>
      <xdr:col>26</xdr:col>
      <xdr:colOff>50800</xdr:colOff>
      <xdr:row>17</xdr:row>
      <xdr:rowOff>154546</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77388"/>
          <a:ext cx="698500" cy="394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149403</xdr:rowOff>
    </xdr:from>
    <xdr:to>
      <xdr:col>22</xdr:col>
      <xdr:colOff>114300</xdr:colOff>
      <xdr:row>17</xdr:row>
      <xdr:rowOff>154546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111678"/>
          <a:ext cx="698500" cy="51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149403</xdr:rowOff>
    </xdr:from>
    <xdr:to>
      <xdr:col>18</xdr:col>
      <xdr:colOff>177800</xdr:colOff>
      <xdr:row>17</xdr:row>
      <xdr:rowOff>159080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11678"/>
          <a:ext cx="698500" cy="96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39814</xdr:rowOff>
    </xdr:from>
    <xdr:to>
      <xdr:col>29</xdr:col>
      <xdr:colOff>177800</xdr:colOff>
      <xdr:row>16</xdr:row>
      <xdr:rowOff>141414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306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11891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0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64313</xdr:rowOff>
    </xdr:from>
    <xdr:to>
      <xdr:col>26</xdr:col>
      <xdr:colOff>101600</xdr:colOff>
      <xdr:row>17</xdr:row>
      <xdr:rowOff>165913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265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150690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12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103746</xdr:rowOff>
    </xdr:from>
    <xdr:to>
      <xdr:col>22</xdr:col>
      <xdr:colOff>165100</xdr:colOff>
      <xdr:row>18</xdr:row>
      <xdr:rowOff>33896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660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18673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52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98603</xdr:rowOff>
    </xdr:from>
    <xdr:to>
      <xdr:col>19</xdr:col>
      <xdr:colOff>38100</xdr:colOff>
      <xdr:row>18</xdr:row>
      <xdr:rowOff>28753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608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13530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47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108280</xdr:rowOff>
    </xdr:from>
    <xdr:to>
      <xdr:col>15</xdr:col>
      <xdr:colOff>101600</xdr:colOff>
      <xdr:row>18</xdr:row>
      <xdr:rowOff>38430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705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23207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56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294374</xdr:rowOff>
    </xdr:from>
    <xdr:to>
      <xdr:col>29</xdr:col>
      <xdr:colOff>127000</xdr:colOff>
      <xdr:row>35</xdr:row>
      <xdr:rowOff>304241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904724"/>
          <a:ext cx="647700" cy="98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294374</xdr:rowOff>
    </xdr:from>
    <xdr:to>
      <xdr:col>26</xdr:col>
      <xdr:colOff>50800</xdr:colOff>
      <xdr:row>36</xdr:row>
      <xdr:rowOff>927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04724"/>
          <a:ext cx="698500" cy="494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927</xdr:rowOff>
    </xdr:from>
    <xdr:to>
      <xdr:col>22</xdr:col>
      <xdr:colOff>114300</xdr:colOff>
      <xdr:row>36</xdr:row>
      <xdr:rowOff>18529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54177"/>
          <a:ext cx="698500" cy="176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18529</xdr:rowOff>
    </xdr:from>
    <xdr:to>
      <xdr:col>18</xdr:col>
      <xdr:colOff>177800</xdr:colOff>
      <xdr:row>36</xdr:row>
      <xdr:rowOff>69279</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71779"/>
          <a:ext cx="698500" cy="507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253441</xdr:rowOff>
    </xdr:from>
    <xdr:to>
      <xdr:col>29</xdr:col>
      <xdr:colOff>177800</xdr:colOff>
      <xdr:row>36</xdr:row>
      <xdr:rowOff>12141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637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225518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35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243574</xdr:rowOff>
    </xdr:from>
    <xdr:to>
      <xdr:col>26</xdr:col>
      <xdr:colOff>101600</xdr:colOff>
      <xdr:row>36</xdr:row>
      <xdr:rowOff>2274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539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329951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403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293027</xdr:rowOff>
    </xdr:from>
    <xdr:to>
      <xdr:col>22</xdr:col>
      <xdr:colOff>165100</xdr:colOff>
      <xdr:row>36</xdr:row>
      <xdr:rowOff>51727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033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36504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89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310629</xdr:rowOff>
    </xdr:from>
    <xdr:to>
      <xdr:col>19</xdr:col>
      <xdr:colOff>38100</xdr:colOff>
      <xdr:row>36</xdr:row>
      <xdr:rowOff>69329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209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54106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07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18479</xdr:rowOff>
    </xdr:from>
    <xdr:to>
      <xdr:col>15</xdr:col>
      <xdr:colOff>101600</xdr:colOff>
      <xdr:row>36</xdr:row>
      <xdr:rowOff>120079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717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104856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58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岡山県倉敷市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473,670
465,138
356.07
232,438,069
225,179,151
5,818,635
118,041,925
201,662,371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56490</xdr:rowOff>
    </xdr:from>
    <xdr:to>
      <xdr:col>24</xdr:col>
      <xdr:colOff>63500</xdr:colOff>
      <xdr:row>37</xdr:row>
      <xdr:rowOff>107141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228690"/>
          <a:ext cx="838200" cy="222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63805</xdr:rowOff>
    </xdr:from>
    <xdr:to>
      <xdr:col>19</xdr:col>
      <xdr:colOff>177800</xdr:colOff>
      <xdr:row>37</xdr:row>
      <xdr:rowOff>107141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407455"/>
          <a:ext cx="889000" cy="4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86653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8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63805</xdr:rowOff>
    </xdr:from>
    <xdr:to>
      <xdr:col>15</xdr:col>
      <xdr:colOff>50800</xdr:colOff>
      <xdr:row>37</xdr:row>
      <xdr:rowOff>80329</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07455"/>
          <a:ext cx="889000" cy="16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65915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66319</xdr:rowOff>
    </xdr:from>
    <xdr:to>
      <xdr:col>10</xdr:col>
      <xdr:colOff>114300</xdr:colOff>
      <xdr:row>37</xdr:row>
      <xdr:rowOff>80329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409969"/>
          <a:ext cx="889000" cy="14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86424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108566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5690</xdr:rowOff>
    </xdr:from>
    <xdr:to>
      <xdr:col>24</xdr:col>
      <xdr:colOff>114300</xdr:colOff>
      <xdr:row>36</xdr:row>
      <xdr:rowOff>107290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7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155567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56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56341</xdr:rowOff>
    </xdr:from>
    <xdr:to>
      <xdr:col>20</xdr:col>
      <xdr:colOff>38100</xdr:colOff>
      <xdr:row>37</xdr:row>
      <xdr:rowOff>157941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9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149068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9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13005</xdr:rowOff>
    </xdr:from>
    <xdr:to>
      <xdr:col>15</xdr:col>
      <xdr:colOff>101600</xdr:colOff>
      <xdr:row>37</xdr:row>
      <xdr:rowOff>114605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5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105732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4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29529</xdr:rowOff>
    </xdr:from>
    <xdr:to>
      <xdr:col>10</xdr:col>
      <xdr:colOff>165100</xdr:colOff>
      <xdr:row>37</xdr:row>
      <xdr:rowOff>131129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73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122256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65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15519</xdr:rowOff>
    </xdr:from>
    <xdr:to>
      <xdr:col>6</xdr:col>
      <xdr:colOff>38100</xdr:colOff>
      <xdr:row>37</xdr:row>
      <xdr:rowOff>117119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5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108246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51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126241</xdr:rowOff>
    </xdr:from>
    <xdr:to>
      <xdr:col>24</xdr:col>
      <xdr:colOff>63500</xdr:colOff>
      <xdr:row>58</xdr:row>
      <xdr:rowOff>2483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898891"/>
          <a:ext cx="838200" cy="47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128122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386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153159</xdr:rowOff>
    </xdr:from>
    <xdr:to>
      <xdr:col>19</xdr:col>
      <xdr:colOff>177800</xdr:colOff>
      <xdr:row>58</xdr:row>
      <xdr:rowOff>2483</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754359"/>
          <a:ext cx="889000" cy="192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123417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38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153159</xdr:rowOff>
    </xdr:from>
    <xdr:to>
      <xdr:col>15</xdr:col>
      <xdr:colOff>50800</xdr:colOff>
      <xdr:row>57</xdr:row>
      <xdr:rowOff>78092</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754359"/>
          <a:ext cx="889000" cy="96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145848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23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78092</xdr:rowOff>
    </xdr:from>
    <xdr:to>
      <xdr:col>10</xdr:col>
      <xdr:colOff>114300</xdr:colOff>
      <xdr:row>57</xdr:row>
      <xdr:rowOff>112182</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850742"/>
          <a:ext cx="889000" cy="34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96499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3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129017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5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75441</xdr:rowOff>
    </xdr:from>
    <xdr:to>
      <xdr:col>24</xdr:col>
      <xdr:colOff>114300</xdr:colOff>
      <xdr:row>58</xdr:row>
      <xdr:rowOff>5591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84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53868</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82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123133</xdr:rowOff>
    </xdr:from>
    <xdr:to>
      <xdr:col>20</xdr:col>
      <xdr:colOff>38100</xdr:colOff>
      <xdr:row>58</xdr:row>
      <xdr:rowOff>53283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895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44410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988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102359</xdr:rowOff>
    </xdr:from>
    <xdr:to>
      <xdr:col>15</xdr:col>
      <xdr:colOff>101600</xdr:colOff>
      <xdr:row>57</xdr:row>
      <xdr:rowOff>32509</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70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23636</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79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27292</xdr:rowOff>
    </xdr:from>
    <xdr:to>
      <xdr:col>10</xdr:col>
      <xdr:colOff>165100</xdr:colOff>
      <xdr:row>57</xdr:row>
      <xdr:rowOff>128892</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79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120019</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892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61382</xdr:rowOff>
    </xdr:from>
    <xdr:to>
      <xdr:col>6</xdr:col>
      <xdr:colOff>38100</xdr:colOff>
      <xdr:row>57</xdr:row>
      <xdr:rowOff>162982</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83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154109</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92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42270</xdr:rowOff>
    </xdr:from>
    <xdr:to>
      <xdr:col>24</xdr:col>
      <xdr:colOff>63500</xdr:colOff>
      <xdr:row>76</xdr:row>
      <xdr:rowOff>51552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072470"/>
          <a:ext cx="838200" cy="9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96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42270</xdr:rowOff>
    </xdr:from>
    <xdr:to>
      <xdr:col>19</xdr:col>
      <xdr:colOff>177800</xdr:colOff>
      <xdr:row>76</xdr:row>
      <xdr:rowOff>49220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072470"/>
          <a:ext cx="889000" cy="6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49220</xdr:rowOff>
    </xdr:from>
    <xdr:to>
      <xdr:col>15</xdr:col>
      <xdr:colOff>50800</xdr:colOff>
      <xdr:row>76</xdr:row>
      <xdr:rowOff>68331</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079420"/>
          <a:ext cx="889000" cy="19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127632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3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68331</xdr:rowOff>
    </xdr:from>
    <xdr:to>
      <xdr:col>10</xdr:col>
      <xdr:colOff>114300</xdr:colOff>
      <xdr:row>76</xdr:row>
      <xdr:rowOff>70983</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098531"/>
          <a:ext cx="889000" cy="2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120820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32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128638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33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752</xdr:rowOff>
    </xdr:from>
    <xdr:to>
      <xdr:col>24</xdr:col>
      <xdr:colOff>114300</xdr:colOff>
      <xdr:row>76</xdr:row>
      <xdr:rowOff>102352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03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23629</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88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162920</xdr:rowOff>
    </xdr:from>
    <xdr:to>
      <xdr:col>20</xdr:col>
      <xdr:colOff>38100</xdr:colOff>
      <xdr:row>76</xdr:row>
      <xdr:rowOff>93070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02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109598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79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169870</xdr:rowOff>
    </xdr:from>
    <xdr:to>
      <xdr:col>15</xdr:col>
      <xdr:colOff>101600</xdr:colOff>
      <xdr:row>76</xdr:row>
      <xdr:rowOff>100020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02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116547</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280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17531</xdr:rowOff>
    </xdr:from>
    <xdr:to>
      <xdr:col>10</xdr:col>
      <xdr:colOff>165100</xdr:colOff>
      <xdr:row>76</xdr:row>
      <xdr:rowOff>119131</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047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135658</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2822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20183</xdr:rowOff>
    </xdr:from>
    <xdr:to>
      <xdr:col>6</xdr:col>
      <xdr:colOff>38100</xdr:colOff>
      <xdr:row>76</xdr:row>
      <xdr:rowOff>121783</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05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138309</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2825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88951</xdr:rowOff>
    </xdr:from>
    <xdr:to>
      <xdr:col>24</xdr:col>
      <xdr:colOff>63500</xdr:colOff>
      <xdr:row>96</xdr:row>
      <xdr:rowOff>153057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548151"/>
          <a:ext cx="838200" cy="64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153057</xdr:rowOff>
    </xdr:from>
    <xdr:to>
      <xdr:col>19</xdr:col>
      <xdr:colOff>177800</xdr:colOff>
      <xdr:row>97</xdr:row>
      <xdr:rowOff>96931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612257"/>
          <a:ext cx="889000" cy="11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100893</xdr:rowOff>
    </xdr:from>
    <xdr:to>
      <xdr:col>15</xdr:col>
      <xdr:colOff>50800</xdr:colOff>
      <xdr:row>97</xdr:row>
      <xdr:rowOff>96931</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560093"/>
          <a:ext cx="889000" cy="16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100893</xdr:rowOff>
    </xdr:from>
    <xdr:to>
      <xdr:col>10</xdr:col>
      <xdr:colOff>114300</xdr:colOff>
      <xdr:row>98</xdr:row>
      <xdr:rowOff>26129</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560093"/>
          <a:ext cx="889000" cy="268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38151</xdr:rowOff>
    </xdr:from>
    <xdr:to>
      <xdr:col>24</xdr:col>
      <xdr:colOff>114300</xdr:colOff>
      <xdr:row>96</xdr:row>
      <xdr:rowOff>139751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497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16578</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475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102257</xdr:rowOff>
    </xdr:from>
    <xdr:to>
      <xdr:col>20</xdr:col>
      <xdr:colOff>38100</xdr:colOff>
      <xdr:row>97</xdr:row>
      <xdr:rowOff>32407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56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23534</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654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46131</xdr:rowOff>
    </xdr:from>
    <xdr:to>
      <xdr:col>15</xdr:col>
      <xdr:colOff>101600</xdr:colOff>
      <xdr:row>97</xdr:row>
      <xdr:rowOff>147731</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67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138858</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769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50093</xdr:rowOff>
    </xdr:from>
    <xdr:to>
      <xdr:col>10</xdr:col>
      <xdr:colOff>165100</xdr:colOff>
      <xdr:row>96</xdr:row>
      <xdr:rowOff>151693</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50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142820</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602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146779</xdr:rowOff>
    </xdr:from>
    <xdr:to>
      <xdr:col>6</xdr:col>
      <xdr:colOff>38100</xdr:colOff>
      <xdr:row>98</xdr:row>
      <xdr:rowOff>76929</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77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68056</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870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86382</xdr:rowOff>
    </xdr:from>
    <xdr:to>
      <xdr:col>55</xdr:col>
      <xdr:colOff>0</xdr:colOff>
      <xdr:row>36</xdr:row>
      <xdr:rowOff>165020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258582"/>
          <a:ext cx="838200" cy="78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317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86382</xdr:rowOff>
    </xdr:from>
    <xdr:to>
      <xdr:col>50</xdr:col>
      <xdr:colOff>114300</xdr:colOff>
      <xdr:row>36</xdr:row>
      <xdr:rowOff>98225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8750300" y="6258582"/>
          <a:ext cx="889000" cy="11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59772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40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98225</xdr:rowOff>
    </xdr:from>
    <xdr:to>
      <xdr:col>45</xdr:col>
      <xdr:colOff>177800</xdr:colOff>
      <xdr:row>36</xdr:row>
      <xdr:rowOff>140440</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270425"/>
          <a:ext cx="889000" cy="42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19963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36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27174</xdr:rowOff>
    </xdr:from>
    <xdr:to>
      <xdr:col>41</xdr:col>
      <xdr:colOff>50800</xdr:colOff>
      <xdr:row>36</xdr:row>
      <xdr:rowOff>140440</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170674"/>
          <a:ext cx="889000" cy="114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59130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4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2339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531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114220</xdr:rowOff>
    </xdr:from>
    <xdr:to>
      <xdr:col>55</xdr:col>
      <xdr:colOff>50800</xdr:colOff>
      <xdr:row>37</xdr:row>
      <xdr:rowOff>44370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28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137097</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13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35582</xdr:rowOff>
    </xdr:from>
    <xdr:to>
      <xdr:col>50</xdr:col>
      <xdr:colOff>165100</xdr:colOff>
      <xdr:row>36</xdr:row>
      <xdr:rowOff>137182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20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153709</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598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47425</xdr:rowOff>
    </xdr:from>
    <xdr:to>
      <xdr:col>46</xdr:col>
      <xdr:colOff>38100</xdr:colOff>
      <xdr:row>36</xdr:row>
      <xdr:rowOff>149025</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21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165552</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5994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89640</xdr:rowOff>
    </xdr:from>
    <xdr:to>
      <xdr:col>41</xdr:col>
      <xdr:colOff>101600</xdr:colOff>
      <xdr:row>37</xdr:row>
      <xdr:rowOff>19790</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26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36317</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03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147824</xdr:rowOff>
    </xdr:from>
    <xdr:to>
      <xdr:col>36</xdr:col>
      <xdr:colOff>165100</xdr:colOff>
      <xdr:row>30</xdr:row>
      <xdr:rowOff>77974</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11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94501</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4895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17666</xdr:rowOff>
    </xdr:from>
    <xdr:to>
      <xdr:col>55</xdr:col>
      <xdr:colOff>0</xdr:colOff>
      <xdr:row>54</xdr:row>
      <xdr:rowOff>49537</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9639300" y="8933066"/>
          <a:ext cx="838200" cy="374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17666</xdr:rowOff>
    </xdr:from>
    <xdr:to>
      <xdr:col>50</xdr:col>
      <xdr:colOff>114300</xdr:colOff>
      <xdr:row>56</xdr:row>
      <xdr:rowOff>100133</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8750300" y="8933066"/>
          <a:ext cx="889000" cy="768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100133</xdr:rowOff>
    </xdr:from>
    <xdr:to>
      <xdr:col>45</xdr:col>
      <xdr:colOff>177800</xdr:colOff>
      <xdr:row>57</xdr:row>
      <xdr:rowOff>56166</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701333"/>
          <a:ext cx="889000" cy="127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103281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3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117125</xdr:rowOff>
    </xdr:from>
    <xdr:to>
      <xdr:col>41</xdr:col>
      <xdr:colOff>50800</xdr:colOff>
      <xdr:row>57</xdr:row>
      <xdr:rowOff>56166</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546875"/>
          <a:ext cx="889000" cy="281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170187</xdr:rowOff>
    </xdr:from>
    <xdr:to>
      <xdr:col>55</xdr:col>
      <xdr:colOff>50800</xdr:colOff>
      <xdr:row>54</xdr:row>
      <xdr:rowOff>100337</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25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21614</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108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138316</xdr:rowOff>
    </xdr:from>
    <xdr:to>
      <xdr:col>50</xdr:col>
      <xdr:colOff>165100</xdr:colOff>
      <xdr:row>52</xdr:row>
      <xdr:rowOff>68466</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888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50</xdr:row>
      <xdr:rowOff>84993</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865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49333</xdr:rowOff>
    </xdr:from>
    <xdr:to>
      <xdr:col>46</xdr:col>
      <xdr:colOff>38100</xdr:colOff>
      <xdr:row>56</xdr:row>
      <xdr:rowOff>150933</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650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142060</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743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5366</xdr:rowOff>
    </xdr:from>
    <xdr:to>
      <xdr:col>41</xdr:col>
      <xdr:colOff>101600</xdr:colOff>
      <xdr:row>57</xdr:row>
      <xdr:rowOff>106966</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77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98093</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8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66325</xdr:rowOff>
    </xdr:from>
    <xdr:to>
      <xdr:col>36</xdr:col>
      <xdr:colOff>165100</xdr:colOff>
      <xdr:row>55</xdr:row>
      <xdr:rowOff>167925</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49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159052</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588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85370</xdr:rowOff>
    </xdr:from>
    <xdr:to>
      <xdr:col>55</xdr:col>
      <xdr:colOff>0</xdr:colOff>
      <xdr:row>77</xdr:row>
      <xdr:rowOff>112382</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9639300" y="13115570"/>
          <a:ext cx="838200" cy="198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166564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025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85370</xdr:rowOff>
    </xdr:from>
    <xdr:to>
      <xdr:col>50</xdr:col>
      <xdr:colOff>114300</xdr:colOff>
      <xdr:row>77</xdr:row>
      <xdr:rowOff>76188</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8750300" y="13115570"/>
          <a:ext cx="889000" cy="16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22293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22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76188</xdr:rowOff>
    </xdr:from>
    <xdr:to>
      <xdr:col>45</xdr:col>
      <xdr:colOff>177800</xdr:colOff>
      <xdr:row>77</xdr:row>
      <xdr:rowOff>117678</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7861300" y="13277838"/>
          <a:ext cx="889000" cy="4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54014</xdr:rowOff>
    </xdr:from>
    <xdr:to>
      <xdr:col>41</xdr:col>
      <xdr:colOff>50800</xdr:colOff>
      <xdr:row>77</xdr:row>
      <xdr:rowOff>117678</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a:off x="6972300" y="13084214"/>
          <a:ext cx="889000" cy="235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61582</xdr:rowOff>
    </xdr:from>
    <xdr:to>
      <xdr:col>55</xdr:col>
      <xdr:colOff>50800</xdr:colOff>
      <xdr:row>77</xdr:row>
      <xdr:rowOff>163182</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26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40009</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24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34570</xdr:rowOff>
    </xdr:from>
    <xdr:to>
      <xdr:col>50</xdr:col>
      <xdr:colOff>165100</xdr:colOff>
      <xdr:row>76</xdr:row>
      <xdr:rowOff>136170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06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152696</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372111" y="12839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25388</xdr:rowOff>
    </xdr:from>
    <xdr:to>
      <xdr:col>46</xdr:col>
      <xdr:colOff>38100</xdr:colOff>
      <xdr:row>77</xdr:row>
      <xdr:rowOff>126988</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227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118115</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428" y="1331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66878</xdr:rowOff>
    </xdr:from>
    <xdr:to>
      <xdr:col>41</xdr:col>
      <xdr:colOff>101600</xdr:colOff>
      <xdr:row>77</xdr:row>
      <xdr:rowOff>168478</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26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159605</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626428" y="13361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3214</xdr:rowOff>
    </xdr:from>
    <xdr:to>
      <xdr:col>36</xdr:col>
      <xdr:colOff>165100</xdr:colOff>
      <xdr:row>76</xdr:row>
      <xdr:rowOff>104814</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03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95941</xdr:rowOff>
    </xdr:from>
    <xdr:ext cx="534377"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05111" y="1312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123050</xdr:rowOff>
    </xdr:from>
    <xdr:to>
      <xdr:col>55</xdr:col>
      <xdr:colOff>0</xdr:colOff>
      <xdr:row>93</xdr:row>
      <xdr:rowOff>65100</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9639300" y="15725000"/>
          <a:ext cx="838200" cy="284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51821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339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123050</xdr:rowOff>
    </xdr:from>
    <xdr:to>
      <xdr:col>50</xdr:col>
      <xdr:colOff>114300</xdr:colOff>
      <xdr:row>95</xdr:row>
      <xdr:rowOff>124861</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5725000"/>
          <a:ext cx="889000" cy="68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53706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51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124861</xdr:rowOff>
    </xdr:from>
    <xdr:to>
      <xdr:col>45</xdr:col>
      <xdr:colOff>177800</xdr:colOff>
      <xdr:row>96</xdr:row>
      <xdr:rowOff>153512</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412611"/>
          <a:ext cx="889000" cy="200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97178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55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70014</xdr:rowOff>
    </xdr:from>
    <xdr:to>
      <xdr:col>41</xdr:col>
      <xdr:colOff>50800</xdr:colOff>
      <xdr:row>96</xdr:row>
      <xdr:rowOff>153512</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529214"/>
          <a:ext cx="889000" cy="83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100385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14300</xdr:rowOff>
    </xdr:from>
    <xdr:to>
      <xdr:col>55</xdr:col>
      <xdr:colOff>50800</xdr:colOff>
      <xdr:row>93</xdr:row>
      <xdr:rowOff>115900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595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37177</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5810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72250</xdr:rowOff>
    </xdr:from>
    <xdr:to>
      <xdr:col>50</xdr:col>
      <xdr:colOff>165100</xdr:colOff>
      <xdr:row>92</xdr:row>
      <xdr:rowOff>2400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56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18927</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5449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74061</xdr:rowOff>
    </xdr:from>
    <xdr:to>
      <xdr:col>46</xdr:col>
      <xdr:colOff>38100</xdr:colOff>
      <xdr:row>96</xdr:row>
      <xdr:rowOff>4211</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36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20738</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137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102712</xdr:rowOff>
    </xdr:from>
    <xdr:to>
      <xdr:col>41</xdr:col>
      <xdr:colOff>101600</xdr:colOff>
      <xdr:row>97</xdr:row>
      <xdr:rowOff>32862</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56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23989</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654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19214</xdr:rowOff>
    </xdr:from>
    <xdr:to>
      <xdr:col>36</xdr:col>
      <xdr:colOff>165100</xdr:colOff>
      <xdr:row>96</xdr:row>
      <xdr:rowOff>120814</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47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111941</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57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97355</xdr:rowOff>
    </xdr:from>
    <xdr:to>
      <xdr:col>85</xdr:col>
      <xdr:colOff>127000</xdr:colOff>
      <xdr:row>39</xdr:row>
      <xdr:rowOff>98008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5481300" y="6783905"/>
          <a:ext cx="8382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87993</xdr:rowOff>
    </xdr:from>
    <xdr:to>
      <xdr:col>81</xdr:col>
      <xdr:colOff>50800</xdr:colOff>
      <xdr:row>39</xdr:row>
      <xdr:rowOff>98008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774543"/>
          <a:ext cx="889000" cy="1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78196</xdr:rowOff>
    </xdr:from>
    <xdr:to>
      <xdr:col>76</xdr:col>
      <xdr:colOff>114300</xdr:colOff>
      <xdr:row>39</xdr:row>
      <xdr:rowOff>87993</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421846"/>
          <a:ext cx="889000" cy="352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26598</xdr:rowOff>
    </xdr:from>
    <xdr:to>
      <xdr:col>71</xdr:col>
      <xdr:colOff>177800</xdr:colOff>
      <xdr:row>37</xdr:row>
      <xdr:rowOff>78196</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198798"/>
          <a:ext cx="889000" cy="22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165734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680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157352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50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46555</xdr:rowOff>
    </xdr:from>
    <xdr:to>
      <xdr:col>85</xdr:col>
      <xdr:colOff>177800</xdr:colOff>
      <xdr:row>39</xdr:row>
      <xdr:rowOff>148155</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3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132932</xdr:rowOff>
    </xdr:from>
    <xdr:ext cx="313932"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480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47208</xdr:rowOff>
    </xdr:from>
    <xdr:to>
      <xdr:col>81</xdr:col>
      <xdr:colOff>101600</xdr:colOff>
      <xdr:row>39</xdr:row>
      <xdr:rowOff>148808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3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139935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356650" y="68264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37193</xdr:rowOff>
    </xdr:from>
    <xdr:to>
      <xdr:col>76</xdr:col>
      <xdr:colOff>165100</xdr:colOff>
      <xdr:row>39</xdr:row>
      <xdr:rowOff>138793</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2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129920</xdr:rowOff>
    </xdr:from>
    <xdr:ext cx="378565"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03017" y="68164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27396</xdr:rowOff>
    </xdr:from>
    <xdr:to>
      <xdr:col>72</xdr:col>
      <xdr:colOff>38100</xdr:colOff>
      <xdr:row>37</xdr:row>
      <xdr:rowOff>128996</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37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145523</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468428" y="6146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147248</xdr:rowOff>
    </xdr:from>
    <xdr:to>
      <xdr:col>67</xdr:col>
      <xdr:colOff>101600</xdr:colOff>
      <xdr:row>36</xdr:row>
      <xdr:rowOff>77398</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14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34</xdr:row>
      <xdr:rowOff>93925</xdr:rowOff>
    </xdr:from>
    <xdr:ext cx="469744"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579428" y="5923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155564</xdr:rowOff>
    </xdr:from>
    <xdr:to>
      <xdr:col>85</xdr:col>
      <xdr:colOff>127000</xdr:colOff>
      <xdr:row>75</xdr:row>
      <xdr:rowOff>166903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014314"/>
          <a:ext cx="838200"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166903</xdr:rowOff>
    </xdr:from>
    <xdr:to>
      <xdr:col>81</xdr:col>
      <xdr:colOff>50800</xdr:colOff>
      <xdr:row>76</xdr:row>
      <xdr:rowOff>34269</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025653"/>
          <a:ext cx="889000" cy="38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34269</xdr:rowOff>
    </xdr:from>
    <xdr:to>
      <xdr:col>76</xdr:col>
      <xdr:colOff>114300</xdr:colOff>
      <xdr:row>76</xdr:row>
      <xdr:rowOff>77019</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064469"/>
          <a:ext cx="889000" cy="4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77019</xdr:rowOff>
    </xdr:from>
    <xdr:to>
      <xdr:col>71</xdr:col>
      <xdr:colOff>177800</xdr:colOff>
      <xdr:row>76</xdr:row>
      <xdr:rowOff>108655</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107219"/>
          <a:ext cx="889000" cy="31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167457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8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104765</xdr:rowOff>
    </xdr:from>
    <xdr:to>
      <xdr:col>85</xdr:col>
      <xdr:colOff>177800</xdr:colOff>
      <xdr:row>76</xdr:row>
      <xdr:rowOff>34916</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96351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127642</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81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116104</xdr:rowOff>
    </xdr:from>
    <xdr:to>
      <xdr:col>81</xdr:col>
      <xdr:colOff>101600</xdr:colOff>
      <xdr:row>76</xdr:row>
      <xdr:rowOff>46255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97485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62781</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750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154919</xdr:rowOff>
    </xdr:from>
    <xdr:to>
      <xdr:col>76</xdr:col>
      <xdr:colOff>165100</xdr:colOff>
      <xdr:row>76</xdr:row>
      <xdr:rowOff>85069</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013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101597</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78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26219</xdr:rowOff>
    </xdr:from>
    <xdr:to>
      <xdr:col>72</xdr:col>
      <xdr:colOff>38100</xdr:colOff>
      <xdr:row>76</xdr:row>
      <xdr:rowOff>127819</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05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144345</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83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57855</xdr:rowOff>
    </xdr:from>
    <xdr:to>
      <xdr:col>67</xdr:col>
      <xdr:colOff>101600</xdr:colOff>
      <xdr:row>76</xdr:row>
      <xdr:rowOff>159455</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08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150582</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18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120802</xdr:rowOff>
    </xdr:from>
    <xdr:to>
      <xdr:col>85</xdr:col>
      <xdr:colOff>127000</xdr:colOff>
      <xdr:row>97</xdr:row>
      <xdr:rowOff>39554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580002"/>
          <a:ext cx="838200" cy="90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77443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708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15990</xdr:rowOff>
    </xdr:from>
    <xdr:to>
      <xdr:col>81</xdr:col>
      <xdr:colOff>50800</xdr:colOff>
      <xdr:row>96</xdr:row>
      <xdr:rowOff>120802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475190"/>
          <a:ext cx="889000" cy="104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40237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84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15990</xdr:rowOff>
    </xdr:from>
    <xdr:to>
      <xdr:col>76</xdr:col>
      <xdr:colOff>114300</xdr:colOff>
      <xdr:row>96</xdr:row>
      <xdr:rowOff>64985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475190"/>
          <a:ext cx="889000" cy="4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19587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82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64985</xdr:rowOff>
    </xdr:from>
    <xdr:to>
      <xdr:col>71</xdr:col>
      <xdr:colOff>177800</xdr:colOff>
      <xdr:row>98</xdr:row>
      <xdr:rowOff>12427</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524185"/>
          <a:ext cx="889000" cy="29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113180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91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160204</xdr:rowOff>
    </xdr:from>
    <xdr:to>
      <xdr:col>85</xdr:col>
      <xdr:colOff>177800</xdr:colOff>
      <xdr:row>97</xdr:row>
      <xdr:rowOff>90354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61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11631</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47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70002</xdr:rowOff>
    </xdr:from>
    <xdr:to>
      <xdr:col>81</xdr:col>
      <xdr:colOff>101600</xdr:colOff>
      <xdr:row>97</xdr:row>
      <xdr:rowOff>152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52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16679</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304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136640</xdr:rowOff>
    </xdr:from>
    <xdr:to>
      <xdr:col>76</xdr:col>
      <xdr:colOff>165100</xdr:colOff>
      <xdr:row>96</xdr:row>
      <xdr:rowOff>66790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42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83317</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199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14185</xdr:rowOff>
    </xdr:from>
    <xdr:to>
      <xdr:col>72</xdr:col>
      <xdr:colOff>38100</xdr:colOff>
      <xdr:row>96</xdr:row>
      <xdr:rowOff>115785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47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132312</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24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133077</xdr:rowOff>
    </xdr:from>
    <xdr:to>
      <xdr:col>67</xdr:col>
      <xdr:colOff>101600</xdr:colOff>
      <xdr:row>98</xdr:row>
      <xdr:rowOff>63227</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76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79754</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538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7112</xdr:rowOff>
    </xdr:from>
    <xdr:to>
      <xdr:col>116</xdr:col>
      <xdr:colOff>63500</xdr:colOff>
      <xdr:row>34</xdr:row>
      <xdr:rowOff>101524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5664962"/>
          <a:ext cx="838200" cy="265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7434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179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7112</xdr:rowOff>
    </xdr:from>
    <xdr:to>
      <xdr:col>111</xdr:col>
      <xdr:colOff>177800</xdr:colOff>
      <xdr:row>33</xdr:row>
      <xdr:rowOff>43917</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5664962"/>
          <a:ext cx="889000" cy="36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97731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6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33</xdr:row>
      <xdr:rowOff>43917</xdr:rowOff>
    </xdr:from>
    <xdr:to>
      <xdr:col>107</xdr:col>
      <xdr:colOff>50800</xdr:colOff>
      <xdr:row>34</xdr:row>
      <xdr:rowOff>25629</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5701767"/>
          <a:ext cx="889000" cy="15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82186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5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25629</xdr:rowOff>
    </xdr:from>
    <xdr:to>
      <xdr:col>102</xdr:col>
      <xdr:colOff>114300</xdr:colOff>
      <xdr:row>34</xdr:row>
      <xdr:rowOff>155702</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5854929"/>
          <a:ext cx="889000" cy="130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85158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57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85844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58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50724</xdr:rowOff>
    </xdr:from>
    <xdr:to>
      <xdr:col>116</xdr:col>
      <xdr:colOff>114300</xdr:colOff>
      <xdr:row>34</xdr:row>
      <xdr:rowOff>152324</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588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73601</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5731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32</xdr:row>
      <xdr:rowOff>127762</xdr:rowOff>
    </xdr:from>
    <xdr:to>
      <xdr:col>112</xdr:col>
      <xdr:colOff>38100</xdr:colOff>
      <xdr:row>33</xdr:row>
      <xdr:rowOff>57912</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561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31</xdr:row>
      <xdr:rowOff>74439</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5389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164567</xdr:rowOff>
    </xdr:from>
    <xdr:to>
      <xdr:col>107</xdr:col>
      <xdr:colOff>101600</xdr:colOff>
      <xdr:row>33</xdr:row>
      <xdr:rowOff>94717</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5650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31</xdr:row>
      <xdr:rowOff>111244</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5426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146279</xdr:rowOff>
    </xdr:from>
    <xdr:to>
      <xdr:col>102</xdr:col>
      <xdr:colOff>165100</xdr:colOff>
      <xdr:row>34</xdr:row>
      <xdr:rowOff>76429</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5804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32</xdr:row>
      <xdr:rowOff>92956</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5579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104902</xdr:rowOff>
    </xdr:from>
    <xdr:to>
      <xdr:col>98</xdr:col>
      <xdr:colOff>38100</xdr:colOff>
      <xdr:row>35</xdr:row>
      <xdr:rowOff>35052</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93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51579</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5709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31000</xdr:rowOff>
    </xdr:from>
    <xdr:to>
      <xdr:col>116</xdr:col>
      <xdr:colOff>63500</xdr:colOff>
      <xdr:row>59</xdr:row>
      <xdr:rowOff>31000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101465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31000</xdr:rowOff>
    </xdr:from>
    <xdr:to>
      <xdr:col>111</xdr:col>
      <xdr:colOff>177800</xdr:colOff>
      <xdr:row>59</xdr:row>
      <xdr:rowOff>31229</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10146550"/>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23400</xdr:rowOff>
    </xdr:from>
    <xdr:to>
      <xdr:col>107</xdr:col>
      <xdr:colOff>50800</xdr:colOff>
      <xdr:row>59</xdr:row>
      <xdr:rowOff>31229</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10138950"/>
          <a:ext cx="889000" cy="7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17590</xdr:rowOff>
    </xdr:from>
    <xdr:to>
      <xdr:col>102</xdr:col>
      <xdr:colOff>114300</xdr:colOff>
      <xdr:row>59</xdr:row>
      <xdr:rowOff>23400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133140"/>
          <a:ext cx="889000" cy="5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151650</xdr:rowOff>
    </xdr:from>
    <xdr:to>
      <xdr:col>116</xdr:col>
      <xdr:colOff>114300</xdr:colOff>
      <xdr:row>59</xdr:row>
      <xdr:rowOff>81800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09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66577</xdr:rowOff>
    </xdr:from>
    <xdr:ext cx="378565"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10010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151650</xdr:rowOff>
    </xdr:from>
    <xdr:to>
      <xdr:col>112</xdr:col>
      <xdr:colOff>38100</xdr:colOff>
      <xdr:row>59</xdr:row>
      <xdr:rowOff>81800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09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72927</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34017" y="101884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151879</xdr:rowOff>
    </xdr:from>
    <xdr:to>
      <xdr:col>107</xdr:col>
      <xdr:colOff>101600</xdr:colOff>
      <xdr:row>59</xdr:row>
      <xdr:rowOff>82029</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09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73156</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245017" y="10188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144050</xdr:rowOff>
    </xdr:from>
    <xdr:to>
      <xdr:col>102</xdr:col>
      <xdr:colOff>165100</xdr:colOff>
      <xdr:row>59</xdr:row>
      <xdr:rowOff>74200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08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65327</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1018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138240</xdr:rowOff>
    </xdr:from>
    <xdr:to>
      <xdr:col>98</xdr:col>
      <xdr:colOff>38100</xdr:colOff>
      <xdr:row>59</xdr:row>
      <xdr:rowOff>68390</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08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59517</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1017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28219</xdr:rowOff>
    </xdr:from>
    <xdr:to>
      <xdr:col>116</xdr:col>
      <xdr:colOff>63500</xdr:colOff>
      <xdr:row>75</xdr:row>
      <xdr:rowOff>66624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886969"/>
          <a:ext cx="838200" cy="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108576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624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66624</xdr:rowOff>
    </xdr:from>
    <xdr:to>
      <xdr:col>111</xdr:col>
      <xdr:colOff>177800</xdr:colOff>
      <xdr:row>75</xdr:row>
      <xdr:rowOff>125946</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925374"/>
          <a:ext cx="889000" cy="5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125946</xdr:rowOff>
    </xdr:from>
    <xdr:to>
      <xdr:col>107</xdr:col>
      <xdr:colOff>50800</xdr:colOff>
      <xdr:row>75</xdr:row>
      <xdr:rowOff>135051</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984696"/>
          <a:ext cx="889000" cy="9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132732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135051</xdr:rowOff>
    </xdr:from>
    <xdr:to>
      <xdr:col>102</xdr:col>
      <xdr:colOff>114300</xdr:colOff>
      <xdr:row>76</xdr:row>
      <xdr:rowOff>7646</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993801"/>
          <a:ext cx="889000" cy="44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148869</xdr:rowOff>
    </xdr:from>
    <xdr:to>
      <xdr:col>116</xdr:col>
      <xdr:colOff>114300</xdr:colOff>
      <xdr:row>75</xdr:row>
      <xdr:rowOff>79019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836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127296</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814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15824</xdr:rowOff>
    </xdr:from>
    <xdr:to>
      <xdr:col>112</xdr:col>
      <xdr:colOff>38100</xdr:colOff>
      <xdr:row>75</xdr:row>
      <xdr:rowOff>117424</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87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108551</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967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75146</xdr:rowOff>
    </xdr:from>
    <xdr:to>
      <xdr:col>107</xdr:col>
      <xdr:colOff>101600</xdr:colOff>
      <xdr:row>76</xdr:row>
      <xdr:rowOff>5296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93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167873</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302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84251</xdr:rowOff>
    </xdr:from>
    <xdr:to>
      <xdr:col>102</xdr:col>
      <xdr:colOff>165100</xdr:colOff>
      <xdr:row>76</xdr:row>
      <xdr:rowOff>14402</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94300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5529</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3035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128295</xdr:rowOff>
    </xdr:from>
    <xdr:to>
      <xdr:col>98</xdr:col>
      <xdr:colOff>38100</xdr:colOff>
      <xdr:row>76</xdr:row>
      <xdr:rowOff>58446</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98704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49573</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3079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４７５，３９２</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円で前年度より</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１７，１２９</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額となっている。主な構成項目である扶助費は、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施設型・地域型保育給付事業や児童手当給付事業等の伸びが大きかった</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ことにより、住民一人当た</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り１３８，１６２</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円で前年度より</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５，８８９</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円増額となって</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いるが</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、類似団体平均値より</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１０，１００</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円低い額となっている。普通建設事業費は、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倉敷西部クリーンセンター整備事業や中央斎場施設整備事業等</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にかかる経費</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が減少</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した</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こと</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などにより、住民一人当たり</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６４，７３３</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で前年度より１９，６７３円減額</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となって</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いるものの</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、類似団体平均値より</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１５，０４９</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高い</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額となっている。新規整備に</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ついては、</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類似団体平均値と比較して</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低い数値となったが、更新整備については引き続き平均を上回る</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数値となった</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今後も公共施設個別計画に基づく施設整備等が計画されており、多額の財政需要が見込まれる。</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物件費は、高齢者インフルエンザ等予防接種事業の増により、住民一人当たり５２，４７１円で前年度より１，６６９円増額となっている。</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補助費等は、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物価高騰対策経済支援事業や電気・ガス価格高騰緊急経済対策事業等の臨時交付金を活用した事業費の減により</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住民一人当たり</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４１，１７４</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円で前年度より</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７，２２４</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減額</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となっている。積立金は、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、財政調整基金や公共施設整備基金等への積立金の減により</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、住民一人当たり</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１８，２５７</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円で前年度より</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４，７３５</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a:t>
          </a:r>
          <a:r>
            <a:rPr kumimoji="1"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額となっている。</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繰出金は、岡山県後期高齢者医療広域連合や介護保険事業特別会計等への繰出金の増により、住民一人当たり３８，４２６円で前年度より１，００８ 円増額となっている。</a:t>
          </a:r>
          <a:endParaRPr kumimoji="0" lang="ja-JP"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岡山県倉敷市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473,670
465,138
356.07
232,438,069
225,179,151
5,818,635
118,041,925
201,662,371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148082</xdr:rowOff>
    </xdr:from>
    <xdr:to>
      <xdr:col>24</xdr:col>
      <xdr:colOff>63500</xdr:colOff>
      <xdr:row>35</xdr:row>
      <xdr:rowOff>167894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48832"/>
          <a:ext cx="8382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161036</xdr:rowOff>
    </xdr:from>
    <xdr:to>
      <xdr:col>19</xdr:col>
      <xdr:colOff>177800</xdr:colOff>
      <xdr:row>35</xdr:row>
      <xdr:rowOff>167894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16178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154940</xdr:rowOff>
    </xdr:from>
    <xdr:to>
      <xdr:col>15</xdr:col>
      <xdr:colOff>50800</xdr:colOff>
      <xdr:row>35</xdr:row>
      <xdr:rowOff>161036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155690"/>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154940</xdr:rowOff>
    </xdr:from>
    <xdr:to>
      <xdr:col>10</xdr:col>
      <xdr:colOff>114300</xdr:colOff>
      <xdr:row>35</xdr:row>
      <xdr:rowOff>157226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5569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97282</xdr:rowOff>
    </xdr:from>
    <xdr:to>
      <xdr:col>24</xdr:col>
      <xdr:colOff>114300</xdr:colOff>
      <xdr:row>36</xdr:row>
      <xdr:rowOff>27432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9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75709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76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117094</xdr:rowOff>
    </xdr:from>
    <xdr:to>
      <xdr:col>20</xdr:col>
      <xdr:colOff>38100</xdr:colOff>
      <xdr:row>36</xdr:row>
      <xdr:rowOff>47244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1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38371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1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110236</xdr:rowOff>
    </xdr:from>
    <xdr:to>
      <xdr:col>15</xdr:col>
      <xdr:colOff>101600</xdr:colOff>
      <xdr:row>36</xdr:row>
      <xdr:rowOff>40386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1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31513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0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104140</xdr:rowOff>
    </xdr:from>
    <xdr:to>
      <xdr:col>10</xdr:col>
      <xdr:colOff>165100</xdr:colOff>
      <xdr:row>36</xdr:row>
      <xdr:rowOff>34290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04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25417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9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106426</xdr:rowOff>
    </xdr:from>
    <xdr:to>
      <xdr:col>6</xdr:col>
      <xdr:colOff>38100</xdr:colOff>
      <xdr:row>36</xdr:row>
      <xdr:rowOff>36576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0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27703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9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33160</xdr:rowOff>
    </xdr:from>
    <xdr:to>
      <xdr:col>24</xdr:col>
      <xdr:colOff>63500</xdr:colOff>
      <xdr:row>57</xdr:row>
      <xdr:rowOff>152768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805810"/>
          <a:ext cx="838200" cy="119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85158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7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33160</xdr:rowOff>
    </xdr:from>
    <xdr:to>
      <xdr:col>19</xdr:col>
      <xdr:colOff>177800</xdr:colOff>
      <xdr:row>57</xdr:row>
      <xdr:rowOff>131902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805810"/>
          <a:ext cx="889000" cy="98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89819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131902</xdr:rowOff>
    </xdr:from>
    <xdr:to>
      <xdr:col>15</xdr:col>
      <xdr:colOff>50800</xdr:colOff>
      <xdr:row>57</xdr:row>
      <xdr:rowOff>161252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904552"/>
          <a:ext cx="889000" cy="29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67149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1001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54496</xdr:rowOff>
    </xdr:from>
    <xdr:to>
      <xdr:col>10</xdr:col>
      <xdr:colOff>114300</xdr:colOff>
      <xdr:row>57</xdr:row>
      <xdr:rowOff>161252</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798446"/>
          <a:ext cx="889000" cy="1135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68063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1001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71200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101968</xdr:rowOff>
    </xdr:from>
    <xdr:to>
      <xdr:col>24</xdr:col>
      <xdr:colOff>114300</xdr:colOff>
      <xdr:row>58</xdr:row>
      <xdr:rowOff>32118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7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124845</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726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153810</xdr:rowOff>
    </xdr:from>
    <xdr:to>
      <xdr:col>20</xdr:col>
      <xdr:colOff>38100</xdr:colOff>
      <xdr:row>57</xdr:row>
      <xdr:rowOff>83960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75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100487</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530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81102</xdr:rowOff>
    </xdr:from>
    <xdr:to>
      <xdr:col>15</xdr:col>
      <xdr:colOff>101600</xdr:colOff>
      <xdr:row>58</xdr:row>
      <xdr:rowOff>11252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853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27779</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9628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110452</xdr:rowOff>
    </xdr:from>
    <xdr:to>
      <xdr:col>10</xdr:col>
      <xdr:colOff>165100</xdr:colOff>
      <xdr:row>58</xdr:row>
      <xdr:rowOff>40602</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88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57129</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9658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3696</xdr:rowOff>
    </xdr:from>
    <xdr:to>
      <xdr:col>6</xdr:col>
      <xdr:colOff>38100</xdr:colOff>
      <xdr:row>51</xdr:row>
      <xdr:rowOff>105296</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747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96423</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840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48245</xdr:rowOff>
    </xdr:from>
    <xdr:to>
      <xdr:col>24</xdr:col>
      <xdr:colOff>63500</xdr:colOff>
      <xdr:row>77</xdr:row>
      <xdr:rowOff>115629</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249895"/>
          <a:ext cx="838200" cy="67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115629</xdr:rowOff>
    </xdr:from>
    <xdr:to>
      <xdr:col>19</xdr:col>
      <xdr:colOff>177800</xdr:colOff>
      <xdr:row>78</xdr:row>
      <xdr:rowOff>9688</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317279"/>
          <a:ext cx="889000" cy="65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72865</xdr:rowOff>
    </xdr:from>
    <xdr:to>
      <xdr:col>15</xdr:col>
      <xdr:colOff>50800</xdr:colOff>
      <xdr:row>78</xdr:row>
      <xdr:rowOff>9688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274515"/>
          <a:ext cx="889000" cy="10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72865</xdr:rowOff>
    </xdr:from>
    <xdr:to>
      <xdr:col>10</xdr:col>
      <xdr:colOff>114300</xdr:colOff>
      <xdr:row>78</xdr:row>
      <xdr:rowOff>78146</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274515"/>
          <a:ext cx="889000" cy="17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168895</xdr:rowOff>
    </xdr:from>
    <xdr:to>
      <xdr:col>24</xdr:col>
      <xdr:colOff>114300</xdr:colOff>
      <xdr:row>77</xdr:row>
      <xdr:rowOff>99045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19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147322</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177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64829</xdr:rowOff>
    </xdr:from>
    <xdr:to>
      <xdr:col>20</xdr:col>
      <xdr:colOff>38100</xdr:colOff>
      <xdr:row>77</xdr:row>
      <xdr:rowOff>166429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26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157556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359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130338</xdr:rowOff>
    </xdr:from>
    <xdr:to>
      <xdr:col>15</xdr:col>
      <xdr:colOff>101600</xdr:colOff>
      <xdr:row>78</xdr:row>
      <xdr:rowOff>60488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33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51615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424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22065</xdr:rowOff>
    </xdr:from>
    <xdr:to>
      <xdr:col>10</xdr:col>
      <xdr:colOff>165100</xdr:colOff>
      <xdr:row>77</xdr:row>
      <xdr:rowOff>123665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223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114792</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316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27346</xdr:rowOff>
    </xdr:from>
    <xdr:to>
      <xdr:col>6</xdr:col>
      <xdr:colOff>38100</xdr:colOff>
      <xdr:row>78</xdr:row>
      <xdr:rowOff>128946</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40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120073</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493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90</xdr:row>
      <xdr:rowOff>165805</xdr:rowOff>
    </xdr:from>
    <xdr:to>
      <xdr:col>24</xdr:col>
      <xdr:colOff>63500</xdr:colOff>
      <xdr:row>92</xdr:row>
      <xdr:rowOff>123149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3797300" y="15596305"/>
          <a:ext cx="838200" cy="300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426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90</xdr:row>
      <xdr:rowOff>165805</xdr:rowOff>
    </xdr:from>
    <xdr:to>
      <xdr:col>19</xdr:col>
      <xdr:colOff>177800</xdr:colOff>
      <xdr:row>93</xdr:row>
      <xdr:rowOff>159017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908300" y="15596305"/>
          <a:ext cx="889000" cy="507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25264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48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159017</xdr:rowOff>
    </xdr:from>
    <xdr:to>
      <xdr:col>15</xdr:col>
      <xdr:colOff>50800</xdr:colOff>
      <xdr:row>95</xdr:row>
      <xdr:rowOff>1443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103867"/>
          <a:ext cx="889000" cy="185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40467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32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1443</xdr:rowOff>
    </xdr:from>
    <xdr:to>
      <xdr:col>10</xdr:col>
      <xdr:colOff>114300</xdr:colOff>
      <xdr:row>95</xdr:row>
      <xdr:rowOff>119171</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289193"/>
          <a:ext cx="889000" cy="117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87603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37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166722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62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72349</xdr:rowOff>
    </xdr:from>
    <xdr:to>
      <xdr:col>24</xdr:col>
      <xdr:colOff>114300</xdr:colOff>
      <xdr:row>93</xdr:row>
      <xdr:rowOff>2499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5845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95226</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5697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90</xdr:row>
      <xdr:rowOff>115005</xdr:rowOff>
    </xdr:from>
    <xdr:to>
      <xdr:col>20</xdr:col>
      <xdr:colOff>38100</xdr:colOff>
      <xdr:row>91</xdr:row>
      <xdr:rowOff>45155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554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89</xdr:row>
      <xdr:rowOff>61682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5320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108217</xdr:rowOff>
    </xdr:from>
    <xdr:to>
      <xdr:col>15</xdr:col>
      <xdr:colOff>101600</xdr:colOff>
      <xdr:row>94</xdr:row>
      <xdr:rowOff>38367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05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54894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5828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122093</xdr:rowOff>
    </xdr:from>
    <xdr:to>
      <xdr:col>10</xdr:col>
      <xdr:colOff>165100</xdr:colOff>
      <xdr:row>95</xdr:row>
      <xdr:rowOff>52243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238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68770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013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68371</xdr:rowOff>
    </xdr:from>
    <xdr:to>
      <xdr:col>6</xdr:col>
      <xdr:colOff>38100</xdr:colOff>
      <xdr:row>95</xdr:row>
      <xdr:rowOff>169971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356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15048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131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19914</xdr:rowOff>
    </xdr:from>
    <xdr:to>
      <xdr:col>55</xdr:col>
      <xdr:colOff>0</xdr:colOff>
      <xdr:row>36</xdr:row>
      <xdr:rowOff>64262</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192114"/>
          <a:ext cx="838200" cy="4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80129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252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52375</xdr:rowOff>
    </xdr:from>
    <xdr:to>
      <xdr:col>50</xdr:col>
      <xdr:colOff>114300</xdr:colOff>
      <xdr:row>36</xdr:row>
      <xdr:rowOff>64262</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053125"/>
          <a:ext cx="889000" cy="18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43552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52375</xdr:rowOff>
    </xdr:from>
    <xdr:to>
      <xdr:col>45</xdr:col>
      <xdr:colOff>177800</xdr:colOff>
      <xdr:row>36</xdr:row>
      <xdr:rowOff>78435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053125"/>
          <a:ext cx="889000" cy="197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36237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7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67005</xdr:rowOff>
    </xdr:from>
    <xdr:to>
      <xdr:col>41</xdr:col>
      <xdr:colOff>50800</xdr:colOff>
      <xdr:row>36</xdr:row>
      <xdr:rowOff>78435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23920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21150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64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17949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140564</xdr:rowOff>
    </xdr:from>
    <xdr:to>
      <xdr:col>55</xdr:col>
      <xdr:colOff>50800</xdr:colOff>
      <xdr:row>36</xdr:row>
      <xdr:rowOff>70714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14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163441</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5992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13462</xdr:rowOff>
    </xdr:from>
    <xdr:to>
      <xdr:col>50</xdr:col>
      <xdr:colOff>165100</xdr:colOff>
      <xdr:row>36</xdr:row>
      <xdr:rowOff>115062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18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131589</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59608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1575</xdr:rowOff>
    </xdr:from>
    <xdr:to>
      <xdr:col>46</xdr:col>
      <xdr:colOff>38100</xdr:colOff>
      <xdr:row>35</xdr:row>
      <xdr:rowOff>103175</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00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119702</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577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27635</xdr:rowOff>
    </xdr:from>
    <xdr:to>
      <xdr:col>41</xdr:col>
      <xdr:colOff>101600</xdr:colOff>
      <xdr:row>36</xdr:row>
      <xdr:rowOff>129235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19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145762</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59750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16205</xdr:rowOff>
    </xdr:from>
    <xdr:to>
      <xdr:col>36</xdr:col>
      <xdr:colOff>165100</xdr:colOff>
      <xdr:row>36</xdr:row>
      <xdr:rowOff>117805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18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134332</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59636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76302</xdr:rowOff>
    </xdr:from>
    <xdr:to>
      <xdr:col>55</xdr:col>
      <xdr:colOff>0</xdr:colOff>
      <xdr:row>54</xdr:row>
      <xdr:rowOff>82703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334602"/>
          <a:ext cx="8382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82703</xdr:rowOff>
    </xdr:from>
    <xdr:to>
      <xdr:col>50</xdr:col>
      <xdr:colOff>114300</xdr:colOff>
      <xdr:row>55</xdr:row>
      <xdr:rowOff>98247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341003"/>
          <a:ext cx="889000" cy="186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92075</xdr:rowOff>
    </xdr:from>
    <xdr:to>
      <xdr:col>45</xdr:col>
      <xdr:colOff>177800</xdr:colOff>
      <xdr:row>55</xdr:row>
      <xdr:rowOff>98247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521825"/>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21683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7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22733</xdr:rowOff>
    </xdr:from>
    <xdr:to>
      <xdr:col>41</xdr:col>
      <xdr:colOff>50800</xdr:colOff>
      <xdr:row>55</xdr:row>
      <xdr:rowOff>92075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9452483"/>
          <a:ext cx="889000" cy="6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169359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77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25502</xdr:rowOff>
    </xdr:from>
    <xdr:to>
      <xdr:col>55</xdr:col>
      <xdr:colOff>50800</xdr:colOff>
      <xdr:row>54</xdr:row>
      <xdr:rowOff>127102</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283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48379</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135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31903</xdr:rowOff>
    </xdr:from>
    <xdr:to>
      <xdr:col>50</xdr:col>
      <xdr:colOff>165100</xdr:colOff>
      <xdr:row>54</xdr:row>
      <xdr:rowOff>133503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290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150030</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065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47447</xdr:rowOff>
    </xdr:from>
    <xdr:to>
      <xdr:col>46</xdr:col>
      <xdr:colOff>38100</xdr:colOff>
      <xdr:row>55</xdr:row>
      <xdr:rowOff>149047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47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53</xdr:row>
      <xdr:rowOff>165574</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252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41275</xdr:rowOff>
    </xdr:from>
    <xdr:to>
      <xdr:col>41</xdr:col>
      <xdr:colOff>101600</xdr:colOff>
      <xdr:row>55</xdr:row>
      <xdr:rowOff>142875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47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53</xdr:row>
      <xdr:rowOff>159402</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246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143383</xdr:rowOff>
    </xdr:from>
    <xdr:to>
      <xdr:col>36</xdr:col>
      <xdr:colOff>165100</xdr:colOff>
      <xdr:row>55</xdr:row>
      <xdr:rowOff>73533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40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53</xdr:row>
      <xdr:rowOff>90060</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176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67557</xdr:rowOff>
    </xdr:from>
    <xdr:to>
      <xdr:col>55</xdr:col>
      <xdr:colOff>0</xdr:colOff>
      <xdr:row>78</xdr:row>
      <xdr:rowOff>102019</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440657"/>
          <a:ext cx="838200" cy="34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67557</xdr:rowOff>
    </xdr:from>
    <xdr:to>
      <xdr:col>50</xdr:col>
      <xdr:colOff>114300</xdr:colOff>
      <xdr:row>78</xdr:row>
      <xdr:rowOff>121526</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440657"/>
          <a:ext cx="889000" cy="5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82989</xdr:rowOff>
    </xdr:from>
    <xdr:to>
      <xdr:col>45</xdr:col>
      <xdr:colOff>177800</xdr:colOff>
      <xdr:row>78</xdr:row>
      <xdr:rowOff>121526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456089"/>
          <a:ext cx="889000" cy="3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10561</xdr:rowOff>
    </xdr:from>
    <xdr:to>
      <xdr:col>41</xdr:col>
      <xdr:colOff>50800</xdr:colOff>
      <xdr:row>78</xdr:row>
      <xdr:rowOff>82989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83661"/>
          <a:ext cx="889000" cy="72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51219</xdr:rowOff>
    </xdr:from>
    <xdr:to>
      <xdr:col>55</xdr:col>
      <xdr:colOff>50800</xdr:colOff>
      <xdr:row>78</xdr:row>
      <xdr:rowOff>152819</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24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137596</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39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16757</xdr:rowOff>
    </xdr:from>
    <xdr:to>
      <xdr:col>50</xdr:col>
      <xdr:colOff>165100</xdr:colOff>
      <xdr:row>78</xdr:row>
      <xdr:rowOff>118357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8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109484</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48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70726</xdr:rowOff>
    </xdr:from>
    <xdr:to>
      <xdr:col>46</xdr:col>
      <xdr:colOff>38100</xdr:colOff>
      <xdr:row>79</xdr:row>
      <xdr:rowOff>876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4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163453</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53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32189</xdr:rowOff>
    </xdr:from>
    <xdr:to>
      <xdr:col>41</xdr:col>
      <xdr:colOff>101600</xdr:colOff>
      <xdr:row>78</xdr:row>
      <xdr:rowOff>133789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05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124916</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98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131211</xdr:rowOff>
    </xdr:from>
    <xdr:to>
      <xdr:col>36</xdr:col>
      <xdr:colOff>165100</xdr:colOff>
      <xdr:row>78</xdr:row>
      <xdr:rowOff>61361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3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52488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425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19038</xdr:rowOff>
    </xdr:from>
    <xdr:to>
      <xdr:col>55</xdr:col>
      <xdr:colOff>0</xdr:colOff>
      <xdr:row>96</xdr:row>
      <xdr:rowOff>102229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478238"/>
          <a:ext cx="838200" cy="83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169360</xdr:rowOff>
    </xdr:from>
    <xdr:to>
      <xdr:col>50</xdr:col>
      <xdr:colOff>114300</xdr:colOff>
      <xdr:row>96</xdr:row>
      <xdr:rowOff>19038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457110"/>
          <a:ext cx="889000" cy="2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151813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102591</xdr:rowOff>
    </xdr:from>
    <xdr:to>
      <xdr:col>45</xdr:col>
      <xdr:colOff>177800</xdr:colOff>
      <xdr:row>95</xdr:row>
      <xdr:rowOff>169360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390341"/>
          <a:ext cx="889000" cy="6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5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166618</xdr:rowOff>
    </xdr:from>
    <xdr:to>
      <xdr:col>41</xdr:col>
      <xdr:colOff>50800</xdr:colOff>
      <xdr:row>95</xdr:row>
      <xdr:rowOff>102591</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282918"/>
          <a:ext cx="889000" cy="107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162062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2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124438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58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51429</xdr:rowOff>
    </xdr:from>
    <xdr:to>
      <xdr:col>55</xdr:col>
      <xdr:colOff>50800</xdr:colOff>
      <xdr:row>96</xdr:row>
      <xdr:rowOff>153029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1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29856</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489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139688</xdr:rowOff>
    </xdr:from>
    <xdr:to>
      <xdr:col>50</xdr:col>
      <xdr:colOff>165100</xdr:colOff>
      <xdr:row>96</xdr:row>
      <xdr:rowOff>69838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427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86365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202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118560</xdr:rowOff>
    </xdr:from>
    <xdr:to>
      <xdr:col>46</xdr:col>
      <xdr:colOff>38100</xdr:colOff>
      <xdr:row>96</xdr:row>
      <xdr:rowOff>48710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0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65237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181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51791</xdr:rowOff>
    </xdr:from>
    <xdr:to>
      <xdr:col>41</xdr:col>
      <xdr:colOff>101600</xdr:colOff>
      <xdr:row>95</xdr:row>
      <xdr:rowOff>153391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33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169918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11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115818</xdr:rowOff>
    </xdr:from>
    <xdr:to>
      <xdr:col>36</xdr:col>
      <xdr:colOff>165100</xdr:colOff>
      <xdr:row>95</xdr:row>
      <xdr:rowOff>45968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23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62495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00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110417</xdr:rowOff>
    </xdr:from>
    <xdr:to>
      <xdr:col>85</xdr:col>
      <xdr:colOff>127000</xdr:colOff>
      <xdr:row>38</xdr:row>
      <xdr:rowOff>31496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454067"/>
          <a:ext cx="838200" cy="9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110417</xdr:rowOff>
    </xdr:from>
    <xdr:to>
      <xdr:col>81</xdr:col>
      <xdr:colOff>50800</xdr:colOff>
      <xdr:row>38</xdr:row>
      <xdr:rowOff>33455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454067"/>
          <a:ext cx="889000" cy="9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33455</xdr:rowOff>
    </xdr:from>
    <xdr:to>
      <xdr:col>76</xdr:col>
      <xdr:colOff>114300</xdr:colOff>
      <xdr:row>38</xdr:row>
      <xdr:rowOff>82114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548555"/>
          <a:ext cx="889000" cy="4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73189</xdr:rowOff>
    </xdr:from>
    <xdr:to>
      <xdr:col>71</xdr:col>
      <xdr:colOff>177800</xdr:colOff>
      <xdr:row>38</xdr:row>
      <xdr:rowOff>82114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588289"/>
          <a:ext cx="889000" cy="8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152146</xdr:rowOff>
    </xdr:from>
    <xdr:to>
      <xdr:col>85</xdr:col>
      <xdr:colOff>177800</xdr:colOff>
      <xdr:row>38</xdr:row>
      <xdr:rowOff>82296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49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67073</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410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59617</xdr:rowOff>
    </xdr:from>
    <xdr:to>
      <xdr:col>81</xdr:col>
      <xdr:colOff>101600</xdr:colOff>
      <xdr:row>37</xdr:row>
      <xdr:rowOff>161217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403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152344</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495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154105</xdr:rowOff>
    </xdr:from>
    <xdr:to>
      <xdr:col>76</xdr:col>
      <xdr:colOff>165100</xdr:colOff>
      <xdr:row>38</xdr:row>
      <xdr:rowOff>84255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49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75382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59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31314</xdr:rowOff>
    </xdr:from>
    <xdr:to>
      <xdr:col>72</xdr:col>
      <xdr:colOff>38100</xdr:colOff>
      <xdr:row>38</xdr:row>
      <xdr:rowOff>132914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54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124041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63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22389</xdr:rowOff>
    </xdr:from>
    <xdr:to>
      <xdr:col>67</xdr:col>
      <xdr:colOff>101600</xdr:colOff>
      <xdr:row>38</xdr:row>
      <xdr:rowOff>123989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53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115116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630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79435</xdr:rowOff>
    </xdr:from>
    <xdr:to>
      <xdr:col>85</xdr:col>
      <xdr:colOff>127000</xdr:colOff>
      <xdr:row>56</xdr:row>
      <xdr:rowOff>162160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680635"/>
          <a:ext cx="838200" cy="8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130694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388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80064</xdr:rowOff>
    </xdr:from>
    <xdr:to>
      <xdr:col>81</xdr:col>
      <xdr:colOff>50800</xdr:colOff>
      <xdr:row>56</xdr:row>
      <xdr:rowOff>162160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4592300" y="9681264"/>
          <a:ext cx="889000" cy="8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80064</xdr:rowOff>
    </xdr:from>
    <xdr:to>
      <xdr:col>76</xdr:col>
      <xdr:colOff>114300</xdr:colOff>
      <xdr:row>58</xdr:row>
      <xdr:rowOff>53832</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681264"/>
          <a:ext cx="889000" cy="31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9634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7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51803</xdr:rowOff>
    </xdr:from>
    <xdr:to>
      <xdr:col>71</xdr:col>
      <xdr:colOff>177800</xdr:colOff>
      <xdr:row>58</xdr:row>
      <xdr:rowOff>53832</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824453"/>
          <a:ext cx="889000" cy="1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28635</xdr:rowOff>
    </xdr:from>
    <xdr:to>
      <xdr:col>85</xdr:col>
      <xdr:colOff>177800</xdr:colOff>
      <xdr:row>56</xdr:row>
      <xdr:rowOff>130235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62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7062</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608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111360</xdr:rowOff>
    </xdr:from>
    <xdr:to>
      <xdr:col>81</xdr:col>
      <xdr:colOff>101600</xdr:colOff>
      <xdr:row>57</xdr:row>
      <xdr:rowOff>41510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71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32637</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80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29264</xdr:rowOff>
    </xdr:from>
    <xdr:to>
      <xdr:col>76</xdr:col>
      <xdr:colOff>165100</xdr:colOff>
      <xdr:row>56</xdr:row>
      <xdr:rowOff>130864</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63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147391</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40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3032</xdr:rowOff>
    </xdr:from>
    <xdr:to>
      <xdr:col>72</xdr:col>
      <xdr:colOff>38100</xdr:colOff>
      <xdr:row>58</xdr:row>
      <xdr:rowOff>104632</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94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95759</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10039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1003</xdr:rowOff>
    </xdr:from>
    <xdr:to>
      <xdr:col>67</xdr:col>
      <xdr:colOff>101600</xdr:colOff>
      <xdr:row>57</xdr:row>
      <xdr:rowOff>102603</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773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93730</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86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97355</xdr:rowOff>
    </xdr:from>
    <xdr:to>
      <xdr:col>85</xdr:col>
      <xdr:colOff>127000</xdr:colOff>
      <xdr:row>79</xdr:row>
      <xdr:rowOff>98008</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641905"/>
          <a:ext cx="8382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87993</xdr:rowOff>
    </xdr:from>
    <xdr:to>
      <xdr:col>81</xdr:col>
      <xdr:colOff>50800</xdr:colOff>
      <xdr:row>79</xdr:row>
      <xdr:rowOff>98008</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632543"/>
          <a:ext cx="889000" cy="1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78195</xdr:rowOff>
    </xdr:from>
    <xdr:to>
      <xdr:col>76</xdr:col>
      <xdr:colOff>114300</xdr:colOff>
      <xdr:row>79</xdr:row>
      <xdr:rowOff>87993</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279845"/>
          <a:ext cx="889000" cy="35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26597</xdr:rowOff>
    </xdr:from>
    <xdr:to>
      <xdr:col>71</xdr:col>
      <xdr:colOff>177800</xdr:colOff>
      <xdr:row>77</xdr:row>
      <xdr:rowOff>78195</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056797"/>
          <a:ext cx="889000" cy="22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165733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53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157353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35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46555</xdr:rowOff>
    </xdr:from>
    <xdr:to>
      <xdr:col>85</xdr:col>
      <xdr:colOff>177800</xdr:colOff>
      <xdr:row>79</xdr:row>
      <xdr:rowOff>148155</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91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132932</xdr:rowOff>
    </xdr:from>
    <xdr:ext cx="313932"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50603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47208</xdr:rowOff>
    </xdr:from>
    <xdr:to>
      <xdr:col>81</xdr:col>
      <xdr:colOff>101600</xdr:colOff>
      <xdr:row>79</xdr:row>
      <xdr:rowOff>148808</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91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139935</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56650" y="1368448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37193</xdr:rowOff>
    </xdr:from>
    <xdr:to>
      <xdr:col>76</xdr:col>
      <xdr:colOff>165100</xdr:colOff>
      <xdr:row>79</xdr:row>
      <xdr:rowOff>138793</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8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129920</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03017" y="136744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27395</xdr:rowOff>
    </xdr:from>
    <xdr:to>
      <xdr:col>72</xdr:col>
      <xdr:colOff>38100</xdr:colOff>
      <xdr:row>77</xdr:row>
      <xdr:rowOff>128995</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2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145522</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468428" y="1300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147247</xdr:rowOff>
    </xdr:from>
    <xdr:to>
      <xdr:col>67</xdr:col>
      <xdr:colOff>101600</xdr:colOff>
      <xdr:row>76</xdr:row>
      <xdr:rowOff>77397</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00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93925</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79428" y="12781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155290</xdr:rowOff>
    </xdr:from>
    <xdr:to>
      <xdr:col>85</xdr:col>
      <xdr:colOff>127000</xdr:colOff>
      <xdr:row>95</xdr:row>
      <xdr:rowOff>166629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5481300" y="16443040"/>
          <a:ext cx="838200" cy="1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166629</xdr:rowOff>
    </xdr:from>
    <xdr:to>
      <xdr:col>81</xdr:col>
      <xdr:colOff>50800</xdr:colOff>
      <xdr:row>96</xdr:row>
      <xdr:rowOff>33973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454379"/>
          <a:ext cx="889000" cy="38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33973</xdr:rowOff>
    </xdr:from>
    <xdr:to>
      <xdr:col>76</xdr:col>
      <xdr:colOff>114300</xdr:colOff>
      <xdr:row>96</xdr:row>
      <xdr:rowOff>76721</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493173"/>
          <a:ext cx="889000" cy="4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76721</xdr:rowOff>
    </xdr:from>
    <xdr:to>
      <xdr:col>71</xdr:col>
      <xdr:colOff>177800</xdr:colOff>
      <xdr:row>96</xdr:row>
      <xdr:rowOff>108291</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535921"/>
          <a:ext cx="889000" cy="3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167434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2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104490</xdr:rowOff>
    </xdr:from>
    <xdr:to>
      <xdr:col>85</xdr:col>
      <xdr:colOff>177800</xdr:colOff>
      <xdr:row>96</xdr:row>
      <xdr:rowOff>34640</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3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127367</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2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115829</xdr:rowOff>
    </xdr:from>
    <xdr:to>
      <xdr:col>81</xdr:col>
      <xdr:colOff>101600</xdr:colOff>
      <xdr:row>96</xdr:row>
      <xdr:rowOff>45979</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40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62506</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178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154623</xdr:rowOff>
    </xdr:from>
    <xdr:to>
      <xdr:col>76</xdr:col>
      <xdr:colOff>165100</xdr:colOff>
      <xdr:row>96</xdr:row>
      <xdr:rowOff>84773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442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101300</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217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25921</xdr:rowOff>
    </xdr:from>
    <xdr:to>
      <xdr:col>72</xdr:col>
      <xdr:colOff>38100</xdr:colOff>
      <xdr:row>96</xdr:row>
      <xdr:rowOff>127521</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48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144048</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26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57491</xdr:rowOff>
    </xdr:from>
    <xdr:to>
      <xdr:col>67</xdr:col>
      <xdr:colOff>101600</xdr:colOff>
      <xdr:row>96</xdr:row>
      <xdr:rowOff>159091</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51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150218</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60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43117</xdr:rowOff>
    </xdr:from>
    <xdr:to>
      <xdr:col>116</xdr:col>
      <xdr:colOff>63500</xdr:colOff>
      <xdr:row>39</xdr:row>
      <xdr:rowOff>43117</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296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42926</xdr:rowOff>
    </xdr:from>
    <xdr:to>
      <xdr:col>111</xdr:col>
      <xdr:colOff>177800</xdr:colOff>
      <xdr:row>39</xdr:row>
      <xdr:rowOff>43117</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29476"/>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42926</xdr:rowOff>
    </xdr:from>
    <xdr:to>
      <xdr:col>107</xdr:col>
      <xdr:colOff>50800</xdr:colOff>
      <xdr:row>39</xdr:row>
      <xdr:rowOff>43117</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flipV="1">
          <a:off x="19545300" y="6729476"/>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43117</xdr:rowOff>
    </xdr:from>
    <xdr:to>
      <xdr:col>102</xdr:col>
      <xdr:colOff>114300</xdr:colOff>
      <xdr:row>39</xdr:row>
      <xdr:rowOff>43497</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flipV="1">
          <a:off x="18656300" y="6729667"/>
          <a:ext cx="889000"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163767</xdr:rowOff>
    </xdr:from>
    <xdr:to>
      <xdr:col>116</xdr:col>
      <xdr:colOff>114300</xdr:colOff>
      <xdr:row>39</xdr:row>
      <xdr:rowOff>93917</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7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78694</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937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163767</xdr:rowOff>
    </xdr:from>
    <xdr:to>
      <xdr:col>112</xdr:col>
      <xdr:colOff>38100</xdr:colOff>
      <xdr:row>39</xdr:row>
      <xdr:rowOff>93917</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7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85044</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7715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163576</xdr:rowOff>
    </xdr:from>
    <xdr:to>
      <xdr:col>107</xdr:col>
      <xdr:colOff>101600</xdr:colOff>
      <xdr:row>39</xdr:row>
      <xdr:rowOff>93726</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7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84853</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7714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163767</xdr:rowOff>
    </xdr:from>
    <xdr:to>
      <xdr:col>102</xdr:col>
      <xdr:colOff>165100</xdr:colOff>
      <xdr:row>39</xdr:row>
      <xdr:rowOff>93917</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7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85044</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15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164147</xdr:rowOff>
    </xdr:from>
    <xdr:to>
      <xdr:col>98</xdr:col>
      <xdr:colOff>38100</xdr:colOff>
      <xdr:row>39</xdr:row>
      <xdr:rowOff>94297</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79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85424</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7719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主</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な構成項目である民生費は住民一人当たり１９４，５０２円で前年度より８，８４３円の増額となっており、類似団体平均値より１８，６０７円低い額となっている。前年度より増額となったのは、施設型・地域型保育給付事業や児童手当給付事業などの増が主な要因である。</a:t>
          </a:r>
          <a:r>
            <a:rPr kumimoji="1"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総務費は</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住民一人当たり</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４８，４７１</a:t>
          </a:r>
          <a:r>
            <a:rPr kumimoji="1"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円で前年度より</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９，４１８</a:t>
          </a:r>
          <a:r>
            <a:rPr kumimoji="1"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a:t>
          </a:r>
          <a:r>
            <a:rPr kumimoji="1"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となっている。</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これは、庁舎等再編整備事業の減</a:t>
          </a:r>
          <a:r>
            <a:rPr kumimoji="1"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が大きな要因である。</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衛生費は住民一人当たり６５，７２４円で、前年度より１３，１３４円減額となっている。中央斎場施設整備事業が減額となったことが主な要因である。土木費は、当年度は住民一人当たり４３，９６７円で、前年度より４，３６７円減額となっており、類似団体平均値より５６９円低い額となっている。前年度より減額となったのは、下水道事業会計繰出金の減が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岡山県倉敷市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標準財政規模は普通交付税額の増により増加したものの、財政調整基金残高が、前年度決算剰余金の積立等に伴い総額がさらに増加したことにより、前年度と比較して標準財政規模比で０．２９ポイント増加している。実質収支額は、継続的に黒字を確保している。実質単年度収支についても、市税収入は前年より減少したものの、行財政改革プラン２０２０（令和２年度から令和６年度）に基づいて歳出抑制に努めたことにより、引き続き黒字を確保している。今後も行財政改革のさらなる推進により、財政の健全化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岡山県倉敷市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本市の連結実質収支額は、これまで黒字で推移している。連結実質収支額等については、前年度に比べ約４</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９</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減少</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している。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また、一般会計等の実質赤字比率は△</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４．９２</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％、それ以外の特別会計や公営企業会計を含めた連結実質赤字比率は△</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３７．３５</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％となっており、ともに黒字</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で推移している</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。これは、一般会計や</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後期高齢者医療事業特別会計</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の実質収支額や水道事業会計</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モーターボート競走事業会計の資金剰余額は減少したものの、国民健康保険事業</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、介護保険事業</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特別会計の実質収支額や市民病院事業会計</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、下水道事業会計</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の資金剰余額が増加したことによるものである。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400" b="0" i="0" u="none" strike="noStrike" kern="0" cap="none" spc="0" normalizeH="0" baseline="0" noProof="0">
            <a:ln>
              <a:noFill/>
            </a:ln>
            <a:solidFill>
              <a:srgbClr val="FF0000"/>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岡山県倉敷市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元利償還金等</a:t>
          </a:r>
          <a:r>
            <a:rPr kumimoji="1" lang="en-US" altLang="ja-JP"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は、主に緊急防災減災事業</a:t>
          </a:r>
          <a:r>
            <a:rPr kumimoji="1" lang="ja-JP" altLang="ja-JP"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債や</a:t>
          </a: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公共施設等適正管理推進</a:t>
          </a:r>
          <a:r>
            <a:rPr kumimoji="1" lang="ja-JP" altLang="ja-JP"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事業債などの元利償還金の増加</a:t>
          </a:r>
          <a:r>
            <a:rPr kumimoji="1" lang="ja-JP" altLang="en-US" sz="14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により、前年度より増加しているものの、下水道事業の公営企業に要する経費の財源とする地方債の償還財源に充てたと認められる繰入金の減により前年度より減少している。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算入公債費等（</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B</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）は、</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「災害復旧費等に係る基準財政需要額」</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が減少</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したものの、</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「事業費補正により基準財政需要額に算入された公債費」のうち、地域振興費</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などが</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額となったことで前年度より</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増加</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となっている。</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その結果、実質公債費比率の分子は</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減少</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している。</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ゴシック" pitchFamily="49" charset="-128"/>
              <a:ea typeface="ＭＳ ゴシック" pitchFamily="49" charset="-128"/>
              <a:cs typeface="+mn-cs"/>
            </a:rPr>
            <a:t>今後積立額を増やして積立不足を解消する予定である。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岡山県倉敷市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将来負担額</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は、ＰＦＩ事業費（</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倉敷学校給食共同調理場整備</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などによ</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る</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「債務負担行為に基づく支出予定額」は増加したものの、下水道事業の企業債現在高の減などによる「公営企業債等繰入見込額」や一般会計の「地方債の現在高」が減少したため、前年より減少している。</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充当可能財源等</a:t>
          </a:r>
          <a:r>
            <a:rPr kumimoji="1" lang="en-US"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(B)</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は、</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基金への積み増しにより充当可能基金は増加したものの、臨時財源対策債及び下水道事業の企業債の償還費の減によって基準財政需要額算入見込額が減少</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したことにより、前年度より</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減少</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している。その結果、将来負担比率の分子は大幅に</a:t>
          </a:r>
          <a:r>
            <a:rPr kumimoji="1" lang="ja-JP" altLang="en-US"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増加</a:t>
          </a:r>
          <a:r>
            <a:rPr kumimoji="1"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している。</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岡山県倉敷市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物価高騰対応のため、</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財政調整基金を約</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２４</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倉敷西部クリーンセンター整備のために清掃施設整備</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基金を約</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１１</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億円などの取り崩しを行った一方</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決算剰余金から財政調整基金に約</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３１</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億円積み立てたほか、減</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債</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基金へ約</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４７</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億円などを積み立てた結果、基金全体としては約</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２９</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社会情勢の変化による税収の落ち込みや自然災害など不測の事態に備えるため、また公共施設の老朽化対策や学校施設の大規模改修など、特定の事業の財源として活用するために、今後も基金を積み立てていくことを予定してい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・公共施設整備基金：公共施設の整備</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・学校施設整備基金：学校施設の整備</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・地域振興基金：市民の連帯の強化及び地域振興の推進</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・清掃施設整備基金：清掃施設の整備の円滑な推進を図り、もって一般廃棄物の適正な処理と生活環境の保全及び公衆衛生の向上に資すること</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・災害復興基金：災害からの復旧・復興を図る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・公共施設整備基金</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今後の事業実施に備えて積立てたことによる増</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清掃施設整備基金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倉敷西部クリーンセンター整備事業のため、約１１億円取り崩したことによる減</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・公共施設整備基金：今後の公共施設の整備等に備えて計画的に積み立てる予定</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・学校施設整備基金：今後の学校施設の整備等に備えて計画的に積み立てる予定</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・清掃施設整備基金：今後の清掃施設の整備等に備えて計画的に積み立てる予定</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・災害復興基金：災害復旧事業等に計画的に充当を行う。また、今後も発生する災害に備えて計画的に積み立てる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物価高騰対応のため、</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約</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２４</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億円を</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取り崩したものの、</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決算剰余金から財政調整基金に約</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３１</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億円積み立てたことによる</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税収の落ち込みや自然災害など不測の事態に備えるため、決算剰余金の活用などにより、今後も積み立てていくこととしている。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市債の償還時の財源として活用するため、約</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４７</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億円を積み立てたことによる増。</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市場公募債の一括償還</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や今後増大が見込まれる市債の償還金</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に備えて毎年度計画的に積み立てる予定。</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8BC7B66-4E28-4A01-B9DC-3A219CAE6D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BEEE66F-A5DC-462A-9F3D-24EC71215B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72816F51-C2E9-4F3E-8631-DE3014CB2F4F}"/>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4AA4D37C-E1C8-4046-A566-12F5CD363932}"/>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6" name="正方形/長方形 5">
          <a:extLst>
            <a:ext uri="{FF2B5EF4-FFF2-40B4-BE49-F238E27FC236}">
              <a16:creationId xmlns:a16="http://schemas.microsoft.com/office/drawing/2014/main" id="{0E56FCB7-B863-4ECC-855E-C29B9CD42BE6}"/>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7" name="正方形/長方形 6">
          <a:extLst>
            <a:ext uri="{FF2B5EF4-FFF2-40B4-BE49-F238E27FC236}">
              <a16:creationId xmlns:a16="http://schemas.microsoft.com/office/drawing/2014/main" id="{788855E0-BA32-486E-99C2-AF0B0740BAC6}"/>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BAF24745-387B-48A1-8435-F9732C543C68}"/>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B78BA3AC-9662-41D6-AB2D-F7C7F052D79B}"/>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F73ADBD7-7144-465B-BB17-EB68C68B09DD}"/>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D22BE3C4-9278-42E6-9337-9172630DB9A3}"/>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岡山県倉敷市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353598F9-09F9-4E03-9BEF-DD0942B6D179}"/>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3C5B7B1B-FC1E-4F32-B6EF-D51CFD4CE506}"/>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541F1335-E23D-4FF8-B1B7-0FD689E629CF}"/>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F42748D2-D0B9-4F13-8415-294C42030DEE}"/>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332727BC-B4EF-460D-9CA9-952112F7F01E}"/>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0870BCFA-AAA2-484F-83FE-0B9AD5C482EC}"/>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473,670
465,138
356.07
232,438,069
225,179,151
5,818,635
118,041,925
201,662,371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6FA34DBC-0717-413C-A149-6DB64FD067EA}"/>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7DAC6A74-B76C-4A88-81DC-61D97459F433}"/>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6875FFA7-A16B-49B9-B5E2-CE023BE254FF}"/>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DEE986C9-4CD1-4018-8CBA-5E1A3EC6286E}"/>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569858B6-409C-48E1-BC65-8E2855DDD56E}"/>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3AFE0F14-96D6-45D8-8F3C-F4071B9488B0}"/>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877FE162-EF1B-458F-95E4-3DF559628782}"/>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0D9083EB-C87B-4BE7-A095-B77BB3531A9D}"/>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D0ECF047-5A74-479D-B394-BC88B6C00994}"/>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A83F9D1C-342F-4D18-9F5D-A40548346469}"/>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66680CD6-B62F-4444-80F3-D5F8A6995D89}"/>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4A1AF5A3-C011-44DE-8E5A-B1F1B5D35D0D}"/>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1D999A4B-A6A5-43DF-A3DE-C6F249A64CEE}"/>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8F917737-97B7-467A-B8C2-403529EAAC1E}"/>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B565C415-C618-4E26-8757-7ED21099D0B8}"/>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07BF8AFA-633D-40E6-A5F4-C6F34D8ED40B}"/>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89790542-56C3-4924-882D-275E493F1A73}"/>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49C50F7B-576A-4C0D-A176-285B242B5209}"/>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6637400B-5077-404A-A0C7-43477001BA40}"/>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419E6E8C-CE15-4F09-99E0-C06349003F39}"/>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A98E9F20-0E95-4369-8843-14061E69E1E7}"/>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9BDB5D7B-3095-4BDB-A5F1-62ED3DC496F3}"/>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AA3157F7-A6BA-4549-AFD2-703AE9494E85}"/>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60E01D0D-7BB0-4BC9-A1B5-F982DED1EBFE}"/>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F3B6ED7A-CF02-472D-AB27-F0F84D7393D8}"/>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[ 78.6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F9D2B644-A75B-4E50-BDF6-9DA9AAEE7207}"/>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BEB80A3F-341C-4C21-9486-4EA7BD1104C6}"/>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82017A42-8AB1-4272-BA15-F1438C189EA2}"/>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35B8D331-B6D3-4394-BF6A-E8242B05559A}"/>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26B613AB-9662-4D97-AA2F-9C39B20B03F3}"/>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859A9553-6E5E-4C8C-953F-A1FAB03CA532}"/>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8FBB0869-07EA-4C2C-8C82-373378A41BEC}"/>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711F9F39-61B2-4D36-AFEA-36E90429DD95}"/>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79EE7D4E-A693-4289-8AF9-2C3663B69DAA}"/>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A4E52D15-39DB-4AF2-A36B-17EDA85FE26E}"/>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過去に取得した固定資産の減価償却費が投資的経費を</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回ったため、</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している。類似団体と比較して数値が高くなっているのは、ストック情報分析表①の分析欄のとおり、道路の減価償却率が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91.7</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％と高いことが主な原因である。引き続き、倉敷市公共施設等総合管理計画や倉敷市行財政改革プラン</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2025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等に従い、インフラや公共施設についての個別方針や長寿命化計画を策定・実施することで、施設の長寿命化や施設総量の適正化等に取り組む。</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149BDEE1-4F34-414E-9C78-8BA56325F255}"/>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3D52D679-0E04-44DC-B9B9-3453CF67252F}"/>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3E929AD7-492C-4AC3-AC9B-5BBB47AE15DF}"/>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E6690BAC-A952-4AC2-AF72-2AE2A7D7FE4E}"/>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7" name="テキスト ボックス 56">
          <a:extLst>
            <a:ext uri="{FF2B5EF4-FFF2-40B4-BE49-F238E27FC236}">
              <a16:creationId xmlns:a16="http://schemas.microsoft.com/office/drawing/2014/main" id="{FB1E1DF8-EBB6-4DBD-909C-A263BF4ADD9C}"/>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5A3799ED-7B4A-4AB1-9F4B-3DF527EDEABF}"/>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18978B38-49DD-49A0-AD82-A29B750D3336}"/>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655E20FA-19F5-4DDF-9108-72082B4E9C1C}"/>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86C5B145-9D65-476E-A801-D8A20C77B0FD}"/>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71EC1C11-BAAE-45FD-BC9D-C8F21D94FBEF}"/>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1A1F74EB-D843-4BE7-A735-95BA1975623D}"/>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E5FD882B-3EDF-4028-89DA-A02E7A9BA5B5}"/>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75BCEACD-3BED-4743-9549-08EE4102592E}"/>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056FF6DD-AF3B-44C6-A304-BFD8B7C76475}"/>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C6C445B4-ABE4-4CD7-933D-2EC90FAEC8CF}"/>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9EA8143B-9BB8-417E-81F9-4249AF6BE3FF}"/>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9" name="直線コネクタ 68">
          <a:extLst>
            <a:ext uri="{FF2B5EF4-FFF2-40B4-BE49-F238E27FC236}">
              <a16:creationId xmlns:a16="http://schemas.microsoft.com/office/drawing/2014/main" id="{D0DD0594-E413-4462-A7BE-C3D2842AFA0A}"/>
            </a:ext>
          </a:extLst>
        </xdr:cNvPr>
        <xdr:cNvCxnSpPr/>
      </xdr:nvCxnSpPr>
      <xdr:spPr>
        <a:xfrm flipV="1">
          <a:off x="4760595" y="4688840"/>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70" name="有形固定資産減価償却率最小値テキスト">
          <a:extLst>
            <a:ext uri="{FF2B5EF4-FFF2-40B4-BE49-F238E27FC236}">
              <a16:creationId xmlns:a16="http://schemas.microsoft.com/office/drawing/2014/main" id="{FF257600-00C2-45A1-86CC-5502B7763293}"/>
            </a:ext>
          </a:extLst>
        </xdr:cNvPr>
        <xdr:cNvSpPr txBox="1"/>
      </xdr:nvSpPr>
      <xdr:spPr>
        <a:xfrm>
          <a:off x="4813300" y="593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71" name="直線コネクタ 70">
          <a:extLst>
            <a:ext uri="{FF2B5EF4-FFF2-40B4-BE49-F238E27FC236}">
              <a16:creationId xmlns:a16="http://schemas.microsoft.com/office/drawing/2014/main" id="{95425041-CF14-4AF5-A177-C1718CB72387}"/>
            </a:ext>
          </a:extLst>
        </xdr:cNvPr>
        <xdr:cNvCxnSpPr/>
      </xdr:nvCxnSpPr>
      <xdr:spPr>
        <a:xfrm>
          <a:off x="4673600" y="593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2" name="有形固定資産減価償却率最大値テキスト">
          <a:extLst>
            <a:ext uri="{FF2B5EF4-FFF2-40B4-BE49-F238E27FC236}">
              <a16:creationId xmlns:a16="http://schemas.microsoft.com/office/drawing/2014/main" id="{F159ADBA-186A-4688-B2FA-A858BAD9FF3E}"/>
            </a:ext>
          </a:extLst>
        </xdr:cNvPr>
        <xdr:cNvSpPr txBox="1"/>
      </xdr:nvSpPr>
      <xdr:spPr>
        <a:xfrm>
          <a:off x="4813300" y="446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3" name="直線コネクタ 72">
          <a:extLst>
            <a:ext uri="{FF2B5EF4-FFF2-40B4-BE49-F238E27FC236}">
              <a16:creationId xmlns:a16="http://schemas.microsoft.com/office/drawing/2014/main" id="{FF6DED96-8C8C-4D68-B1B2-F089455A1B33}"/>
            </a:ext>
          </a:extLst>
        </xdr:cNvPr>
        <xdr:cNvCxnSpPr/>
      </xdr:nvCxnSpPr>
      <xdr:spPr>
        <a:xfrm>
          <a:off x="4673600" y="468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74" name="有形固定資産減価償却率平均値テキスト">
          <a:extLst>
            <a:ext uri="{FF2B5EF4-FFF2-40B4-BE49-F238E27FC236}">
              <a16:creationId xmlns:a16="http://schemas.microsoft.com/office/drawing/2014/main" id="{6637301F-0431-42F4-9007-6D26E43B46C2}"/>
            </a:ext>
          </a:extLst>
        </xdr:cNvPr>
        <xdr:cNvSpPr txBox="1"/>
      </xdr:nvSpPr>
      <xdr:spPr>
        <a:xfrm>
          <a:off x="4813300" y="5302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5" name="フローチャート: 判断 74">
          <a:extLst>
            <a:ext uri="{FF2B5EF4-FFF2-40B4-BE49-F238E27FC236}">
              <a16:creationId xmlns:a16="http://schemas.microsoft.com/office/drawing/2014/main" id="{2ED5F7A2-5093-47E1-BBB8-42E36E74A452}"/>
            </a:ext>
          </a:extLst>
        </xdr:cNvPr>
        <xdr:cNvSpPr/>
      </xdr:nvSpPr>
      <xdr:spPr>
        <a:xfrm>
          <a:off x="4711700" y="545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6" name="フローチャート: 判断 75">
          <a:extLst>
            <a:ext uri="{FF2B5EF4-FFF2-40B4-BE49-F238E27FC236}">
              <a16:creationId xmlns:a16="http://schemas.microsoft.com/office/drawing/2014/main" id="{52B4552D-F126-4B09-A68A-907BB2BA3C7D}"/>
            </a:ext>
          </a:extLst>
        </xdr:cNvPr>
        <xdr:cNvSpPr/>
      </xdr:nvSpPr>
      <xdr:spPr>
        <a:xfrm>
          <a:off x="4000500" y="5418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7" name="フローチャート: 判断 76">
          <a:extLst>
            <a:ext uri="{FF2B5EF4-FFF2-40B4-BE49-F238E27FC236}">
              <a16:creationId xmlns:a16="http://schemas.microsoft.com/office/drawing/2014/main" id="{7D11AFB7-220C-4CD7-9E9D-551A7A5348FE}"/>
            </a:ext>
          </a:extLst>
        </xdr:cNvPr>
        <xdr:cNvSpPr/>
      </xdr:nvSpPr>
      <xdr:spPr>
        <a:xfrm>
          <a:off x="3238500" y="5386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8" name="フローチャート: 判断 77">
          <a:extLst>
            <a:ext uri="{FF2B5EF4-FFF2-40B4-BE49-F238E27FC236}">
              <a16:creationId xmlns:a16="http://schemas.microsoft.com/office/drawing/2014/main" id="{92E04090-256D-416B-9075-320B851E560C}"/>
            </a:ext>
          </a:extLst>
        </xdr:cNvPr>
        <xdr:cNvSpPr/>
      </xdr:nvSpPr>
      <xdr:spPr>
        <a:xfrm>
          <a:off x="2476500" y="53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9" name="フローチャート: 判断 78">
          <a:extLst>
            <a:ext uri="{FF2B5EF4-FFF2-40B4-BE49-F238E27FC236}">
              <a16:creationId xmlns:a16="http://schemas.microsoft.com/office/drawing/2014/main" id="{93AD0E9E-665B-4C64-AA9F-EB73A07B1356}"/>
            </a:ext>
          </a:extLst>
        </xdr:cNvPr>
        <xdr:cNvSpPr/>
      </xdr:nvSpPr>
      <xdr:spPr>
        <a:xfrm>
          <a:off x="1714500" y="5314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5A0DA7CB-033D-48E4-AC2E-CF254CFA3C02}"/>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D52BCE73-AF76-4A48-9D5B-DD066E7FD772}"/>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69D0B72E-CDB7-4F97-AAB5-FCF5F7CBC5C0}"/>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BC7EDA6-9CE2-4606-AACF-42101B0B86A0}"/>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838131EA-3D0E-4007-A194-200973946031}"/>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34</xdr:row>
      <xdr:rowOff>50165</xdr:rowOff>
    </xdr:from>
    <xdr:to>
      <xdr:col>23</xdr:col>
      <xdr:colOff>136525</xdr:colOff>
      <xdr:row>34</xdr:row>
      <xdr:rowOff>151765</xdr:rowOff>
    </xdr:to>
    <xdr:sp macro="" textlink="">
      <xdr:nvSpPr>
        <xdr:cNvPr id="85" name="楕円 84">
          <a:extLst>
            <a:ext uri="{FF2B5EF4-FFF2-40B4-BE49-F238E27FC236}">
              <a16:creationId xmlns:a16="http://schemas.microsoft.com/office/drawing/2014/main" id="{06A39144-57D6-4D05-BC26-7F7557CB816D}"/>
            </a:ext>
          </a:extLst>
        </xdr:cNvPr>
        <xdr:cNvSpPr/>
      </xdr:nvSpPr>
      <xdr:spPr>
        <a:xfrm>
          <a:off x="4711700" y="587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136542</xdr:rowOff>
    </xdr:from>
    <xdr:ext cx="405111" cy="259045"/>
    <xdr:sp macro="" textlink="">
      <xdr:nvSpPr>
        <xdr:cNvPr id="86" name="有形固定資産減価償却率該当値テキスト">
          <a:extLst>
            <a:ext uri="{FF2B5EF4-FFF2-40B4-BE49-F238E27FC236}">
              <a16:creationId xmlns:a16="http://schemas.microsoft.com/office/drawing/2014/main" id="{1A99139A-CED2-4CFA-93C8-4B629556FF33}"/>
            </a:ext>
          </a:extLst>
        </xdr:cNvPr>
        <xdr:cNvSpPr txBox="1"/>
      </xdr:nvSpPr>
      <xdr:spPr>
        <a:xfrm>
          <a:off x="4813300" y="5794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60960</xdr:rowOff>
    </xdr:from>
    <xdr:to>
      <xdr:col>19</xdr:col>
      <xdr:colOff>187325</xdr:colOff>
      <xdr:row>34</xdr:row>
      <xdr:rowOff>162560</xdr:rowOff>
    </xdr:to>
    <xdr:sp macro="" textlink="">
      <xdr:nvSpPr>
        <xdr:cNvPr id="87" name="楕円 86">
          <a:extLst>
            <a:ext uri="{FF2B5EF4-FFF2-40B4-BE49-F238E27FC236}">
              <a16:creationId xmlns:a16="http://schemas.microsoft.com/office/drawing/2014/main" id="{2B4DFF86-BC7A-4750-91EA-18A4B1610B66}"/>
            </a:ext>
          </a:extLst>
        </xdr:cNvPr>
        <xdr:cNvSpPr/>
      </xdr:nvSpPr>
      <xdr:spPr>
        <a:xfrm>
          <a:off x="40005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100965</xdr:rowOff>
    </xdr:from>
    <xdr:to>
      <xdr:col>23</xdr:col>
      <xdr:colOff>85725</xdr:colOff>
      <xdr:row>34</xdr:row>
      <xdr:rowOff>111760</xdr:rowOff>
    </xdr:to>
    <xdr:cxnSp macro="">
      <xdr:nvCxnSpPr>
        <xdr:cNvPr id="88" name="直線コネクタ 87">
          <a:extLst>
            <a:ext uri="{FF2B5EF4-FFF2-40B4-BE49-F238E27FC236}">
              <a16:creationId xmlns:a16="http://schemas.microsoft.com/office/drawing/2014/main" id="{9D44FBD4-002E-4AFE-8AB4-9628AC14B654}"/>
            </a:ext>
          </a:extLst>
        </xdr:cNvPr>
        <xdr:cNvCxnSpPr/>
      </xdr:nvCxnSpPr>
      <xdr:spPr>
        <a:xfrm flipV="1">
          <a:off x="4051300" y="5930265"/>
          <a:ext cx="7112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34</xdr:row>
      <xdr:rowOff>50165</xdr:rowOff>
    </xdr:from>
    <xdr:to>
      <xdr:col>15</xdr:col>
      <xdr:colOff>187325</xdr:colOff>
      <xdr:row>34</xdr:row>
      <xdr:rowOff>151765</xdr:rowOff>
    </xdr:to>
    <xdr:sp macro="" textlink="">
      <xdr:nvSpPr>
        <xdr:cNvPr id="89" name="楕円 88">
          <a:extLst>
            <a:ext uri="{FF2B5EF4-FFF2-40B4-BE49-F238E27FC236}">
              <a16:creationId xmlns:a16="http://schemas.microsoft.com/office/drawing/2014/main" id="{DAC343C1-FA48-470F-A89C-51F62AB8BAA3}"/>
            </a:ext>
          </a:extLst>
        </xdr:cNvPr>
        <xdr:cNvSpPr/>
      </xdr:nvSpPr>
      <xdr:spPr>
        <a:xfrm>
          <a:off x="3238500" y="587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100965</xdr:rowOff>
    </xdr:from>
    <xdr:to>
      <xdr:col>19</xdr:col>
      <xdr:colOff>136525</xdr:colOff>
      <xdr:row>34</xdr:row>
      <xdr:rowOff>111760</xdr:rowOff>
    </xdr:to>
    <xdr:cxnSp macro="">
      <xdr:nvCxnSpPr>
        <xdr:cNvPr id="90" name="直線コネクタ 89">
          <a:extLst>
            <a:ext uri="{FF2B5EF4-FFF2-40B4-BE49-F238E27FC236}">
              <a16:creationId xmlns:a16="http://schemas.microsoft.com/office/drawing/2014/main" id="{78F663FC-43C9-4A38-A519-60D470EAEC6E}"/>
            </a:ext>
          </a:extLst>
        </xdr:cNvPr>
        <xdr:cNvCxnSpPr/>
      </xdr:nvCxnSpPr>
      <xdr:spPr>
        <a:xfrm>
          <a:off x="3289300" y="5930265"/>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34</xdr:row>
      <xdr:rowOff>32173</xdr:rowOff>
    </xdr:from>
    <xdr:to>
      <xdr:col>11</xdr:col>
      <xdr:colOff>187325</xdr:colOff>
      <xdr:row>34</xdr:row>
      <xdr:rowOff>133773</xdr:rowOff>
    </xdr:to>
    <xdr:sp macro="" textlink="">
      <xdr:nvSpPr>
        <xdr:cNvPr id="91" name="楕円 90">
          <a:extLst>
            <a:ext uri="{FF2B5EF4-FFF2-40B4-BE49-F238E27FC236}">
              <a16:creationId xmlns:a16="http://schemas.microsoft.com/office/drawing/2014/main" id="{848EA9C2-439C-40E9-97C0-36FF727F7A9D}"/>
            </a:ext>
          </a:extLst>
        </xdr:cNvPr>
        <xdr:cNvSpPr/>
      </xdr:nvSpPr>
      <xdr:spPr>
        <a:xfrm>
          <a:off x="2476500" y="5861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82973</xdr:rowOff>
    </xdr:from>
    <xdr:to>
      <xdr:col>15</xdr:col>
      <xdr:colOff>136525</xdr:colOff>
      <xdr:row>34</xdr:row>
      <xdr:rowOff>100965</xdr:rowOff>
    </xdr:to>
    <xdr:cxnSp macro="">
      <xdr:nvCxnSpPr>
        <xdr:cNvPr id="92" name="直線コネクタ 91">
          <a:extLst>
            <a:ext uri="{FF2B5EF4-FFF2-40B4-BE49-F238E27FC236}">
              <a16:creationId xmlns:a16="http://schemas.microsoft.com/office/drawing/2014/main" id="{F1075E22-210C-4B08-AED0-739623B12871}"/>
            </a:ext>
          </a:extLst>
        </xdr:cNvPr>
        <xdr:cNvCxnSpPr/>
      </xdr:nvCxnSpPr>
      <xdr:spPr>
        <a:xfrm>
          <a:off x="2527300" y="5912273"/>
          <a:ext cx="762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34</xdr:row>
      <xdr:rowOff>17780</xdr:rowOff>
    </xdr:from>
    <xdr:to>
      <xdr:col>7</xdr:col>
      <xdr:colOff>187325</xdr:colOff>
      <xdr:row>34</xdr:row>
      <xdr:rowOff>119380</xdr:rowOff>
    </xdr:to>
    <xdr:sp macro="" textlink="">
      <xdr:nvSpPr>
        <xdr:cNvPr id="93" name="楕円 92">
          <a:extLst>
            <a:ext uri="{FF2B5EF4-FFF2-40B4-BE49-F238E27FC236}">
              <a16:creationId xmlns:a16="http://schemas.microsoft.com/office/drawing/2014/main" id="{2844E3CB-507F-46E2-98E8-E58976B68F31}"/>
            </a:ext>
          </a:extLst>
        </xdr:cNvPr>
        <xdr:cNvSpPr/>
      </xdr:nvSpPr>
      <xdr:spPr>
        <a:xfrm>
          <a:off x="1714500" y="584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34</xdr:row>
      <xdr:rowOff>68580</xdr:rowOff>
    </xdr:from>
    <xdr:to>
      <xdr:col>11</xdr:col>
      <xdr:colOff>136525</xdr:colOff>
      <xdr:row>34</xdr:row>
      <xdr:rowOff>82973</xdr:rowOff>
    </xdr:to>
    <xdr:cxnSp macro="">
      <xdr:nvCxnSpPr>
        <xdr:cNvPr id="94" name="直線コネクタ 93">
          <a:extLst>
            <a:ext uri="{FF2B5EF4-FFF2-40B4-BE49-F238E27FC236}">
              <a16:creationId xmlns:a16="http://schemas.microsoft.com/office/drawing/2014/main" id="{F07F4398-7B38-4B7B-BDF6-F1AB0C2F6D15}"/>
            </a:ext>
          </a:extLst>
        </xdr:cNvPr>
        <xdr:cNvCxnSpPr/>
      </xdr:nvCxnSpPr>
      <xdr:spPr>
        <a:xfrm>
          <a:off x="1765300" y="5897880"/>
          <a:ext cx="762000" cy="1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50605</xdr:rowOff>
    </xdr:from>
    <xdr:ext cx="405111" cy="259045"/>
    <xdr:sp macro="" textlink="">
      <xdr:nvSpPr>
        <xdr:cNvPr id="95" name="n_1aveValue有形固定資産減価償却率">
          <a:extLst>
            <a:ext uri="{FF2B5EF4-FFF2-40B4-BE49-F238E27FC236}">
              <a16:creationId xmlns:a16="http://schemas.microsoft.com/office/drawing/2014/main" id="{5837A200-EA04-4ED0-AB88-6B3F20D5F4B2}"/>
            </a:ext>
          </a:extLst>
        </xdr:cNvPr>
        <xdr:cNvSpPr txBox="1"/>
      </xdr:nvSpPr>
      <xdr:spPr>
        <a:xfrm>
          <a:off x="3836044" y="5194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96" name="n_2aveValue有形固定資産減価償却率">
          <a:extLst>
            <a:ext uri="{FF2B5EF4-FFF2-40B4-BE49-F238E27FC236}">
              <a16:creationId xmlns:a16="http://schemas.microsoft.com/office/drawing/2014/main" id="{B5FC7A91-37BA-4720-A97A-C11CC8EFDE84}"/>
            </a:ext>
          </a:extLst>
        </xdr:cNvPr>
        <xdr:cNvSpPr txBox="1"/>
      </xdr:nvSpPr>
      <xdr:spPr>
        <a:xfrm>
          <a:off x="3086744" y="5161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97" name="n_3aveValue有形固定資産減価償却率">
          <a:extLst>
            <a:ext uri="{FF2B5EF4-FFF2-40B4-BE49-F238E27FC236}">
              <a16:creationId xmlns:a16="http://schemas.microsoft.com/office/drawing/2014/main" id="{7409BE29-3EC2-4D13-A17D-ADD2DC186C4C}"/>
            </a:ext>
          </a:extLst>
        </xdr:cNvPr>
        <xdr:cNvSpPr txBox="1"/>
      </xdr:nvSpPr>
      <xdr:spPr>
        <a:xfrm>
          <a:off x="2324744" y="512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98" name="n_4aveValue有形固定資産減価償却率">
          <a:extLst>
            <a:ext uri="{FF2B5EF4-FFF2-40B4-BE49-F238E27FC236}">
              <a16:creationId xmlns:a16="http://schemas.microsoft.com/office/drawing/2014/main" id="{0ECCC286-C8B1-4390-81BD-74B46531C3EC}"/>
            </a:ext>
          </a:extLst>
        </xdr:cNvPr>
        <xdr:cNvSpPr txBox="1"/>
      </xdr:nvSpPr>
      <xdr:spPr>
        <a:xfrm>
          <a:off x="1562744" y="5089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153687</xdr:rowOff>
    </xdr:from>
    <xdr:ext cx="405111" cy="259045"/>
    <xdr:sp macro="" textlink="">
      <xdr:nvSpPr>
        <xdr:cNvPr id="99" name="n_1mainValue有形固定資産減価償却率">
          <a:extLst>
            <a:ext uri="{FF2B5EF4-FFF2-40B4-BE49-F238E27FC236}">
              <a16:creationId xmlns:a16="http://schemas.microsoft.com/office/drawing/2014/main" id="{07CB99EB-DADF-4214-88D2-2CDA9DACCCBF}"/>
            </a:ext>
          </a:extLst>
        </xdr:cNvPr>
        <xdr:cNvSpPr txBox="1"/>
      </xdr:nvSpPr>
      <xdr:spPr>
        <a:xfrm>
          <a:off x="3836044" y="598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142892</xdr:rowOff>
    </xdr:from>
    <xdr:ext cx="405111" cy="259045"/>
    <xdr:sp macro="" textlink="">
      <xdr:nvSpPr>
        <xdr:cNvPr id="100" name="n_2mainValue有形固定資産減価償却率">
          <a:extLst>
            <a:ext uri="{FF2B5EF4-FFF2-40B4-BE49-F238E27FC236}">
              <a16:creationId xmlns:a16="http://schemas.microsoft.com/office/drawing/2014/main" id="{A441C4F4-6E39-4A47-9368-E21F404B2B79}"/>
            </a:ext>
          </a:extLst>
        </xdr:cNvPr>
        <xdr:cNvSpPr txBox="1"/>
      </xdr:nvSpPr>
      <xdr:spPr>
        <a:xfrm>
          <a:off x="3086744" y="5972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34</xdr:row>
      <xdr:rowOff>124900</xdr:rowOff>
    </xdr:from>
    <xdr:ext cx="405111" cy="259045"/>
    <xdr:sp macro="" textlink="">
      <xdr:nvSpPr>
        <xdr:cNvPr id="101" name="n_3mainValue有形固定資産減価償却率">
          <a:extLst>
            <a:ext uri="{FF2B5EF4-FFF2-40B4-BE49-F238E27FC236}">
              <a16:creationId xmlns:a16="http://schemas.microsoft.com/office/drawing/2014/main" id="{0B562644-AF9A-4186-9C12-3E8111AB2D1B}"/>
            </a:ext>
          </a:extLst>
        </xdr:cNvPr>
        <xdr:cNvSpPr txBox="1"/>
      </xdr:nvSpPr>
      <xdr:spPr>
        <a:xfrm>
          <a:off x="2324744" y="5954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110507</xdr:rowOff>
    </xdr:from>
    <xdr:ext cx="405111" cy="259045"/>
    <xdr:sp macro="" textlink="">
      <xdr:nvSpPr>
        <xdr:cNvPr id="102" name="n_4mainValue有形固定資産減価償却率">
          <a:extLst>
            <a:ext uri="{FF2B5EF4-FFF2-40B4-BE49-F238E27FC236}">
              <a16:creationId xmlns:a16="http://schemas.microsoft.com/office/drawing/2014/main" id="{B7AD6AF7-F97E-41C1-A727-4A4C7B39BEAA}"/>
            </a:ext>
          </a:extLst>
        </xdr:cNvPr>
        <xdr:cNvSpPr txBox="1"/>
      </xdr:nvSpPr>
      <xdr:spPr>
        <a:xfrm>
          <a:off x="1562744" y="5939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D64B0442-6EA9-4F23-A5AB-827C4002428A}"/>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78ECDAF1-1C63-4EDC-9CA5-790DCB7EAB73}"/>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E684DAD1-82F6-4C50-8B7D-4F99051AF264}"/>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F9847BC9-FEC6-4926-8859-9F6888BD6A97}"/>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E47E5723-7E6A-47A5-BF3D-8B958EB7903A}"/>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28AEC3E6-48C7-41FB-92EC-5E0EA1DF401D}"/>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E679DFD0-FD96-4B0D-AEF3-E1AE8F2DD300}"/>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F313C077-3498-4B4E-8447-BA2A9E8C25FF}"/>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573DB459-F002-4957-89E1-6C809AAA609E}"/>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D7A6A9F7-E1BF-4699-A50F-816AEF6529A1}"/>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62E3BDC4-CC7C-44BE-9D2A-5A66F336A9D2}"/>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9D5F032A-A94D-4AD7-9659-61A81DCAAE83}"/>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4CE135E6-ECD4-4171-AD53-5EC30B0B1AC6}"/>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債務償還比率が類似団体を</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60.2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％下回っている。債務償還比率は、実質債務（将来負担額</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充当可能財源）／償還財源額（決算統計の経常一般財源等</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臨時財政対策債発行可能額</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経常経費充当財源）で計算されるが、実質債務を標準財政規模の割合で示した健全化判断比率の指標「将来負担比率」（</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）が、類似団体平均（</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16.6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）を下回ったことが要因である。今後も将来負担比率と同様の動きになると思われる。引き続き市債残高の削減等により、財政の健全化に努める。</a:t>
          </a:r>
          <a:endParaRPr lang="ja-JP" altLang="ja-JP">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99177A6E-D5E0-4EE4-ADAF-1FF2F2B22CA7}"/>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208BAB36-BB9C-476D-835F-9600F6E37A67}"/>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A4E5A051-D09C-4871-A73E-AE3D32F3A37D}"/>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0E1BC469-FDEE-4A03-B445-A4B5FEFF5F31}"/>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3B5E80DD-1AFE-465D-9BB5-141989CFD6DB}"/>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A27D1BE1-0FD5-47BD-B829-408F5EA6BDCA}"/>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35C716BC-A36B-4E80-9C2B-C5DFC0FAE900}"/>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3CAFC383-0DCC-450D-8F9E-E67AA17393B2}"/>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6C8E381B-7C1F-47FC-96B1-431FD5B3AFE0}"/>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22046D97-0135-429E-BFAD-4A8CE22195F3}"/>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BB7F3857-0382-47F4-9BE9-61B2858E97DE}"/>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43F19911-C32A-4B2B-BD99-8D8861E1E192}"/>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9ED8BE8C-48A0-48BC-9895-1745D4A060D7}"/>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13059849-089E-40A4-A7F4-79CE70815EDE}"/>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C0B40571-A8A2-4614-AEB4-F7DB9644C0B2}"/>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31" name="直線コネクタ 130">
          <a:extLst>
            <a:ext uri="{FF2B5EF4-FFF2-40B4-BE49-F238E27FC236}">
              <a16:creationId xmlns:a16="http://schemas.microsoft.com/office/drawing/2014/main" id="{B108D81C-B2D8-4D4C-A60B-2BDE158E5200}"/>
            </a:ext>
          </a:extLst>
        </xdr:cNvPr>
        <xdr:cNvCxnSpPr/>
      </xdr:nvCxnSpPr>
      <xdr:spPr>
        <a:xfrm flipV="1">
          <a:off x="14793595" y="4541308"/>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32" name="債務償還比率最小値テキスト">
          <a:extLst>
            <a:ext uri="{FF2B5EF4-FFF2-40B4-BE49-F238E27FC236}">
              <a16:creationId xmlns:a16="http://schemas.microsoft.com/office/drawing/2014/main" id="{5190B94D-47FC-4203-978E-19DB1109976D}"/>
            </a:ext>
          </a:extLst>
        </xdr:cNvPr>
        <xdr:cNvSpPr txBox="1"/>
      </xdr:nvSpPr>
      <xdr:spPr>
        <a:xfrm>
          <a:off x="14846300" y="601721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33" name="直線コネクタ 132">
          <a:extLst>
            <a:ext uri="{FF2B5EF4-FFF2-40B4-BE49-F238E27FC236}">
              <a16:creationId xmlns:a16="http://schemas.microsoft.com/office/drawing/2014/main" id="{A7027837-02CC-482E-86ED-F3482FE512EA}"/>
            </a:ext>
          </a:extLst>
        </xdr:cNvPr>
        <xdr:cNvCxnSpPr/>
      </xdr:nvCxnSpPr>
      <xdr:spPr>
        <a:xfrm>
          <a:off x="14706600" y="6013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689A33D1-1144-4697-891B-7A271D2E1344}"/>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7CEA481E-C849-406B-8E1E-3EF612FB771F}"/>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36" name="債務償還比率平均値テキスト">
          <a:extLst>
            <a:ext uri="{FF2B5EF4-FFF2-40B4-BE49-F238E27FC236}">
              <a16:creationId xmlns:a16="http://schemas.microsoft.com/office/drawing/2014/main" id="{EFDDB38E-D9E7-4D7E-8C11-A46057AF4B0F}"/>
            </a:ext>
          </a:extLst>
        </xdr:cNvPr>
        <xdr:cNvSpPr txBox="1"/>
      </xdr:nvSpPr>
      <xdr:spPr>
        <a:xfrm>
          <a:off x="14846300" y="51411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7" name="フローチャート: 判断 136">
          <a:extLst>
            <a:ext uri="{FF2B5EF4-FFF2-40B4-BE49-F238E27FC236}">
              <a16:creationId xmlns:a16="http://schemas.microsoft.com/office/drawing/2014/main" id="{56E83845-7BD2-41C0-8039-0FA5B128F213}"/>
            </a:ext>
          </a:extLst>
        </xdr:cNvPr>
        <xdr:cNvSpPr/>
      </xdr:nvSpPr>
      <xdr:spPr>
        <a:xfrm>
          <a:off x="14744700" y="516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8" name="フローチャート: 判断 137">
          <a:extLst>
            <a:ext uri="{FF2B5EF4-FFF2-40B4-BE49-F238E27FC236}">
              <a16:creationId xmlns:a16="http://schemas.microsoft.com/office/drawing/2014/main" id="{2A356886-4D9A-4E04-9971-81141445F7C0}"/>
            </a:ext>
          </a:extLst>
        </xdr:cNvPr>
        <xdr:cNvSpPr/>
      </xdr:nvSpPr>
      <xdr:spPr>
        <a:xfrm>
          <a:off x="14033500" y="517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9" name="フローチャート: 判断 138">
          <a:extLst>
            <a:ext uri="{FF2B5EF4-FFF2-40B4-BE49-F238E27FC236}">
              <a16:creationId xmlns:a16="http://schemas.microsoft.com/office/drawing/2014/main" id="{ACC8DAA0-A926-4794-9C7F-8F69A458068E}"/>
            </a:ext>
          </a:extLst>
        </xdr:cNvPr>
        <xdr:cNvSpPr/>
      </xdr:nvSpPr>
      <xdr:spPr>
        <a:xfrm>
          <a:off x="13271500" y="517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40" name="フローチャート: 判断 139">
          <a:extLst>
            <a:ext uri="{FF2B5EF4-FFF2-40B4-BE49-F238E27FC236}">
              <a16:creationId xmlns:a16="http://schemas.microsoft.com/office/drawing/2014/main" id="{2C3FE091-1B46-4BA8-A712-26EB885939EC}"/>
            </a:ext>
          </a:extLst>
        </xdr:cNvPr>
        <xdr:cNvSpPr/>
      </xdr:nvSpPr>
      <xdr:spPr>
        <a:xfrm>
          <a:off x="12509500" y="5097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41" name="フローチャート: 判断 140">
          <a:extLst>
            <a:ext uri="{FF2B5EF4-FFF2-40B4-BE49-F238E27FC236}">
              <a16:creationId xmlns:a16="http://schemas.microsoft.com/office/drawing/2014/main" id="{2FCCD420-67CF-4210-9B82-DA1AB4E1C51E}"/>
            </a:ext>
          </a:extLst>
        </xdr:cNvPr>
        <xdr:cNvSpPr/>
      </xdr:nvSpPr>
      <xdr:spPr>
        <a:xfrm>
          <a:off x="11747500" y="527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33847899-A1F8-4DCC-AF2F-55970AB3B5BE}"/>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B73D1CC2-D0B0-4222-9FB2-E28D15E5FC8E}"/>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12F0D225-3641-42CA-9496-991D3571F513}"/>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A44A1C7D-ABF5-4C02-B6CC-BC0F4A5A183C}"/>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FA3F3DEE-C293-49C0-B2BA-DD6C044EB05A}"/>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118420</xdr:rowOff>
    </xdr:from>
    <xdr:to>
      <xdr:col>76</xdr:col>
      <xdr:colOff>73025</xdr:colOff>
      <xdr:row>30</xdr:row>
      <xdr:rowOff>48570</xdr:rowOff>
    </xdr:to>
    <xdr:sp macro="" textlink="">
      <xdr:nvSpPr>
        <xdr:cNvPr id="147" name="楕円 146">
          <a:extLst>
            <a:ext uri="{FF2B5EF4-FFF2-40B4-BE49-F238E27FC236}">
              <a16:creationId xmlns:a16="http://schemas.microsoft.com/office/drawing/2014/main" id="{04C2576D-E7EE-4BEF-98E5-9FF3D3011365}"/>
            </a:ext>
          </a:extLst>
        </xdr:cNvPr>
        <xdr:cNvSpPr/>
      </xdr:nvSpPr>
      <xdr:spPr>
        <a:xfrm>
          <a:off x="14744700" y="509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141297</xdr:rowOff>
    </xdr:from>
    <xdr:ext cx="469744" cy="259045"/>
    <xdr:sp macro="" textlink="">
      <xdr:nvSpPr>
        <xdr:cNvPr id="148" name="債務償還比率該当値テキスト">
          <a:extLst>
            <a:ext uri="{FF2B5EF4-FFF2-40B4-BE49-F238E27FC236}">
              <a16:creationId xmlns:a16="http://schemas.microsoft.com/office/drawing/2014/main" id="{C6577E27-966B-4A1C-BDF2-6B26808A5D10}"/>
            </a:ext>
          </a:extLst>
        </xdr:cNvPr>
        <xdr:cNvSpPr txBox="1"/>
      </xdr:nvSpPr>
      <xdr:spPr>
        <a:xfrm>
          <a:off x="14846300" y="494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13180</xdr:rowOff>
    </xdr:from>
    <xdr:to>
      <xdr:col>72</xdr:col>
      <xdr:colOff>123825</xdr:colOff>
      <xdr:row>30</xdr:row>
      <xdr:rowOff>114780</xdr:rowOff>
    </xdr:to>
    <xdr:sp macro="" textlink="">
      <xdr:nvSpPr>
        <xdr:cNvPr id="149" name="楕円 148">
          <a:extLst>
            <a:ext uri="{FF2B5EF4-FFF2-40B4-BE49-F238E27FC236}">
              <a16:creationId xmlns:a16="http://schemas.microsoft.com/office/drawing/2014/main" id="{3F555385-F988-486D-8A2B-9C0CA15DBD93}"/>
            </a:ext>
          </a:extLst>
        </xdr:cNvPr>
        <xdr:cNvSpPr/>
      </xdr:nvSpPr>
      <xdr:spPr>
        <a:xfrm>
          <a:off x="14033500" y="515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169220</xdr:rowOff>
    </xdr:from>
    <xdr:to>
      <xdr:col>76</xdr:col>
      <xdr:colOff>22225</xdr:colOff>
      <xdr:row>30</xdr:row>
      <xdr:rowOff>63980</xdr:rowOff>
    </xdr:to>
    <xdr:cxnSp macro="">
      <xdr:nvCxnSpPr>
        <xdr:cNvPr id="150" name="直線コネクタ 149">
          <a:extLst>
            <a:ext uri="{FF2B5EF4-FFF2-40B4-BE49-F238E27FC236}">
              <a16:creationId xmlns:a16="http://schemas.microsoft.com/office/drawing/2014/main" id="{E6219EA4-E781-4A03-8DBA-86C2A3C7CA4B}"/>
            </a:ext>
          </a:extLst>
        </xdr:cNvPr>
        <xdr:cNvCxnSpPr/>
      </xdr:nvCxnSpPr>
      <xdr:spPr>
        <a:xfrm flipV="1">
          <a:off x="14084300" y="5141270"/>
          <a:ext cx="711200" cy="6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93712</xdr:rowOff>
    </xdr:from>
    <xdr:to>
      <xdr:col>68</xdr:col>
      <xdr:colOff>123825</xdr:colOff>
      <xdr:row>30</xdr:row>
      <xdr:rowOff>23862</xdr:rowOff>
    </xdr:to>
    <xdr:sp macro="" textlink="">
      <xdr:nvSpPr>
        <xdr:cNvPr id="151" name="楕円 150">
          <a:extLst>
            <a:ext uri="{FF2B5EF4-FFF2-40B4-BE49-F238E27FC236}">
              <a16:creationId xmlns:a16="http://schemas.microsoft.com/office/drawing/2014/main" id="{E5B4C983-FEC7-418F-A7C7-2ED308EA4473}"/>
            </a:ext>
          </a:extLst>
        </xdr:cNvPr>
        <xdr:cNvSpPr/>
      </xdr:nvSpPr>
      <xdr:spPr>
        <a:xfrm>
          <a:off x="13271500" y="506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144512</xdr:rowOff>
    </xdr:from>
    <xdr:to>
      <xdr:col>72</xdr:col>
      <xdr:colOff>73025</xdr:colOff>
      <xdr:row>30</xdr:row>
      <xdr:rowOff>63980</xdr:rowOff>
    </xdr:to>
    <xdr:cxnSp macro="">
      <xdr:nvCxnSpPr>
        <xdr:cNvPr id="152" name="直線コネクタ 151">
          <a:extLst>
            <a:ext uri="{FF2B5EF4-FFF2-40B4-BE49-F238E27FC236}">
              <a16:creationId xmlns:a16="http://schemas.microsoft.com/office/drawing/2014/main" id="{78C25B88-C7B5-4C9A-A7B4-9C26904A79B4}"/>
            </a:ext>
          </a:extLst>
        </xdr:cNvPr>
        <xdr:cNvCxnSpPr/>
      </xdr:nvCxnSpPr>
      <xdr:spPr>
        <a:xfrm>
          <a:off x="13322300" y="5116562"/>
          <a:ext cx="762000" cy="90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83517</xdr:rowOff>
    </xdr:from>
    <xdr:to>
      <xdr:col>64</xdr:col>
      <xdr:colOff>123825</xdr:colOff>
      <xdr:row>30</xdr:row>
      <xdr:rowOff>13667</xdr:rowOff>
    </xdr:to>
    <xdr:sp macro="" textlink="">
      <xdr:nvSpPr>
        <xdr:cNvPr id="153" name="楕円 152">
          <a:extLst>
            <a:ext uri="{FF2B5EF4-FFF2-40B4-BE49-F238E27FC236}">
              <a16:creationId xmlns:a16="http://schemas.microsoft.com/office/drawing/2014/main" id="{A43FE83C-1C76-4DCC-B0A8-28A4867B7710}"/>
            </a:ext>
          </a:extLst>
        </xdr:cNvPr>
        <xdr:cNvSpPr/>
      </xdr:nvSpPr>
      <xdr:spPr>
        <a:xfrm>
          <a:off x="12509500" y="505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134317</xdr:rowOff>
    </xdr:from>
    <xdr:to>
      <xdr:col>68</xdr:col>
      <xdr:colOff>73025</xdr:colOff>
      <xdr:row>29</xdr:row>
      <xdr:rowOff>144512</xdr:rowOff>
    </xdr:to>
    <xdr:cxnSp macro="">
      <xdr:nvCxnSpPr>
        <xdr:cNvPr id="154" name="直線コネクタ 153">
          <a:extLst>
            <a:ext uri="{FF2B5EF4-FFF2-40B4-BE49-F238E27FC236}">
              <a16:creationId xmlns:a16="http://schemas.microsoft.com/office/drawing/2014/main" id="{9FBA82AF-7A77-454D-BFF4-E98344701FB4}"/>
            </a:ext>
          </a:extLst>
        </xdr:cNvPr>
        <xdr:cNvCxnSpPr/>
      </xdr:nvCxnSpPr>
      <xdr:spPr>
        <a:xfrm>
          <a:off x="12560300" y="5106367"/>
          <a:ext cx="762000" cy="1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127367</xdr:rowOff>
    </xdr:from>
    <xdr:to>
      <xdr:col>60</xdr:col>
      <xdr:colOff>123825</xdr:colOff>
      <xdr:row>31</xdr:row>
      <xdr:rowOff>57517</xdr:rowOff>
    </xdr:to>
    <xdr:sp macro="" textlink="">
      <xdr:nvSpPr>
        <xdr:cNvPr id="155" name="楕円 154">
          <a:extLst>
            <a:ext uri="{FF2B5EF4-FFF2-40B4-BE49-F238E27FC236}">
              <a16:creationId xmlns:a16="http://schemas.microsoft.com/office/drawing/2014/main" id="{26094598-031B-4827-88FE-FD7D42A8A871}"/>
            </a:ext>
          </a:extLst>
        </xdr:cNvPr>
        <xdr:cNvSpPr/>
      </xdr:nvSpPr>
      <xdr:spPr>
        <a:xfrm>
          <a:off x="11747500" y="527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134317</xdr:rowOff>
    </xdr:from>
    <xdr:to>
      <xdr:col>64</xdr:col>
      <xdr:colOff>73025</xdr:colOff>
      <xdr:row>31</xdr:row>
      <xdr:rowOff>6717</xdr:rowOff>
    </xdr:to>
    <xdr:cxnSp macro="">
      <xdr:nvCxnSpPr>
        <xdr:cNvPr id="156" name="直線コネクタ 155">
          <a:extLst>
            <a:ext uri="{FF2B5EF4-FFF2-40B4-BE49-F238E27FC236}">
              <a16:creationId xmlns:a16="http://schemas.microsoft.com/office/drawing/2014/main" id="{1CC9AE03-B85D-4C4D-A49A-D0D950CF4019}"/>
            </a:ext>
          </a:extLst>
        </xdr:cNvPr>
        <xdr:cNvCxnSpPr/>
      </xdr:nvCxnSpPr>
      <xdr:spPr>
        <a:xfrm flipV="1">
          <a:off x="11798300" y="5106367"/>
          <a:ext cx="762000" cy="21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57" name="n_1aveValue債務償還比率">
          <a:extLst>
            <a:ext uri="{FF2B5EF4-FFF2-40B4-BE49-F238E27FC236}">
              <a16:creationId xmlns:a16="http://schemas.microsoft.com/office/drawing/2014/main" id="{C5867057-DD21-4847-990B-A99D1AA9989D}"/>
            </a:ext>
          </a:extLst>
        </xdr:cNvPr>
        <xdr:cNvSpPr txBox="1"/>
      </xdr:nvSpPr>
      <xdr:spPr>
        <a:xfrm>
          <a:off x="13836727" y="527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121380</xdr:rowOff>
    </xdr:from>
    <xdr:ext cx="469744" cy="259045"/>
    <xdr:sp macro="" textlink="">
      <xdr:nvSpPr>
        <xdr:cNvPr id="158" name="n_2aveValue債務償還比率">
          <a:extLst>
            <a:ext uri="{FF2B5EF4-FFF2-40B4-BE49-F238E27FC236}">
              <a16:creationId xmlns:a16="http://schemas.microsoft.com/office/drawing/2014/main" id="{F3788575-D40E-4D17-9BCC-1C4A523E0FBB}"/>
            </a:ext>
          </a:extLst>
        </xdr:cNvPr>
        <xdr:cNvSpPr txBox="1"/>
      </xdr:nvSpPr>
      <xdr:spPr>
        <a:xfrm>
          <a:off x="13087427" y="5264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59" name="n_3aveValue債務償還比率">
          <a:extLst>
            <a:ext uri="{FF2B5EF4-FFF2-40B4-BE49-F238E27FC236}">
              <a16:creationId xmlns:a16="http://schemas.microsoft.com/office/drawing/2014/main" id="{48B24403-FDBD-4ED7-9E24-3B6CA88E7DCB}"/>
            </a:ext>
          </a:extLst>
        </xdr:cNvPr>
        <xdr:cNvSpPr txBox="1"/>
      </xdr:nvSpPr>
      <xdr:spPr>
        <a:xfrm>
          <a:off x="12325427" y="5190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57040</xdr:rowOff>
    </xdr:from>
    <xdr:ext cx="469744" cy="259045"/>
    <xdr:sp macro="" textlink="">
      <xdr:nvSpPr>
        <xdr:cNvPr id="160" name="n_4aveValue債務償還比率">
          <a:extLst>
            <a:ext uri="{FF2B5EF4-FFF2-40B4-BE49-F238E27FC236}">
              <a16:creationId xmlns:a16="http://schemas.microsoft.com/office/drawing/2014/main" id="{37C68F7C-E0C2-4582-8B7A-24B7B799E77B}"/>
            </a:ext>
          </a:extLst>
        </xdr:cNvPr>
        <xdr:cNvSpPr txBox="1"/>
      </xdr:nvSpPr>
      <xdr:spPr>
        <a:xfrm>
          <a:off x="11563427" y="5371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131307</xdr:rowOff>
    </xdr:from>
    <xdr:ext cx="469744" cy="259045"/>
    <xdr:sp macro="" textlink="">
      <xdr:nvSpPr>
        <xdr:cNvPr id="161" name="n_1mainValue債務償還比率">
          <a:extLst>
            <a:ext uri="{FF2B5EF4-FFF2-40B4-BE49-F238E27FC236}">
              <a16:creationId xmlns:a16="http://schemas.microsoft.com/office/drawing/2014/main" id="{49EF0194-8A86-42E9-9468-C256632DE7E0}"/>
            </a:ext>
          </a:extLst>
        </xdr:cNvPr>
        <xdr:cNvSpPr txBox="1"/>
      </xdr:nvSpPr>
      <xdr:spPr>
        <a:xfrm>
          <a:off x="13836727" y="493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40389</xdr:rowOff>
    </xdr:from>
    <xdr:ext cx="469744" cy="259045"/>
    <xdr:sp macro="" textlink="">
      <xdr:nvSpPr>
        <xdr:cNvPr id="162" name="n_2mainValue債務償還比率">
          <a:extLst>
            <a:ext uri="{FF2B5EF4-FFF2-40B4-BE49-F238E27FC236}">
              <a16:creationId xmlns:a16="http://schemas.microsoft.com/office/drawing/2014/main" id="{4235077E-643C-489B-93E4-94461D69A593}"/>
            </a:ext>
          </a:extLst>
        </xdr:cNvPr>
        <xdr:cNvSpPr txBox="1"/>
      </xdr:nvSpPr>
      <xdr:spPr>
        <a:xfrm>
          <a:off x="13087427" y="484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30194</xdr:rowOff>
    </xdr:from>
    <xdr:ext cx="469744" cy="259045"/>
    <xdr:sp macro="" textlink="">
      <xdr:nvSpPr>
        <xdr:cNvPr id="163" name="n_3mainValue債務償還比率">
          <a:extLst>
            <a:ext uri="{FF2B5EF4-FFF2-40B4-BE49-F238E27FC236}">
              <a16:creationId xmlns:a16="http://schemas.microsoft.com/office/drawing/2014/main" id="{8A1B4168-170C-4800-966C-63AF075189C8}"/>
            </a:ext>
          </a:extLst>
        </xdr:cNvPr>
        <xdr:cNvSpPr txBox="1"/>
      </xdr:nvSpPr>
      <xdr:spPr>
        <a:xfrm>
          <a:off x="12325427" y="4830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74044</xdr:rowOff>
    </xdr:from>
    <xdr:ext cx="469744" cy="259045"/>
    <xdr:sp macro="" textlink="">
      <xdr:nvSpPr>
        <xdr:cNvPr id="164" name="n_4mainValue債務償還比率">
          <a:extLst>
            <a:ext uri="{FF2B5EF4-FFF2-40B4-BE49-F238E27FC236}">
              <a16:creationId xmlns:a16="http://schemas.microsoft.com/office/drawing/2014/main" id="{CF359FC5-1992-4A16-9D3A-DC09D6512D8A}"/>
            </a:ext>
          </a:extLst>
        </xdr:cNvPr>
        <xdr:cNvSpPr txBox="1"/>
      </xdr:nvSpPr>
      <xdr:spPr>
        <a:xfrm>
          <a:off x="11563427" y="5046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3DA185AA-1E68-48CE-B5F4-FD3B98DDA06F}"/>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E28DC3E2-D807-400B-8381-E65DE684C3E3}"/>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44410A59-8BA8-4863-B2B5-74208B9339BA}"/>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9FDBBBD-92A0-4296-9028-2509845373FC}"/>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A11E3C57-A987-4923-9DA2-2839C54535A0}"/>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C584EF88-D32F-484E-96FB-31B7DF47EEAE}"/>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73A8647-86D2-464E-A9E6-EADCA90EB81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A0B5652-0908-418B-A470-4EAEE6AB17D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FD50F39-4E48-41FC-B0F4-57E903928D4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5620E2E-E8EA-4AC3-949F-79DC1A79531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岡山県倉敷市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193552B-96A0-481B-B4FB-C4D173847F0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9BE18F9-D66F-4EC6-B0B4-EC3E782F179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240D534-A2B0-4DD9-8FDB-1D6DF2A2C67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DAF2E2B-A4E8-49B1-B88B-ED016B278DD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04DC1B6-9E41-4A9C-97BB-9B6BB9CE1E2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FE92FF7-3E6A-4456-9436-6273799FAA3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473,670
465,138
356.07
232,438,069
225,179,151
5,818,635
118,041,925
201,662,371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FA2A96B-368B-4C8A-A82E-077BA273E2D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268FA7F-B9D3-4202-8C67-32519FEFAB3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9925D45-23D4-4CBE-92BE-C8C882B5569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4A3C3C1-71A9-4B7A-873F-95024FFC814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FFF2F51-349F-410C-8730-8B2E9EE6435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881CF5AA-61D3-41D8-9ED4-E2F1CC0AEE9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8F7AF17-B0F8-44F1-98E8-F2E7A655731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CA30159-6D82-47D0-A91F-CAA798F09CF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DC52F09-A5F5-49CD-A985-79E0A07DC8C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B3496B9-EF89-4B9C-85E8-6D81F7E4B41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7067B67-BB8A-4AD6-B9DA-49E60B051C7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0E15DA7-53A4-447A-B34B-A5CF6F6E270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6683B9C-DDEF-4AED-9CC1-06F6B3329E5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8105196-FE16-4D4A-8AC0-F5097E7779F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6A992E6-65F6-4762-9F96-F4EAF9251D5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AE30A31-B5A5-4F99-9BE3-2BA8B3004C5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91D4205-D466-4015-A475-11892801E9A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939FA05-F845-4B83-9D60-23630AB26CF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E3CA452-F0E4-46A2-BCEC-5C503AC923D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065429A-A462-443A-BD3A-7EBC880B1CF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2653729-C953-4137-BB38-C2D548FF59A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0497AF0-0945-465E-8D9F-B00FA0285C1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72AB58A-69AA-4EF0-8733-6396A416283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42E4CA4-2AF6-43C8-BFB0-44862225096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1FEEF26-6EBC-464F-A12D-DDCA1E5435F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BD982D4-476C-4297-AC49-66C4569E519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5EE1197-6A04-4E65-A281-4DB2C596387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0869C88-9C37-44EA-A0F5-B347BA20A52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1E57F6A-5E16-4EBC-AED8-28FABEF7865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8EDD546-9638-4397-8851-6EDB7A8FF31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A65437F-F778-439A-8DA1-FEB402F2D37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1091FE8-D2CA-46B2-8719-CEED4659214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9A1D9A4-5860-4802-B0B5-BB5F6B4CD709}"/>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788856AC-FD0A-4940-8022-0A980E9906BC}"/>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A910D2BB-06F4-4D40-9927-13373FAF7019}"/>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BCE5E8B-4C04-4E4A-B0B1-42F1E42D9B54}"/>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1FDBC9FE-4391-42AA-B883-8AEC0C14674B}"/>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95E8222-1B67-4FC5-BEAC-029FA0BC7A49}"/>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D071547-BF3B-42F3-B39A-2C3288C7F8D7}"/>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B84280E-F76D-4061-8704-02D0BBDB426A}"/>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77690E3-4DE2-4EBC-B9B7-9D738897428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58B08340-0367-4844-914C-82508A833BF9}"/>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40D49EE5-2CF0-43A1-BE2F-E2CB610DFAF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3A109B51-0B2B-4419-92F5-F9B31F743819}"/>
            </a:ext>
          </a:extLst>
        </xdr:cNvPr>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82C4274E-BA5A-4F6F-956C-5031AC5E7734}"/>
            </a:ext>
          </a:extLst>
        </xdr:cNvPr>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EEF2D0BB-1452-4034-8380-391CAE9A89D9}"/>
            </a:ext>
          </a:extLst>
        </xdr:cNvPr>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58B92823-4C97-469A-9FDC-06388F076973}"/>
            </a:ext>
          </a:extLst>
        </xdr:cNvPr>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F46760B5-BA34-463F-9655-9C07D1E78B6C}"/>
            </a:ext>
          </a:extLst>
        </xdr:cNvPr>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a:extLst>
            <a:ext uri="{FF2B5EF4-FFF2-40B4-BE49-F238E27FC236}">
              <a16:creationId xmlns:a16="http://schemas.microsoft.com/office/drawing/2014/main" id="{F13590ED-DFDE-4542-8DD6-CB66E56A333F}"/>
            </a:ext>
          </a:extLst>
        </xdr:cNvPr>
        <xdr:cNvSpPr txBox="1"/>
      </xdr:nvSpPr>
      <xdr:spPr>
        <a:xfrm>
          <a:off x="4673600" y="6284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5A361BD9-1A64-4523-BB21-A59944C46FEC}"/>
            </a:ext>
          </a:extLst>
        </xdr:cNvPr>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20A2ED29-545E-456F-9750-254F756FC5E3}"/>
            </a:ext>
          </a:extLst>
        </xdr:cNvPr>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974DCBC4-E838-4200-9ACF-527C857C2E32}"/>
            </a:ext>
          </a:extLst>
        </xdr:cNvPr>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3DA839D0-4699-4F48-AA1D-16FB2276102F}"/>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41DA589B-A2B1-466E-A4D1-5C6F7726DCB7}"/>
            </a:ext>
          </a:extLst>
        </xdr:cNvPr>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C7CAE50-989A-4A22-A5FA-3A70DADCB9A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989E633-19D5-4C23-918C-D1D4B54FEFE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A059110-2719-4D20-8D2B-960B3008AE2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B55C022-DB1A-40CA-883B-5FB7D7F39F5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9415706-D714-474C-B421-B9CA8C89433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64262</xdr:rowOff>
    </xdr:from>
    <xdr:to>
      <xdr:col>24</xdr:col>
      <xdr:colOff>114300</xdr:colOff>
      <xdr:row>40</xdr:row>
      <xdr:rowOff>165862</xdr:rowOff>
    </xdr:to>
    <xdr:sp macro="" textlink="">
      <xdr:nvSpPr>
        <xdr:cNvPr id="71" name="楕円 70">
          <a:extLst>
            <a:ext uri="{FF2B5EF4-FFF2-40B4-BE49-F238E27FC236}">
              <a16:creationId xmlns:a16="http://schemas.microsoft.com/office/drawing/2014/main" id="{34F56AB0-F14B-4A77-9981-D4406FED1072}"/>
            </a:ext>
          </a:extLst>
        </xdr:cNvPr>
        <xdr:cNvSpPr/>
      </xdr:nvSpPr>
      <xdr:spPr>
        <a:xfrm>
          <a:off x="4584700" y="692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42689</xdr:rowOff>
    </xdr:from>
    <xdr:ext cx="405111" cy="259045"/>
    <xdr:sp macro="" textlink="">
      <xdr:nvSpPr>
        <xdr:cNvPr id="72" name="【道路】&#10;有形固定資産減価償却率該当値テキスト">
          <a:extLst>
            <a:ext uri="{FF2B5EF4-FFF2-40B4-BE49-F238E27FC236}">
              <a16:creationId xmlns:a16="http://schemas.microsoft.com/office/drawing/2014/main" id="{1ED11A53-25D0-482C-8C6C-87F69FB1A056}"/>
            </a:ext>
          </a:extLst>
        </xdr:cNvPr>
        <xdr:cNvSpPr txBox="1"/>
      </xdr:nvSpPr>
      <xdr:spPr>
        <a:xfrm>
          <a:off x="4673600" y="6900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59690</xdr:rowOff>
    </xdr:from>
    <xdr:to>
      <xdr:col>20</xdr:col>
      <xdr:colOff>38100</xdr:colOff>
      <xdr:row>40</xdr:row>
      <xdr:rowOff>161290</xdr:rowOff>
    </xdr:to>
    <xdr:sp macro="" textlink="">
      <xdr:nvSpPr>
        <xdr:cNvPr id="73" name="楕円 72">
          <a:extLst>
            <a:ext uri="{FF2B5EF4-FFF2-40B4-BE49-F238E27FC236}">
              <a16:creationId xmlns:a16="http://schemas.microsoft.com/office/drawing/2014/main" id="{3D55D09D-2BD4-41C1-9F4D-305EA0271D66}"/>
            </a:ext>
          </a:extLst>
        </xdr:cNvPr>
        <xdr:cNvSpPr/>
      </xdr:nvSpPr>
      <xdr:spPr>
        <a:xfrm>
          <a:off x="3746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110490</xdr:rowOff>
    </xdr:from>
    <xdr:to>
      <xdr:col>24</xdr:col>
      <xdr:colOff>63500</xdr:colOff>
      <xdr:row>40</xdr:row>
      <xdr:rowOff>115062</xdr:rowOff>
    </xdr:to>
    <xdr:cxnSp macro="">
      <xdr:nvCxnSpPr>
        <xdr:cNvPr id="74" name="直線コネクタ 73">
          <a:extLst>
            <a:ext uri="{FF2B5EF4-FFF2-40B4-BE49-F238E27FC236}">
              <a16:creationId xmlns:a16="http://schemas.microsoft.com/office/drawing/2014/main" id="{C0B26CDF-B6EA-4C8C-BDC1-194D6D0FD14D}"/>
            </a:ext>
          </a:extLst>
        </xdr:cNvPr>
        <xdr:cNvCxnSpPr/>
      </xdr:nvCxnSpPr>
      <xdr:spPr>
        <a:xfrm>
          <a:off x="3797300" y="696849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57404</xdr:rowOff>
    </xdr:from>
    <xdr:to>
      <xdr:col>15</xdr:col>
      <xdr:colOff>101600</xdr:colOff>
      <xdr:row>40</xdr:row>
      <xdr:rowOff>159004</xdr:rowOff>
    </xdr:to>
    <xdr:sp macro="" textlink="">
      <xdr:nvSpPr>
        <xdr:cNvPr id="75" name="楕円 74">
          <a:extLst>
            <a:ext uri="{FF2B5EF4-FFF2-40B4-BE49-F238E27FC236}">
              <a16:creationId xmlns:a16="http://schemas.microsoft.com/office/drawing/2014/main" id="{6F91DCCA-FBBC-4417-A4F3-CE15B1B59C4A}"/>
            </a:ext>
          </a:extLst>
        </xdr:cNvPr>
        <xdr:cNvSpPr/>
      </xdr:nvSpPr>
      <xdr:spPr>
        <a:xfrm>
          <a:off x="2857500" y="691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108204</xdr:rowOff>
    </xdr:from>
    <xdr:to>
      <xdr:col>19</xdr:col>
      <xdr:colOff>177800</xdr:colOff>
      <xdr:row>40</xdr:row>
      <xdr:rowOff>110490</xdr:rowOff>
    </xdr:to>
    <xdr:cxnSp macro="">
      <xdr:nvCxnSpPr>
        <xdr:cNvPr id="76" name="直線コネクタ 75">
          <a:extLst>
            <a:ext uri="{FF2B5EF4-FFF2-40B4-BE49-F238E27FC236}">
              <a16:creationId xmlns:a16="http://schemas.microsoft.com/office/drawing/2014/main" id="{34EEE883-EFA3-46F4-9EC6-2EDADE03FCFA}"/>
            </a:ext>
          </a:extLst>
        </xdr:cNvPr>
        <xdr:cNvCxnSpPr/>
      </xdr:nvCxnSpPr>
      <xdr:spPr>
        <a:xfrm>
          <a:off x="2908300" y="696620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55118</xdr:rowOff>
    </xdr:from>
    <xdr:to>
      <xdr:col>10</xdr:col>
      <xdr:colOff>165100</xdr:colOff>
      <xdr:row>40</xdr:row>
      <xdr:rowOff>156718</xdr:rowOff>
    </xdr:to>
    <xdr:sp macro="" textlink="">
      <xdr:nvSpPr>
        <xdr:cNvPr id="77" name="楕円 76">
          <a:extLst>
            <a:ext uri="{FF2B5EF4-FFF2-40B4-BE49-F238E27FC236}">
              <a16:creationId xmlns:a16="http://schemas.microsoft.com/office/drawing/2014/main" id="{BCEDE1D2-76EF-4E8A-B627-C57FF85E8DE9}"/>
            </a:ext>
          </a:extLst>
        </xdr:cNvPr>
        <xdr:cNvSpPr/>
      </xdr:nvSpPr>
      <xdr:spPr>
        <a:xfrm>
          <a:off x="1968500" y="691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105918</xdr:rowOff>
    </xdr:from>
    <xdr:to>
      <xdr:col>15</xdr:col>
      <xdr:colOff>50800</xdr:colOff>
      <xdr:row>40</xdr:row>
      <xdr:rowOff>108204</xdr:rowOff>
    </xdr:to>
    <xdr:cxnSp macro="">
      <xdr:nvCxnSpPr>
        <xdr:cNvPr id="78" name="直線コネクタ 77">
          <a:extLst>
            <a:ext uri="{FF2B5EF4-FFF2-40B4-BE49-F238E27FC236}">
              <a16:creationId xmlns:a16="http://schemas.microsoft.com/office/drawing/2014/main" id="{E3FA948B-E517-4DE2-A0B0-A1496087DF87}"/>
            </a:ext>
          </a:extLst>
        </xdr:cNvPr>
        <xdr:cNvCxnSpPr/>
      </xdr:nvCxnSpPr>
      <xdr:spPr>
        <a:xfrm>
          <a:off x="2019300" y="696391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52832</xdr:rowOff>
    </xdr:from>
    <xdr:to>
      <xdr:col>6</xdr:col>
      <xdr:colOff>38100</xdr:colOff>
      <xdr:row>40</xdr:row>
      <xdr:rowOff>154432</xdr:rowOff>
    </xdr:to>
    <xdr:sp macro="" textlink="">
      <xdr:nvSpPr>
        <xdr:cNvPr id="79" name="楕円 78">
          <a:extLst>
            <a:ext uri="{FF2B5EF4-FFF2-40B4-BE49-F238E27FC236}">
              <a16:creationId xmlns:a16="http://schemas.microsoft.com/office/drawing/2014/main" id="{05C8107A-0784-48D2-9229-AFF37E99EC2C}"/>
            </a:ext>
          </a:extLst>
        </xdr:cNvPr>
        <xdr:cNvSpPr/>
      </xdr:nvSpPr>
      <xdr:spPr>
        <a:xfrm>
          <a:off x="1079500" y="69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103632</xdr:rowOff>
    </xdr:from>
    <xdr:to>
      <xdr:col>10</xdr:col>
      <xdr:colOff>114300</xdr:colOff>
      <xdr:row>40</xdr:row>
      <xdr:rowOff>105918</xdr:rowOff>
    </xdr:to>
    <xdr:cxnSp macro="">
      <xdr:nvCxnSpPr>
        <xdr:cNvPr id="80" name="直線コネクタ 79">
          <a:extLst>
            <a:ext uri="{FF2B5EF4-FFF2-40B4-BE49-F238E27FC236}">
              <a16:creationId xmlns:a16="http://schemas.microsoft.com/office/drawing/2014/main" id="{617ACAD3-3C8B-4E8D-B76F-850072C4573E}"/>
            </a:ext>
          </a:extLst>
        </xdr:cNvPr>
        <xdr:cNvCxnSpPr/>
      </xdr:nvCxnSpPr>
      <xdr:spPr>
        <a:xfrm>
          <a:off x="1130300" y="696163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a:extLst>
            <a:ext uri="{FF2B5EF4-FFF2-40B4-BE49-F238E27FC236}">
              <a16:creationId xmlns:a16="http://schemas.microsoft.com/office/drawing/2014/main" id="{4878A721-EAAF-4D60-A54E-B6F3284D5535}"/>
            </a:ext>
          </a:extLst>
        </xdr:cNvPr>
        <xdr:cNvSpPr txBox="1"/>
      </xdr:nvSpPr>
      <xdr:spPr>
        <a:xfrm>
          <a:off x="3582044" y="616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a:extLst>
            <a:ext uri="{FF2B5EF4-FFF2-40B4-BE49-F238E27FC236}">
              <a16:creationId xmlns:a16="http://schemas.microsoft.com/office/drawing/2014/main" id="{EFC00FE1-8C7A-4182-AB75-17448D9AA6FD}"/>
            </a:ext>
          </a:extLst>
        </xdr:cNvPr>
        <xdr:cNvSpPr txBox="1"/>
      </xdr:nvSpPr>
      <xdr:spPr>
        <a:xfrm>
          <a:off x="2705744" y="614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437E20CB-021E-4727-96E6-201AC61F7A64}"/>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79519</xdr:rowOff>
    </xdr:from>
    <xdr:ext cx="405111" cy="259045"/>
    <xdr:sp macro="" textlink="">
      <xdr:nvSpPr>
        <xdr:cNvPr id="84" name="n_4aveValue【道路】&#10;有形固定資産減価償却率">
          <a:extLst>
            <a:ext uri="{FF2B5EF4-FFF2-40B4-BE49-F238E27FC236}">
              <a16:creationId xmlns:a16="http://schemas.microsoft.com/office/drawing/2014/main" id="{5766F7DB-A6B2-4B4C-BD4E-CFE3560C8D3A}"/>
            </a:ext>
          </a:extLst>
        </xdr:cNvPr>
        <xdr:cNvSpPr txBox="1"/>
      </xdr:nvSpPr>
      <xdr:spPr>
        <a:xfrm>
          <a:off x="927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152417</xdr:rowOff>
    </xdr:from>
    <xdr:ext cx="405111" cy="259045"/>
    <xdr:sp macro="" textlink="">
      <xdr:nvSpPr>
        <xdr:cNvPr id="85" name="n_1mainValue【道路】&#10;有形固定資産減価償却率">
          <a:extLst>
            <a:ext uri="{FF2B5EF4-FFF2-40B4-BE49-F238E27FC236}">
              <a16:creationId xmlns:a16="http://schemas.microsoft.com/office/drawing/2014/main" id="{48CFCA06-4FBB-4A76-8979-39E0BDAB14E5}"/>
            </a:ext>
          </a:extLst>
        </xdr:cNvPr>
        <xdr:cNvSpPr txBox="1"/>
      </xdr:nvSpPr>
      <xdr:spPr>
        <a:xfrm>
          <a:off x="3582044" y="701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150131</xdr:rowOff>
    </xdr:from>
    <xdr:ext cx="405111" cy="259045"/>
    <xdr:sp macro="" textlink="">
      <xdr:nvSpPr>
        <xdr:cNvPr id="86" name="n_2mainValue【道路】&#10;有形固定資産減価償却率">
          <a:extLst>
            <a:ext uri="{FF2B5EF4-FFF2-40B4-BE49-F238E27FC236}">
              <a16:creationId xmlns:a16="http://schemas.microsoft.com/office/drawing/2014/main" id="{6BADF7E1-20EC-4B0F-8051-616FAA5E3841}"/>
            </a:ext>
          </a:extLst>
        </xdr:cNvPr>
        <xdr:cNvSpPr txBox="1"/>
      </xdr:nvSpPr>
      <xdr:spPr>
        <a:xfrm>
          <a:off x="2705744" y="7008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147845</xdr:rowOff>
    </xdr:from>
    <xdr:ext cx="405111" cy="259045"/>
    <xdr:sp macro="" textlink="">
      <xdr:nvSpPr>
        <xdr:cNvPr id="87" name="n_3mainValue【道路】&#10;有形固定資産減価償却率">
          <a:extLst>
            <a:ext uri="{FF2B5EF4-FFF2-40B4-BE49-F238E27FC236}">
              <a16:creationId xmlns:a16="http://schemas.microsoft.com/office/drawing/2014/main" id="{E8D4D97D-22CE-4E8C-9037-5A9663CFE53E}"/>
            </a:ext>
          </a:extLst>
        </xdr:cNvPr>
        <xdr:cNvSpPr txBox="1"/>
      </xdr:nvSpPr>
      <xdr:spPr>
        <a:xfrm>
          <a:off x="1816744" y="7005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145559</xdr:rowOff>
    </xdr:from>
    <xdr:ext cx="405111" cy="259045"/>
    <xdr:sp macro="" textlink="">
      <xdr:nvSpPr>
        <xdr:cNvPr id="88" name="n_4mainValue【道路】&#10;有形固定資産減価償却率">
          <a:extLst>
            <a:ext uri="{FF2B5EF4-FFF2-40B4-BE49-F238E27FC236}">
              <a16:creationId xmlns:a16="http://schemas.microsoft.com/office/drawing/2014/main" id="{91F74B49-EE57-426D-A552-DBED2D23A068}"/>
            </a:ext>
          </a:extLst>
        </xdr:cNvPr>
        <xdr:cNvSpPr txBox="1"/>
      </xdr:nvSpPr>
      <xdr:spPr>
        <a:xfrm>
          <a:off x="927744" y="700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2E3D147-E303-4EE4-A692-2AB36D5F12C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44EF9EE4-0949-46BD-906B-59C7DE7C2CE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1764C64-4B89-4F8B-95BC-468D45EE1B0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22DBD58A-2019-4E1F-8AB6-DC179CF509B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590C8A52-DE5D-4733-AC1A-B2564AD7B5F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F751D1F-4419-4CB5-8762-460A621B230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AD004A5-2BDE-4BAD-9E06-24D05297D29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0D250C3-3A42-4FC5-87EF-C8216496B5B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77833A1-C3C4-4B8A-9E9D-4D22B3137D1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ED68B22A-91F1-489F-B2EB-4811E9DDE66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5643E7E6-FBA8-42CA-8131-AE63E85267F9}"/>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B106963D-B182-45CD-8929-556AD8784A7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81CAFE01-AC49-4F62-B27B-A824C59D48DD}"/>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ADE1F9A1-9B0A-4B0B-9C0C-52BA974CDE7C}"/>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8BCFDB3E-8812-4411-8FE5-C07F437E209A}"/>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1154050A-C6C1-45BA-ACC1-45EAB479676D}"/>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CCF54715-BF2E-47FF-8148-0E59140608D7}"/>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672B13FD-E538-4BF3-92C3-4AF43E5F9A29}"/>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A14C388E-A335-4FA7-B332-7B634D7AA6B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A02F0B2E-D602-472D-B695-38055EB48F95}"/>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2EDF7B8C-B500-4818-AFDF-5BBAC900C03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4EDCE5DA-6E49-41A3-9A3A-78D9A9BBEBF7}"/>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254FA42F-7B6D-4CB8-9578-EA02B78E5EEE}"/>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2F9AC2E2-DFDD-4F7A-8307-A9CB89360EE7}"/>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61FEE648-9F26-4B5B-B434-F83B29AC1469}"/>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3360DC4B-C1EC-42ED-BA71-EEB5E35913F6}"/>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24309</xdr:rowOff>
    </xdr:from>
    <xdr:ext cx="469744" cy="259045"/>
    <xdr:sp macro="" textlink="">
      <xdr:nvSpPr>
        <xdr:cNvPr id="115" name="【道路】&#10;一人当たり延長平均値テキスト">
          <a:extLst>
            <a:ext uri="{FF2B5EF4-FFF2-40B4-BE49-F238E27FC236}">
              <a16:creationId xmlns:a16="http://schemas.microsoft.com/office/drawing/2014/main" id="{CCBE5BC9-A3F8-4DAD-B5A0-2033CD8FDE0D}"/>
            </a:ext>
          </a:extLst>
        </xdr:cNvPr>
        <xdr:cNvSpPr txBox="1"/>
      </xdr:nvSpPr>
      <xdr:spPr>
        <a:xfrm>
          <a:off x="10515600" y="6539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1FE4BAB6-3D41-4DE7-BE32-AD4332F51439}"/>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42068151-4378-48EA-BD2C-30BAB1EFEDF0}"/>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5947DDE8-8280-4E0F-9E68-E3F74A89740E}"/>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4AF53309-E6AD-4DE4-ACD1-6F21834D8545}"/>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9D42EDCA-C3E4-48EF-B06F-DA1A76660334}"/>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A78A1BF-2493-46B6-AA84-54BC993A8E3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2055B6A3-31E5-4DDB-84EB-D3E819B176B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516AF6E-F24A-4191-BE32-69C9777D520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A0070E9-7FAF-4E70-87F0-8677E0DE46A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18C716E-F1C7-41B6-BB09-428E6F979A4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141346</xdr:rowOff>
    </xdr:from>
    <xdr:to>
      <xdr:col>55</xdr:col>
      <xdr:colOff>50800</xdr:colOff>
      <xdr:row>37</xdr:row>
      <xdr:rowOff>71496</xdr:rowOff>
    </xdr:to>
    <xdr:sp macro="" textlink="">
      <xdr:nvSpPr>
        <xdr:cNvPr id="126" name="楕円 125">
          <a:extLst>
            <a:ext uri="{FF2B5EF4-FFF2-40B4-BE49-F238E27FC236}">
              <a16:creationId xmlns:a16="http://schemas.microsoft.com/office/drawing/2014/main" id="{FB94A7AC-89C3-4A83-8E69-8C1B20B53998}"/>
            </a:ext>
          </a:extLst>
        </xdr:cNvPr>
        <xdr:cNvSpPr/>
      </xdr:nvSpPr>
      <xdr:spPr>
        <a:xfrm>
          <a:off x="10426700" y="631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164223</xdr:rowOff>
    </xdr:from>
    <xdr:ext cx="469744" cy="259045"/>
    <xdr:sp macro="" textlink="">
      <xdr:nvSpPr>
        <xdr:cNvPr id="127" name="【道路】&#10;一人当たり延長該当値テキスト">
          <a:extLst>
            <a:ext uri="{FF2B5EF4-FFF2-40B4-BE49-F238E27FC236}">
              <a16:creationId xmlns:a16="http://schemas.microsoft.com/office/drawing/2014/main" id="{321CF519-8BA9-431F-B543-EAAC58ABDE1C}"/>
            </a:ext>
          </a:extLst>
        </xdr:cNvPr>
        <xdr:cNvSpPr txBox="1"/>
      </xdr:nvSpPr>
      <xdr:spPr>
        <a:xfrm>
          <a:off x="10515600" y="6164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150216</xdr:rowOff>
    </xdr:from>
    <xdr:to>
      <xdr:col>50</xdr:col>
      <xdr:colOff>165100</xdr:colOff>
      <xdr:row>37</xdr:row>
      <xdr:rowOff>80366</xdr:rowOff>
    </xdr:to>
    <xdr:sp macro="" textlink="">
      <xdr:nvSpPr>
        <xdr:cNvPr id="128" name="楕円 127">
          <a:extLst>
            <a:ext uri="{FF2B5EF4-FFF2-40B4-BE49-F238E27FC236}">
              <a16:creationId xmlns:a16="http://schemas.microsoft.com/office/drawing/2014/main" id="{F991E917-4B00-4CB9-BBB0-E8507A778DC2}"/>
            </a:ext>
          </a:extLst>
        </xdr:cNvPr>
        <xdr:cNvSpPr/>
      </xdr:nvSpPr>
      <xdr:spPr>
        <a:xfrm>
          <a:off x="9588500" y="632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20696</xdr:rowOff>
    </xdr:from>
    <xdr:to>
      <xdr:col>55</xdr:col>
      <xdr:colOff>0</xdr:colOff>
      <xdr:row>37</xdr:row>
      <xdr:rowOff>29566</xdr:rowOff>
    </xdr:to>
    <xdr:cxnSp macro="">
      <xdr:nvCxnSpPr>
        <xdr:cNvPr id="129" name="直線コネクタ 128">
          <a:extLst>
            <a:ext uri="{FF2B5EF4-FFF2-40B4-BE49-F238E27FC236}">
              <a16:creationId xmlns:a16="http://schemas.microsoft.com/office/drawing/2014/main" id="{CAA49924-9A9C-4731-8D6E-8781A55F4983}"/>
            </a:ext>
          </a:extLst>
        </xdr:cNvPr>
        <xdr:cNvCxnSpPr/>
      </xdr:nvCxnSpPr>
      <xdr:spPr>
        <a:xfrm flipV="1">
          <a:off x="9639300" y="6364346"/>
          <a:ext cx="838200" cy="8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155611</xdr:rowOff>
    </xdr:from>
    <xdr:to>
      <xdr:col>46</xdr:col>
      <xdr:colOff>38100</xdr:colOff>
      <xdr:row>37</xdr:row>
      <xdr:rowOff>85761</xdr:rowOff>
    </xdr:to>
    <xdr:sp macro="" textlink="">
      <xdr:nvSpPr>
        <xdr:cNvPr id="130" name="楕円 129">
          <a:extLst>
            <a:ext uri="{FF2B5EF4-FFF2-40B4-BE49-F238E27FC236}">
              <a16:creationId xmlns:a16="http://schemas.microsoft.com/office/drawing/2014/main" id="{692AE686-7895-4DCC-9895-ECF22E97DF0F}"/>
            </a:ext>
          </a:extLst>
        </xdr:cNvPr>
        <xdr:cNvSpPr/>
      </xdr:nvSpPr>
      <xdr:spPr>
        <a:xfrm>
          <a:off x="8699500" y="632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29566</xdr:rowOff>
    </xdr:from>
    <xdr:to>
      <xdr:col>50</xdr:col>
      <xdr:colOff>114300</xdr:colOff>
      <xdr:row>37</xdr:row>
      <xdr:rowOff>34961</xdr:rowOff>
    </xdr:to>
    <xdr:cxnSp macro="">
      <xdr:nvCxnSpPr>
        <xdr:cNvPr id="131" name="直線コネクタ 130">
          <a:extLst>
            <a:ext uri="{FF2B5EF4-FFF2-40B4-BE49-F238E27FC236}">
              <a16:creationId xmlns:a16="http://schemas.microsoft.com/office/drawing/2014/main" id="{01A401C9-67F6-4422-8607-A52E7E88D5B3}"/>
            </a:ext>
          </a:extLst>
        </xdr:cNvPr>
        <xdr:cNvCxnSpPr/>
      </xdr:nvCxnSpPr>
      <xdr:spPr>
        <a:xfrm flipV="1">
          <a:off x="8750300" y="6373216"/>
          <a:ext cx="889000" cy="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160914</xdr:rowOff>
    </xdr:from>
    <xdr:to>
      <xdr:col>41</xdr:col>
      <xdr:colOff>101600</xdr:colOff>
      <xdr:row>37</xdr:row>
      <xdr:rowOff>91064</xdr:rowOff>
    </xdr:to>
    <xdr:sp macro="" textlink="">
      <xdr:nvSpPr>
        <xdr:cNvPr id="132" name="楕円 131">
          <a:extLst>
            <a:ext uri="{FF2B5EF4-FFF2-40B4-BE49-F238E27FC236}">
              <a16:creationId xmlns:a16="http://schemas.microsoft.com/office/drawing/2014/main" id="{41CE118A-7172-49BF-A622-356E5C215B42}"/>
            </a:ext>
          </a:extLst>
        </xdr:cNvPr>
        <xdr:cNvSpPr/>
      </xdr:nvSpPr>
      <xdr:spPr>
        <a:xfrm>
          <a:off x="7810500" y="633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34961</xdr:rowOff>
    </xdr:from>
    <xdr:to>
      <xdr:col>45</xdr:col>
      <xdr:colOff>177800</xdr:colOff>
      <xdr:row>37</xdr:row>
      <xdr:rowOff>40264</xdr:rowOff>
    </xdr:to>
    <xdr:cxnSp macro="">
      <xdr:nvCxnSpPr>
        <xdr:cNvPr id="133" name="直線コネクタ 132">
          <a:extLst>
            <a:ext uri="{FF2B5EF4-FFF2-40B4-BE49-F238E27FC236}">
              <a16:creationId xmlns:a16="http://schemas.microsoft.com/office/drawing/2014/main" id="{763798FF-343A-4873-BB80-384622B44225}"/>
            </a:ext>
          </a:extLst>
        </xdr:cNvPr>
        <xdr:cNvCxnSpPr/>
      </xdr:nvCxnSpPr>
      <xdr:spPr>
        <a:xfrm flipV="1">
          <a:off x="7861300" y="6378611"/>
          <a:ext cx="889000" cy="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164572</xdr:rowOff>
    </xdr:from>
    <xdr:to>
      <xdr:col>36</xdr:col>
      <xdr:colOff>165100</xdr:colOff>
      <xdr:row>37</xdr:row>
      <xdr:rowOff>94722</xdr:rowOff>
    </xdr:to>
    <xdr:sp macro="" textlink="">
      <xdr:nvSpPr>
        <xdr:cNvPr id="134" name="楕円 133">
          <a:extLst>
            <a:ext uri="{FF2B5EF4-FFF2-40B4-BE49-F238E27FC236}">
              <a16:creationId xmlns:a16="http://schemas.microsoft.com/office/drawing/2014/main" id="{7BEB4F51-0F33-4F13-BB8A-7548F028BECB}"/>
            </a:ext>
          </a:extLst>
        </xdr:cNvPr>
        <xdr:cNvSpPr/>
      </xdr:nvSpPr>
      <xdr:spPr>
        <a:xfrm>
          <a:off x="6921500" y="633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40264</xdr:rowOff>
    </xdr:from>
    <xdr:to>
      <xdr:col>41</xdr:col>
      <xdr:colOff>50800</xdr:colOff>
      <xdr:row>37</xdr:row>
      <xdr:rowOff>43922</xdr:rowOff>
    </xdr:to>
    <xdr:cxnSp macro="">
      <xdr:nvCxnSpPr>
        <xdr:cNvPr id="135" name="直線コネクタ 134">
          <a:extLst>
            <a:ext uri="{FF2B5EF4-FFF2-40B4-BE49-F238E27FC236}">
              <a16:creationId xmlns:a16="http://schemas.microsoft.com/office/drawing/2014/main" id="{BBA8A44F-E3E4-4DFE-9075-65E0E841418A}"/>
            </a:ext>
          </a:extLst>
        </xdr:cNvPr>
        <xdr:cNvCxnSpPr/>
      </xdr:nvCxnSpPr>
      <xdr:spPr>
        <a:xfrm flipV="1">
          <a:off x="6972300" y="6383914"/>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144919</xdr:rowOff>
    </xdr:from>
    <xdr:ext cx="469744" cy="259045"/>
    <xdr:sp macro="" textlink="">
      <xdr:nvSpPr>
        <xdr:cNvPr id="136" name="n_1aveValue【道路】&#10;一人当たり延長">
          <a:extLst>
            <a:ext uri="{FF2B5EF4-FFF2-40B4-BE49-F238E27FC236}">
              <a16:creationId xmlns:a16="http://schemas.microsoft.com/office/drawing/2014/main" id="{6C1A1F28-33C5-48FE-B565-E19FA67F136E}"/>
            </a:ext>
          </a:extLst>
        </xdr:cNvPr>
        <xdr:cNvSpPr txBox="1"/>
      </xdr:nvSpPr>
      <xdr:spPr>
        <a:xfrm>
          <a:off x="9391727" y="6660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158361</xdr:rowOff>
    </xdr:from>
    <xdr:ext cx="469744" cy="259045"/>
    <xdr:sp macro="" textlink="">
      <xdr:nvSpPr>
        <xdr:cNvPr id="137" name="n_2aveValue【道路】&#10;一人当たり延長">
          <a:extLst>
            <a:ext uri="{FF2B5EF4-FFF2-40B4-BE49-F238E27FC236}">
              <a16:creationId xmlns:a16="http://schemas.microsoft.com/office/drawing/2014/main" id="{829E46EA-E817-4088-818F-B271D37AF3EC}"/>
            </a:ext>
          </a:extLst>
        </xdr:cNvPr>
        <xdr:cNvSpPr txBox="1"/>
      </xdr:nvSpPr>
      <xdr:spPr>
        <a:xfrm>
          <a:off x="8515427" y="667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161012</xdr:rowOff>
    </xdr:from>
    <xdr:ext cx="469744" cy="259045"/>
    <xdr:sp macro="" textlink="">
      <xdr:nvSpPr>
        <xdr:cNvPr id="138" name="n_3aveValue【道路】&#10;一人当たり延長">
          <a:extLst>
            <a:ext uri="{FF2B5EF4-FFF2-40B4-BE49-F238E27FC236}">
              <a16:creationId xmlns:a16="http://schemas.microsoft.com/office/drawing/2014/main" id="{9F47B21E-708E-407B-B565-2EA401571A11}"/>
            </a:ext>
          </a:extLst>
        </xdr:cNvPr>
        <xdr:cNvSpPr txBox="1"/>
      </xdr:nvSpPr>
      <xdr:spPr>
        <a:xfrm>
          <a:off x="7626427" y="667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169059</xdr:rowOff>
    </xdr:from>
    <xdr:ext cx="469744" cy="259045"/>
    <xdr:sp macro="" textlink="">
      <xdr:nvSpPr>
        <xdr:cNvPr id="139" name="n_4aveValue【道路】&#10;一人当たり延長">
          <a:extLst>
            <a:ext uri="{FF2B5EF4-FFF2-40B4-BE49-F238E27FC236}">
              <a16:creationId xmlns:a16="http://schemas.microsoft.com/office/drawing/2014/main" id="{17D8E75A-E6B9-4E74-81FE-2596BECB7C44}"/>
            </a:ext>
          </a:extLst>
        </xdr:cNvPr>
        <xdr:cNvSpPr txBox="1"/>
      </xdr:nvSpPr>
      <xdr:spPr>
        <a:xfrm>
          <a:off x="6737427" y="6684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96893</xdr:rowOff>
    </xdr:from>
    <xdr:ext cx="469744" cy="259045"/>
    <xdr:sp macro="" textlink="">
      <xdr:nvSpPr>
        <xdr:cNvPr id="140" name="n_1mainValue【道路】&#10;一人当たり延長">
          <a:extLst>
            <a:ext uri="{FF2B5EF4-FFF2-40B4-BE49-F238E27FC236}">
              <a16:creationId xmlns:a16="http://schemas.microsoft.com/office/drawing/2014/main" id="{FE1BDD5B-3C51-4A52-8A79-1D7B7C871263}"/>
            </a:ext>
          </a:extLst>
        </xdr:cNvPr>
        <xdr:cNvSpPr txBox="1"/>
      </xdr:nvSpPr>
      <xdr:spPr>
        <a:xfrm>
          <a:off x="9391727" y="6097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102288</xdr:rowOff>
    </xdr:from>
    <xdr:ext cx="469744" cy="259045"/>
    <xdr:sp macro="" textlink="">
      <xdr:nvSpPr>
        <xdr:cNvPr id="141" name="n_2mainValue【道路】&#10;一人当たり延長">
          <a:extLst>
            <a:ext uri="{FF2B5EF4-FFF2-40B4-BE49-F238E27FC236}">
              <a16:creationId xmlns:a16="http://schemas.microsoft.com/office/drawing/2014/main" id="{CBF733DB-9653-494D-BAEC-CCE628C8BB7A}"/>
            </a:ext>
          </a:extLst>
        </xdr:cNvPr>
        <xdr:cNvSpPr txBox="1"/>
      </xdr:nvSpPr>
      <xdr:spPr>
        <a:xfrm>
          <a:off x="8515427" y="6103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107591</xdr:rowOff>
    </xdr:from>
    <xdr:ext cx="469744" cy="259045"/>
    <xdr:sp macro="" textlink="">
      <xdr:nvSpPr>
        <xdr:cNvPr id="142" name="n_3mainValue【道路】&#10;一人当たり延長">
          <a:extLst>
            <a:ext uri="{FF2B5EF4-FFF2-40B4-BE49-F238E27FC236}">
              <a16:creationId xmlns:a16="http://schemas.microsoft.com/office/drawing/2014/main" id="{87FE45E1-B4EE-427C-B871-7791833FE6C0}"/>
            </a:ext>
          </a:extLst>
        </xdr:cNvPr>
        <xdr:cNvSpPr txBox="1"/>
      </xdr:nvSpPr>
      <xdr:spPr>
        <a:xfrm>
          <a:off x="7626427" y="6108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111249</xdr:rowOff>
    </xdr:from>
    <xdr:ext cx="469744" cy="259045"/>
    <xdr:sp macro="" textlink="">
      <xdr:nvSpPr>
        <xdr:cNvPr id="143" name="n_4mainValue【道路】&#10;一人当たり延長">
          <a:extLst>
            <a:ext uri="{FF2B5EF4-FFF2-40B4-BE49-F238E27FC236}">
              <a16:creationId xmlns:a16="http://schemas.microsoft.com/office/drawing/2014/main" id="{0E1B0C2B-B50B-4B31-B455-5CF3BBA62C99}"/>
            </a:ext>
          </a:extLst>
        </xdr:cNvPr>
        <xdr:cNvSpPr txBox="1"/>
      </xdr:nvSpPr>
      <xdr:spPr>
        <a:xfrm>
          <a:off x="6737427" y="6111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E25F73C8-598A-4092-B581-A96DFEBC716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CDC6FC64-BD77-4C8A-9A20-CCCD9823FE7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E946097E-5608-447C-9013-0AADBA3FD7C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2ED26A0C-1340-4CAD-8021-A7E5005E386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A2634AA-BA8A-4E0B-85BB-98D4A7FC747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47C5E7E4-C620-4380-ADF8-568E4C38757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A6FC1612-A5F0-4ED7-ABC8-2CAD77B9CAE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431A0357-2518-49B2-BB38-3FC4609A232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E4C89A2C-7CE7-4B20-AAB2-92005753EA5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59D53508-77B2-4587-B07F-746C1CCF120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82CA5D6E-3A77-49D8-A03A-5D057B9D3C6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6023786F-1048-4E80-B8D6-96D1D5FD0AC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3E184EB1-3439-4636-AA56-8BA2E2AFA06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0981B0EF-E55D-43D5-A633-D742740895C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831C0D90-1BCC-40D4-9774-52359ED4C92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DF9736B4-DA94-4954-8744-E166C8BF231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2E6F80FB-5EBB-4B0A-A035-AC51D2F373B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95BF3EFD-8AEE-4C09-84FE-2056B6C4F86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10531105-7CDE-443F-9869-BEB2CA25CA35}"/>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3E2B23C3-A71D-4598-9820-A9150FAEE47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88477E5D-7DB1-4C0D-9D64-6A22918A8CF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D332E215-2E84-4CA1-9F4D-59131836881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299A04B4-EBE8-4DE7-86F9-84BDC2D756E8}"/>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0C50419A-937C-4824-BBF8-E9894241BFA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02BE66AB-A2AE-4C36-B0B7-0D832121332C}"/>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4FD2DE4A-616E-4556-8AA5-541E7EF2B720}"/>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66B75DCB-499B-41DE-B28F-727D5EE1C653}"/>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86946CBF-A462-4D1C-8394-5D46E75E83FB}"/>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ACD60756-0450-47BA-BC58-16FCD636FA38}"/>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4C512B41-57FC-4EAD-910C-05DB5F06C2D3}"/>
            </a:ext>
          </a:extLst>
        </xdr:cNvPr>
        <xdr:cNvSpPr txBox="1"/>
      </xdr:nvSpPr>
      <xdr:spPr>
        <a:xfrm>
          <a:off x="4673600" y="10304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0C6B6DA9-AFA9-45C2-892F-D79E018231A3}"/>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34A28DE0-ADEF-4A01-925F-988F0913559F}"/>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77A76C73-927F-4FBF-85DC-0C50B7EC4B8F}"/>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D8A72F90-416A-4902-A9E1-87DEAD208FCA}"/>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12E6971A-59B2-45C3-910D-3D666D719CC7}"/>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763EA687-E011-4CC6-B474-C0485F6ADA5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6A6081A7-4AC1-48F1-94CB-90A23A88767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62BCCB33-298A-4A00-8740-9551ED699AB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216BDF5-8042-414E-B104-E2FA67FBD05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A91D502-FB55-417D-88BB-E4CC496D7B6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25400</xdr:rowOff>
    </xdr:from>
    <xdr:to>
      <xdr:col>24</xdr:col>
      <xdr:colOff>114300</xdr:colOff>
      <xdr:row>60</xdr:row>
      <xdr:rowOff>127000</xdr:rowOff>
    </xdr:to>
    <xdr:sp macro="" textlink="">
      <xdr:nvSpPr>
        <xdr:cNvPr id="184" name="楕円 183">
          <a:extLst>
            <a:ext uri="{FF2B5EF4-FFF2-40B4-BE49-F238E27FC236}">
              <a16:creationId xmlns:a16="http://schemas.microsoft.com/office/drawing/2014/main" id="{5C74DEA3-4538-4A22-BB7E-6B65E33AD303}"/>
            </a:ext>
          </a:extLst>
        </xdr:cNvPr>
        <xdr:cNvSpPr/>
      </xdr:nvSpPr>
      <xdr:spPr>
        <a:xfrm>
          <a:off x="45847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48277</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184DCFB3-D921-49CD-B6BB-3A5B54DD8AA2}"/>
            </a:ext>
          </a:extLst>
        </xdr:cNvPr>
        <xdr:cNvSpPr txBox="1"/>
      </xdr:nvSpPr>
      <xdr:spPr>
        <a:xfrm>
          <a:off x="4673600" y="1016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635</xdr:rowOff>
    </xdr:from>
    <xdr:to>
      <xdr:col>20</xdr:col>
      <xdr:colOff>38100</xdr:colOff>
      <xdr:row>60</xdr:row>
      <xdr:rowOff>102235</xdr:rowOff>
    </xdr:to>
    <xdr:sp macro="" textlink="">
      <xdr:nvSpPr>
        <xdr:cNvPr id="186" name="楕円 185">
          <a:extLst>
            <a:ext uri="{FF2B5EF4-FFF2-40B4-BE49-F238E27FC236}">
              <a16:creationId xmlns:a16="http://schemas.microsoft.com/office/drawing/2014/main" id="{96AED0CC-E69C-4446-A0BF-56E4FF79EC2B}"/>
            </a:ext>
          </a:extLst>
        </xdr:cNvPr>
        <xdr:cNvSpPr/>
      </xdr:nvSpPr>
      <xdr:spPr>
        <a:xfrm>
          <a:off x="3746500" y="1028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51435</xdr:rowOff>
    </xdr:from>
    <xdr:to>
      <xdr:col>24</xdr:col>
      <xdr:colOff>63500</xdr:colOff>
      <xdr:row>60</xdr:row>
      <xdr:rowOff>76200</xdr:rowOff>
    </xdr:to>
    <xdr:cxnSp macro="">
      <xdr:nvCxnSpPr>
        <xdr:cNvPr id="187" name="直線コネクタ 186">
          <a:extLst>
            <a:ext uri="{FF2B5EF4-FFF2-40B4-BE49-F238E27FC236}">
              <a16:creationId xmlns:a16="http://schemas.microsoft.com/office/drawing/2014/main" id="{E33A0526-B149-4477-9A1C-68A457BA01FF}"/>
            </a:ext>
          </a:extLst>
        </xdr:cNvPr>
        <xdr:cNvCxnSpPr/>
      </xdr:nvCxnSpPr>
      <xdr:spPr>
        <a:xfrm>
          <a:off x="3797300" y="1033843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143510</xdr:rowOff>
    </xdr:from>
    <xdr:to>
      <xdr:col>15</xdr:col>
      <xdr:colOff>101600</xdr:colOff>
      <xdr:row>60</xdr:row>
      <xdr:rowOff>73660</xdr:rowOff>
    </xdr:to>
    <xdr:sp macro="" textlink="">
      <xdr:nvSpPr>
        <xdr:cNvPr id="188" name="楕円 187">
          <a:extLst>
            <a:ext uri="{FF2B5EF4-FFF2-40B4-BE49-F238E27FC236}">
              <a16:creationId xmlns:a16="http://schemas.microsoft.com/office/drawing/2014/main" id="{D019183F-1E47-46B9-9959-3FA8FD8AF05F}"/>
            </a:ext>
          </a:extLst>
        </xdr:cNvPr>
        <xdr:cNvSpPr/>
      </xdr:nvSpPr>
      <xdr:spPr>
        <a:xfrm>
          <a:off x="2857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22860</xdr:rowOff>
    </xdr:from>
    <xdr:to>
      <xdr:col>19</xdr:col>
      <xdr:colOff>177800</xdr:colOff>
      <xdr:row>60</xdr:row>
      <xdr:rowOff>51435</xdr:rowOff>
    </xdr:to>
    <xdr:cxnSp macro="">
      <xdr:nvCxnSpPr>
        <xdr:cNvPr id="189" name="直線コネクタ 188">
          <a:extLst>
            <a:ext uri="{FF2B5EF4-FFF2-40B4-BE49-F238E27FC236}">
              <a16:creationId xmlns:a16="http://schemas.microsoft.com/office/drawing/2014/main" id="{78C159BA-3238-4583-81C4-B2A033433B43}"/>
            </a:ext>
          </a:extLst>
        </xdr:cNvPr>
        <xdr:cNvCxnSpPr/>
      </xdr:nvCxnSpPr>
      <xdr:spPr>
        <a:xfrm>
          <a:off x="2908300" y="1030986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116840</xdr:rowOff>
    </xdr:from>
    <xdr:to>
      <xdr:col>10</xdr:col>
      <xdr:colOff>165100</xdr:colOff>
      <xdr:row>60</xdr:row>
      <xdr:rowOff>46990</xdr:rowOff>
    </xdr:to>
    <xdr:sp macro="" textlink="">
      <xdr:nvSpPr>
        <xdr:cNvPr id="190" name="楕円 189">
          <a:extLst>
            <a:ext uri="{FF2B5EF4-FFF2-40B4-BE49-F238E27FC236}">
              <a16:creationId xmlns:a16="http://schemas.microsoft.com/office/drawing/2014/main" id="{D8C5248A-B1F0-4BDE-A00C-E25A5F2ED5E8}"/>
            </a:ext>
          </a:extLst>
        </xdr:cNvPr>
        <xdr:cNvSpPr/>
      </xdr:nvSpPr>
      <xdr:spPr>
        <a:xfrm>
          <a:off x="1968500" y="1023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167640</xdr:rowOff>
    </xdr:from>
    <xdr:to>
      <xdr:col>15</xdr:col>
      <xdr:colOff>50800</xdr:colOff>
      <xdr:row>60</xdr:row>
      <xdr:rowOff>22860</xdr:rowOff>
    </xdr:to>
    <xdr:cxnSp macro="">
      <xdr:nvCxnSpPr>
        <xdr:cNvPr id="191" name="直線コネクタ 190">
          <a:extLst>
            <a:ext uri="{FF2B5EF4-FFF2-40B4-BE49-F238E27FC236}">
              <a16:creationId xmlns:a16="http://schemas.microsoft.com/office/drawing/2014/main" id="{AEE8987B-B07F-41FA-9C97-88CFE53293DE}"/>
            </a:ext>
          </a:extLst>
        </xdr:cNvPr>
        <xdr:cNvCxnSpPr/>
      </xdr:nvCxnSpPr>
      <xdr:spPr>
        <a:xfrm>
          <a:off x="2019300" y="102831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92075</xdr:rowOff>
    </xdr:from>
    <xdr:to>
      <xdr:col>6</xdr:col>
      <xdr:colOff>38100</xdr:colOff>
      <xdr:row>60</xdr:row>
      <xdr:rowOff>22225</xdr:rowOff>
    </xdr:to>
    <xdr:sp macro="" textlink="">
      <xdr:nvSpPr>
        <xdr:cNvPr id="192" name="楕円 191">
          <a:extLst>
            <a:ext uri="{FF2B5EF4-FFF2-40B4-BE49-F238E27FC236}">
              <a16:creationId xmlns:a16="http://schemas.microsoft.com/office/drawing/2014/main" id="{3966F366-6D8B-4995-9548-001B14762546}"/>
            </a:ext>
          </a:extLst>
        </xdr:cNvPr>
        <xdr:cNvSpPr/>
      </xdr:nvSpPr>
      <xdr:spPr>
        <a:xfrm>
          <a:off x="1079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142875</xdr:rowOff>
    </xdr:from>
    <xdr:to>
      <xdr:col>10</xdr:col>
      <xdr:colOff>114300</xdr:colOff>
      <xdr:row>59</xdr:row>
      <xdr:rowOff>167640</xdr:rowOff>
    </xdr:to>
    <xdr:cxnSp macro="">
      <xdr:nvCxnSpPr>
        <xdr:cNvPr id="193" name="直線コネクタ 192">
          <a:extLst>
            <a:ext uri="{FF2B5EF4-FFF2-40B4-BE49-F238E27FC236}">
              <a16:creationId xmlns:a16="http://schemas.microsoft.com/office/drawing/2014/main" id="{DF380E81-A864-495C-876F-A6A755BF6842}"/>
            </a:ext>
          </a:extLst>
        </xdr:cNvPr>
        <xdr:cNvCxnSpPr/>
      </xdr:nvCxnSpPr>
      <xdr:spPr>
        <a:xfrm>
          <a:off x="1130300" y="1025842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D8FB8107-19B8-4B8E-970C-ACCD483E0DD2}"/>
            </a:ext>
          </a:extLst>
        </xdr:cNvPr>
        <xdr:cNvSpPr txBox="1"/>
      </xdr:nvSpPr>
      <xdr:spPr>
        <a:xfrm>
          <a:off x="35820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06872A14-63EC-4E3D-8A65-F8B8C10D48FE}"/>
            </a:ext>
          </a:extLst>
        </xdr:cNvPr>
        <xdr:cNvSpPr txBox="1"/>
      </xdr:nvSpPr>
      <xdr:spPr>
        <a:xfrm>
          <a:off x="2705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2A39FB28-63F7-4A58-8B11-E5A10BE32EF2}"/>
            </a:ext>
          </a:extLst>
        </xdr:cNvPr>
        <xdr:cNvSpPr txBox="1"/>
      </xdr:nvSpPr>
      <xdr:spPr>
        <a:xfrm>
          <a:off x="1816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C53F0D50-623C-4FEC-8AFC-427B8D1D9247}"/>
            </a:ext>
          </a:extLst>
        </xdr:cNvPr>
        <xdr:cNvSpPr txBox="1"/>
      </xdr:nvSpPr>
      <xdr:spPr>
        <a:xfrm>
          <a:off x="927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118762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34A841ED-1FB9-4922-86D5-FEBC0A81DD5E}"/>
            </a:ext>
          </a:extLst>
        </xdr:cNvPr>
        <xdr:cNvSpPr txBox="1"/>
      </xdr:nvSpPr>
      <xdr:spPr>
        <a:xfrm>
          <a:off x="35820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90187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B26704D8-C921-4D00-964A-8D170F771EAA}"/>
            </a:ext>
          </a:extLst>
        </xdr:cNvPr>
        <xdr:cNvSpPr txBox="1"/>
      </xdr:nvSpPr>
      <xdr:spPr>
        <a:xfrm>
          <a:off x="2705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63517</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FD7718E4-543D-46A6-94EA-4F5664E905FE}"/>
            </a:ext>
          </a:extLst>
        </xdr:cNvPr>
        <xdr:cNvSpPr txBox="1"/>
      </xdr:nvSpPr>
      <xdr:spPr>
        <a:xfrm>
          <a:off x="1816744" y="1000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38752</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A16874DE-7690-4CB5-97EB-31248B26A356}"/>
            </a:ext>
          </a:extLst>
        </xdr:cNvPr>
        <xdr:cNvSpPr txBox="1"/>
      </xdr:nvSpPr>
      <xdr:spPr>
        <a:xfrm>
          <a:off x="92774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AFACA613-A6B9-47BD-807E-0493312DDB1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82BB02F1-3455-4BC0-9D30-EF440B4F105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C2D5902F-AED4-491A-91AA-AAAA2A1159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4392BD95-F1F8-412A-9372-3B15D99A41F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85A204D0-0369-4D15-BCB7-785630D7928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0D333B88-3A01-4F42-B698-10DBD1183BC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CDC3A76E-DBBF-4EF3-9296-6E498EA4D7D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6A3D977B-CBC4-44E3-8DC8-4A26BF3C057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B0EF6222-9848-44D4-83FE-F37865298ED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4ECBAA6D-673F-4141-9067-0FB595C9011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7D776AC4-1E00-4ED1-BA3C-71CA0FC9BF9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04FA5457-4648-4F08-B491-7E5FE938BDCF}"/>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735205DD-15A5-4519-8D8D-930C8246614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5D66B60F-C21B-4914-BD8B-6D424EC3D6A8}"/>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C8B880D2-BE26-49E9-AFA5-BEF6FFA652E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A9D2DAAD-1D14-461F-8A50-80AAB5E7C663}"/>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45213B29-FA20-4407-A771-A33F6E1F8EA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ECCB165B-B6CA-46CF-A731-0285C8D18F59}"/>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78AB4B7B-22CC-44A0-A8F5-79BE70AEEBD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2E63634F-3BD7-4368-9C3B-9BD6ED922B80}"/>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AAA99F25-B1BD-4AE3-A4BE-1A01ABC7CE1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30F81506-729B-4703-BC5A-54305EB7E512}"/>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F7F3F4FE-881B-4FDE-AB92-E6C041FF63E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578AB8F2-C964-4A83-B8D0-C84C273B28EE}"/>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B2654CD5-4CBD-4FD6-BCD4-A0620D68C162}"/>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D9E4E468-6827-4E5F-9570-0D8E898B8DD9}"/>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57A369D7-6916-42D5-8211-8213C5CB098C}"/>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00B291C6-1957-41FD-9F8F-46C5C942B39E}"/>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131294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180AC26F-AAE3-456E-8EC7-74D288C84377}"/>
            </a:ext>
          </a:extLst>
        </xdr:cNvPr>
        <xdr:cNvSpPr txBox="1"/>
      </xdr:nvSpPr>
      <xdr:spPr>
        <a:xfrm>
          <a:off x="10515600" y="10589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8455D1F3-8426-478E-BAEB-6D21C2DD5718}"/>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EB7B05CC-583D-4412-A37F-D2B29446B04F}"/>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0F5A80CE-ADBD-4760-A24F-63E93211D343}"/>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C964A4DD-33F4-4624-9A65-13084D7C17BF}"/>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CBE51F87-F984-4780-809F-7D61B3DCB260}"/>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735776A7-136C-4096-803A-AEFAD614994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75384F58-4F71-450B-8235-FA91599B307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41B4443A-D5F5-4144-A802-5ADB76FBE1E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77A0AB0-0EAA-457B-9A4C-AB5C6A9A2C5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F9B8E95-25A2-44BF-BF0E-1B884D079C6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146165</xdr:rowOff>
    </xdr:from>
    <xdr:to>
      <xdr:col>55</xdr:col>
      <xdr:colOff>50800</xdr:colOff>
      <xdr:row>62</xdr:row>
      <xdr:rowOff>76315</xdr:rowOff>
    </xdr:to>
    <xdr:sp macro="" textlink="">
      <xdr:nvSpPr>
        <xdr:cNvPr id="241" name="楕円 240">
          <a:extLst>
            <a:ext uri="{FF2B5EF4-FFF2-40B4-BE49-F238E27FC236}">
              <a16:creationId xmlns:a16="http://schemas.microsoft.com/office/drawing/2014/main" id="{B40155C3-C3B4-4B6B-9121-06A33AE30ABD}"/>
            </a:ext>
          </a:extLst>
        </xdr:cNvPr>
        <xdr:cNvSpPr/>
      </xdr:nvSpPr>
      <xdr:spPr>
        <a:xfrm>
          <a:off x="10426700" y="106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169042</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60E5C1BA-2EA6-4D15-BDC2-19F7579B356D}"/>
            </a:ext>
          </a:extLst>
        </xdr:cNvPr>
        <xdr:cNvSpPr txBox="1"/>
      </xdr:nvSpPr>
      <xdr:spPr>
        <a:xfrm>
          <a:off x="10515600" y="10456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150063</xdr:rowOff>
    </xdr:from>
    <xdr:to>
      <xdr:col>50</xdr:col>
      <xdr:colOff>165100</xdr:colOff>
      <xdr:row>62</xdr:row>
      <xdr:rowOff>80213</xdr:rowOff>
    </xdr:to>
    <xdr:sp macro="" textlink="">
      <xdr:nvSpPr>
        <xdr:cNvPr id="243" name="楕円 242">
          <a:extLst>
            <a:ext uri="{FF2B5EF4-FFF2-40B4-BE49-F238E27FC236}">
              <a16:creationId xmlns:a16="http://schemas.microsoft.com/office/drawing/2014/main" id="{7DB64D05-D9A5-4817-ACD9-19AE9B4335C5}"/>
            </a:ext>
          </a:extLst>
        </xdr:cNvPr>
        <xdr:cNvSpPr/>
      </xdr:nvSpPr>
      <xdr:spPr>
        <a:xfrm>
          <a:off x="9588500" y="10608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25515</xdr:rowOff>
    </xdr:from>
    <xdr:to>
      <xdr:col>55</xdr:col>
      <xdr:colOff>0</xdr:colOff>
      <xdr:row>62</xdr:row>
      <xdr:rowOff>29413</xdr:rowOff>
    </xdr:to>
    <xdr:cxnSp macro="">
      <xdr:nvCxnSpPr>
        <xdr:cNvPr id="244" name="直線コネクタ 243">
          <a:extLst>
            <a:ext uri="{FF2B5EF4-FFF2-40B4-BE49-F238E27FC236}">
              <a16:creationId xmlns:a16="http://schemas.microsoft.com/office/drawing/2014/main" id="{10FCA8BC-EC4A-4E26-A5FD-9B6E4C45D6D2}"/>
            </a:ext>
          </a:extLst>
        </xdr:cNvPr>
        <xdr:cNvCxnSpPr/>
      </xdr:nvCxnSpPr>
      <xdr:spPr>
        <a:xfrm flipV="1">
          <a:off x="9639300" y="10655415"/>
          <a:ext cx="838200" cy="3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152684</xdr:rowOff>
    </xdr:from>
    <xdr:to>
      <xdr:col>46</xdr:col>
      <xdr:colOff>38100</xdr:colOff>
      <xdr:row>62</xdr:row>
      <xdr:rowOff>82834</xdr:rowOff>
    </xdr:to>
    <xdr:sp macro="" textlink="">
      <xdr:nvSpPr>
        <xdr:cNvPr id="245" name="楕円 244">
          <a:extLst>
            <a:ext uri="{FF2B5EF4-FFF2-40B4-BE49-F238E27FC236}">
              <a16:creationId xmlns:a16="http://schemas.microsoft.com/office/drawing/2014/main" id="{C7F40C05-B778-471C-955C-9ABDC9D4BFB1}"/>
            </a:ext>
          </a:extLst>
        </xdr:cNvPr>
        <xdr:cNvSpPr/>
      </xdr:nvSpPr>
      <xdr:spPr>
        <a:xfrm>
          <a:off x="8699500" y="1061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29413</xdr:rowOff>
    </xdr:from>
    <xdr:to>
      <xdr:col>50</xdr:col>
      <xdr:colOff>114300</xdr:colOff>
      <xdr:row>62</xdr:row>
      <xdr:rowOff>32034</xdr:rowOff>
    </xdr:to>
    <xdr:cxnSp macro="">
      <xdr:nvCxnSpPr>
        <xdr:cNvPr id="246" name="直線コネクタ 245">
          <a:extLst>
            <a:ext uri="{FF2B5EF4-FFF2-40B4-BE49-F238E27FC236}">
              <a16:creationId xmlns:a16="http://schemas.microsoft.com/office/drawing/2014/main" id="{AFEA27BD-CC79-49A2-82ED-77CCC335C05E}"/>
            </a:ext>
          </a:extLst>
        </xdr:cNvPr>
        <xdr:cNvCxnSpPr/>
      </xdr:nvCxnSpPr>
      <xdr:spPr>
        <a:xfrm flipV="1">
          <a:off x="8750300" y="10659313"/>
          <a:ext cx="889000" cy="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156212</xdr:rowOff>
    </xdr:from>
    <xdr:to>
      <xdr:col>41</xdr:col>
      <xdr:colOff>101600</xdr:colOff>
      <xdr:row>62</xdr:row>
      <xdr:rowOff>86362</xdr:rowOff>
    </xdr:to>
    <xdr:sp macro="" textlink="">
      <xdr:nvSpPr>
        <xdr:cNvPr id="247" name="楕円 246">
          <a:extLst>
            <a:ext uri="{FF2B5EF4-FFF2-40B4-BE49-F238E27FC236}">
              <a16:creationId xmlns:a16="http://schemas.microsoft.com/office/drawing/2014/main" id="{8ECCDA37-2ABB-4193-9428-013E380341D5}"/>
            </a:ext>
          </a:extLst>
        </xdr:cNvPr>
        <xdr:cNvSpPr/>
      </xdr:nvSpPr>
      <xdr:spPr>
        <a:xfrm>
          <a:off x="7810500" y="10614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32034</xdr:rowOff>
    </xdr:from>
    <xdr:to>
      <xdr:col>45</xdr:col>
      <xdr:colOff>177800</xdr:colOff>
      <xdr:row>62</xdr:row>
      <xdr:rowOff>35562</xdr:rowOff>
    </xdr:to>
    <xdr:cxnSp macro="">
      <xdr:nvCxnSpPr>
        <xdr:cNvPr id="248" name="直線コネクタ 247">
          <a:extLst>
            <a:ext uri="{FF2B5EF4-FFF2-40B4-BE49-F238E27FC236}">
              <a16:creationId xmlns:a16="http://schemas.microsoft.com/office/drawing/2014/main" id="{338B7316-9A73-4583-BDC1-FB3DDF591D3F}"/>
            </a:ext>
          </a:extLst>
        </xdr:cNvPr>
        <xdr:cNvCxnSpPr/>
      </xdr:nvCxnSpPr>
      <xdr:spPr>
        <a:xfrm flipV="1">
          <a:off x="7861300" y="10661934"/>
          <a:ext cx="889000" cy="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159146</xdr:rowOff>
    </xdr:from>
    <xdr:to>
      <xdr:col>36</xdr:col>
      <xdr:colOff>165100</xdr:colOff>
      <xdr:row>62</xdr:row>
      <xdr:rowOff>89296</xdr:rowOff>
    </xdr:to>
    <xdr:sp macro="" textlink="">
      <xdr:nvSpPr>
        <xdr:cNvPr id="249" name="楕円 248">
          <a:extLst>
            <a:ext uri="{FF2B5EF4-FFF2-40B4-BE49-F238E27FC236}">
              <a16:creationId xmlns:a16="http://schemas.microsoft.com/office/drawing/2014/main" id="{B0B1C500-A010-4A6A-A9EC-A99E775E7102}"/>
            </a:ext>
          </a:extLst>
        </xdr:cNvPr>
        <xdr:cNvSpPr/>
      </xdr:nvSpPr>
      <xdr:spPr>
        <a:xfrm>
          <a:off x="6921500" y="1061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35562</xdr:rowOff>
    </xdr:from>
    <xdr:to>
      <xdr:col>41</xdr:col>
      <xdr:colOff>50800</xdr:colOff>
      <xdr:row>62</xdr:row>
      <xdr:rowOff>38496</xdr:rowOff>
    </xdr:to>
    <xdr:cxnSp macro="">
      <xdr:nvCxnSpPr>
        <xdr:cNvPr id="250" name="直線コネクタ 249">
          <a:extLst>
            <a:ext uri="{FF2B5EF4-FFF2-40B4-BE49-F238E27FC236}">
              <a16:creationId xmlns:a16="http://schemas.microsoft.com/office/drawing/2014/main" id="{5A86F2A3-73F0-4A98-AF63-539A2872D4B3}"/>
            </a:ext>
          </a:extLst>
        </xdr:cNvPr>
        <xdr:cNvCxnSpPr/>
      </xdr:nvCxnSpPr>
      <xdr:spPr>
        <a:xfrm flipV="1">
          <a:off x="6972300" y="10665462"/>
          <a:ext cx="889000" cy="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81612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157FD1AD-2A92-4731-B052-71519902D6F2}"/>
            </a:ext>
          </a:extLst>
        </xdr:cNvPr>
        <xdr:cNvSpPr txBox="1"/>
      </xdr:nvSpPr>
      <xdr:spPr>
        <a:xfrm>
          <a:off x="9359411" y="1071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86930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1870C980-E5BB-487C-8A9F-99F332A6059E}"/>
            </a:ext>
          </a:extLst>
        </xdr:cNvPr>
        <xdr:cNvSpPr txBox="1"/>
      </xdr:nvSpPr>
      <xdr:spPr>
        <a:xfrm>
          <a:off x="8483111" y="1071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90706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61636AB3-E7E1-40A5-B79E-2559C467C60B}"/>
            </a:ext>
          </a:extLst>
        </xdr:cNvPr>
        <xdr:cNvSpPr txBox="1"/>
      </xdr:nvSpPr>
      <xdr:spPr>
        <a:xfrm>
          <a:off x="7594111" y="1072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97557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EEA25F97-BA6E-493E-9DE1-4B56AA9A9020}"/>
            </a:ext>
          </a:extLst>
        </xdr:cNvPr>
        <xdr:cNvSpPr txBox="1"/>
      </xdr:nvSpPr>
      <xdr:spPr>
        <a:xfrm>
          <a:off x="6705111" y="10727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96740</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69207670-E40F-4C3B-927E-8E33F7A64891}"/>
            </a:ext>
          </a:extLst>
        </xdr:cNvPr>
        <xdr:cNvSpPr txBox="1"/>
      </xdr:nvSpPr>
      <xdr:spPr>
        <a:xfrm>
          <a:off x="9327095" y="10383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99361</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E813B256-3398-4927-935A-D944FA694B39}"/>
            </a:ext>
          </a:extLst>
        </xdr:cNvPr>
        <xdr:cNvSpPr txBox="1"/>
      </xdr:nvSpPr>
      <xdr:spPr>
        <a:xfrm>
          <a:off x="8450795" y="1038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102889</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C464EAB9-C7E7-46AF-AEA8-55115CF79FF6}"/>
            </a:ext>
          </a:extLst>
        </xdr:cNvPr>
        <xdr:cNvSpPr txBox="1"/>
      </xdr:nvSpPr>
      <xdr:spPr>
        <a:xfrm>
          <a:off x="7561795" y="10389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105823</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B4635096-38AF-4091-84FC-434A9F44049E}"/>
            </a:ext>
          </a:extLst>
        </xdr:cNvPr>
        <xdr:cNvSpPr txBox="1"/>
      </xdr:nvSpPr>
      <xdr:spPr>
        <a:xfrm>
          <a:off x="6705111" y="10392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9812E96D-00AB-4E5E-B542-6890CC20667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EC95C2EF-1F3B-464A-B4C5-B9923294A6C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C873F88D-FCEF-41EC-98BD-A9C30927414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670099D4-62BD-4A2C-86C9-6D8A4BF12D4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29963E14-D964-4AD1-84E8-4ABC87B8A43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FC9B5DA5-F735-42E7-A45B-D0EB87ECD0B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4C665D34-DAC9-4C02-BC88-4D3D4F29E14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B9A829DD-8BE6-4A51-870F-E8950C7A30C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AA963487-9CFE-4B59-83F6-BD155824848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804BD15A-CF29-41EB-9132-AA49E5955E5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3D664E74-CDD0-4EBA-B6C5-BA7EF144E39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FC1F6694-6133-4E7F-A072-3310E75C569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56ECEF80-A297-4059-9F0D-C23E6251CEEA}"/>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5FCB72E6-DDAC-45B4-973F-B22939210E8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88EB72FE-8D7B-45B9-B899-CD18DF34655D}"/>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3499A5EF-3977-44FF-92E5-9F2B26873E7F}"/>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9743BCE1-D306-4BC7-844D-617C61C272FD}"/>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55F2BDB9-3EBF-4FE6-A010-6731C67ABC07}"/>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1D0496C5-DF1B-444F-A5DA-FFBED356C38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0E77EA30-2337-4133-B44A-9A47681A838C}"/>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87FD3D3E-3C1A-4076-9945-63009CB4BCF2}"/>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AC3AD88A-342C-41A1-9F4C-60E3E31DA5D7}"/>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438364BD-B7F6-4D44-BF0B-8E571C6B1DC9}"/>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6FF1311E-BF06-4E7A-90EA-B3A85A6FE2B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987AC23A-0CE7-43C9-BCD3-ACBB8AA0C078}"/>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9CF9202C-47D4-4BC8-B628-E1A236CAE20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BF7C30D8-6BC2-43EB-A1FD-5E38A467DE77}"/>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D674A81B-2295-454D-9817-AD6BAFDC49D2}"/>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4025C124-17B3-47FB-9600-424F0D491E67}"/>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22E609EB-BCCE-4830-BE1A-7643C08E5D1B}"/>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908F346D-FE9B-4AAF-849B-48880D0C5E1E}"/>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E07C6C42-5C4B-4817-9E38-FBA50B28BD7C}"/>
            </a:ext>
          </a:extLst>
        </xdr:cNvPr>
        <xdr:cNvSpPr txBox="1"/>
      </xdr:nvSpPr>
      <xdr:spPr>
        <a:xfrm>
          <a:off x="4673600" y="14070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8EC9D873-F617-4F00-B1DD-83A45F289A35}"/>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8E960A26-D180-48BC-9FFD-5F2E28BCC8F4}"/>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9F735313-FC54-482C-9A1B-13B9DCD639CC}"/>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0EC7CD9B-3DA2-43BA-9DA8-9193ABFE9DBA}"/>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2E6D1953-8913-404C-8147-23AE254E9924}"/>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5D7EB1E0-0CF3-4D4E-91CE-B72F9CC8019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7EE06283-2029-48EF-9628-4A3086E9381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4F0B656A-5788-40EF-ACD4-ECA39F0E556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5D189FF-C379-4558-82F6-BBB9114D55E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87DCE58-6BB6-470A-8C9A-05A3B333211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36286</xdr:rowOff>
    </xdr:from>
    <xdr:to>
      <xdr:col>24</xdr:col>
      <xdr:colOff>114300</xdr:colOff>
      <xdr:row>84</xdr:row>
      <xdr:rowOff>137886</xdr:rowOff>
    </xdr:to>
    <xdr:sp macro="" textlink="">
      <xdr:nvSpPr>
        <xdr:cNvPr id="301" name="楕円 300">
          <a:extLst>
            <a:ext uri="{FF2B5EF4-FFF2-40B4-BE49-F238E27FC236}">
              <a16:creationId xmlns:a16="http://schemas.microsoft.com/office/drawing/2014/main" id="{E37A2AC0-B88F-497A-8350-E5BBAD8DB375}"/>
            </a:ext>
          </a:extLst>
        </xdr:cNvPr>
        <xdr:cNvSpPr/>
      </xdr:nvSpPr>
      <xdr:spPr>
        <a:xfrm>
          <a:off x="4584700" y="144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14713</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3B6D87AB-1B07-46A4-B64E-6603FA994D8A}"/>
            </a:ext>
          </a:extLst>
        </xdr:cNvPr>
        <xdr:cNvSpPr txBox="1"/>
      </xdr:nvSpPr>
      <xdr:spPr>
        <a:xfrm>
          <a:off x="4673600" y="1441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363</xdr:rowOff>
    </xdr:from>
    <xdr:to>
      <xdr:col>20</xdr:col>
      <xdr:colOff>38100</xdr:colOff>
      <xdr:row>84</xdr:row>
      <xdr:rowOff>101963</xdr:rowOff>
    </xdr:to>
    <xdr:sp macro="" textlink="">
      <xdr:nvSpPr>
        <xdr:cNvPr id="303" name="楕円 302">
          <a:extLst>
            <a:ext uri="{FF2B5EF4-FFF2-40B4-BE49-F238E27FC236}">
              <a16:creationId xmlns:a16="http://schemas.microsoft.com/office/drawing/2014/main" id="{A01C180B-9692-4388-9A07-055F5372BA23}"/>
            </a:ext>
          </a:extLst>
        </xdr:cNvPr>
        <xdr:cNvSpPr/>
      </xdr:nvSpPr>
      <xdr:spPr>
        <a:xfrm>
          <a:off x="3746500" y="1440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51163</xdr:rowOff>
    </xdr:from>
    <xdr:to>
      <xdr:col>24</xdr:col>
      <xdr:colOff>63500</xdr:colOff>
      <xdr:row>84</xdr:row>
      <xdr:rowOff>87086</xdr:rowOff>
    </xdr:to>
    <xdr:cxnSp macro="">
      <xdr:nvCxnSpPr>
        <xdr:cNvPr id="304" name="直線コネクタ 303">
          <a:extLst>
            <a:ext uri="{FF2B5EF4-FFF2-40B4-BE49-F238E27FC236}">
              <a16:creationId xmlns:a16="http://schemas.microsoft.com/office/drawing/2014/main" id="{ED7276AA-CAEF-406E-8157-F1DBBA8120A8}"/>
            </a:ext>
          </a:extLst>
        </xdr:cNvPr>
        <xdr:cNvCxnSpPr/>
      </xdr:nvCxnSpPr>
      <xdr:spPr>
        <a:xfrm>
          <a:off x="3797300" y="14452963"/>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132624</xdr:rowOff>
    </xdr:from>
    <xdr:to>
      <xdr:col>15</xdr:col>
      <xdr:colOff>101600</xdr:colOff>
      <xdr:row>84</xdr:row>
      <xdr:rowOff>62774</xdr:rowOff>
    </xdr:to>
    <xdr:sp macro="" textlink="">
      <xdr:nvSpPr>
        <xdr:cNvPr id="305" name="楕円 304">
          <a:extLst>
            <a:ext uri="{FF2B5EF4-FFF2-40B4-BE49-F238E27FC236}">
              <a16:creationId xmlns:a16="http://schemas.microsoft.com/office/drawing/2014/main" id="{1649D7D3-589D-4904-B8CF-15B7D8558EC4}"/>
            </a:ext>
          </a:extLst>
        </xdr:cNvPr>
        <xdr:cNvSpPr/>
      </xdr:nvSpPr>
      <xdr:spPr>
        <a:xfrm>
          <a:off x="2857500" y="1436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11974</xdr:rowOff>
    </xdr:from>
    <xdr:to>
      <xdr:col>19</xdr:col>
      <xdr:colOff>177800</xdr:colOff>
      <xdr:row>84</xdr:row>
      <xdr:rowOff>51163</xdr:rowOff>
    </xdr:to>
    <xdr:cxnSp macro="">
      <xdr:nvCxnSpPr>
        <xdr:cNvPr id="306" name="直線コネクタ 305">
          <a:extLst>
            <a:ext uri="{FF2B5EF4-FFF2-40B4-BE49-F238E27FC236}">
              <a16:creationId xmlns:a16="http://schemas.microsoft.com/office/drawing/2014/main" id="{AA5373AF-79E3-4D65-9BDD-B1B9D2E170B8}"/>
            </a:ext>
          </a:extLst>
        </xdr:cNvPr>
        <xdr:cNvCxnSpPr/>
      </xdr:nvCxnSpPr>
      <xdr:spPr>
        <a:xfrm>
          <a:off x="2908300" y="1441377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90170</xdr:rowOff>
    </xdr:from>
    <xdr:to>
      <xdr:col>10</xdr:col>
      <xdr:colOff>165100</xdr:colOff>
      <xdr:row>84</xdr:row>
      <xdr:rowOff>20320</xdr:rowOff>
    </xdr:to>
    <xdr:sp macro="" textlink="">
      <xdr:nvSpPr>
        <xdr:cNvPr id="307" name="楕円 306">
          <a:extLst>
            <a:ext uri="{FF2B5EF4-FFF2-40B4-BE49-F238E27FC236}">
              <a16:creationId xmlns:a16="http://schemas.microsoft.com/office/drawing/2014/main" id="{E382D22E-0500-4876-9116-884B8F381BEE}"/>
            </a:ext>
          </a:extLst>
        </xdr:cNvPr>
        <xdr:cNvSpPr/>
      </xdr:nvSpPr>
      <xdr:spPr>
        <a:xfrm>
          <a:off x="1968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140970</xdr:rowOff>
    </xdr:from>
    <xdr:to>
      <xdr:col>15</xdr:col>
      <xdr:colOff>50800</xdr:colOff>
      <xdr:row>84</xdr:row>
      <xdr:rowOff>11974</xdr:rowOff>
    </xdr:to>
    <xdr:cxnSp macro="">
      <xdr:nvCxnSpPr>
        <xdr:cNvPr id="308" name="直線コネクタ 307">
          <a:extLst>
            <a:ext uri="{FF2B5EF4-FFF2-40B4-BE49-F238E27FC236}">
              <a16:creationId xmlns:a16="http://schemas.microsoft.com/office/drawing/2014/main" id="{5888DF96-FABA-4D0A-B7DE-1DBDF471EB2C}"/>
            </a:ext>
          </a:extLst>
        </xdr:cNvPr>
        <xdr:cNvCxnSpPr/>
      </xdr:nvCxnSpPr>
      <xdr:spPr>
        <a:xfrm>
          <a:off x="2019300" y="1437132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47716</xdr:rowOff>
    </xdr:from>
    <xdr:to>
      <xdr:col>6</xdr:col>
      <xdr:colOff>38100</xdr:colOff>
      <xdr:row>83</xdr:row>
      <xdr:rowOff>149316</xdr:rowOff>
    </xdr:to>
    <xdr:sp macro="" textlink="">
      <xdr:nvSpPr>
        <xdr:cNvPr id="309" name="楕円 308">
          <a:extLst>
            <a:ext uri="{FF2B5EF4-FFF2-40B4-BE49-F238E27FC236}">
              <a16:creationId xmlns:a16="http://schemas.microsoft.com/office/drawing/2014/main" id="{E2E43BBF-D771-46E7-BD7C-B9EB435D7721}"/>
            </a:ext>
          </a:extLst>
        </xdr:cNvPr>
        <xdr:cNvSpPr/>
      </xdr:nvSpPr>
      <xdr:spPr>
        <a:xfrm>
          <a:off x="1079500" y="1427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98516</xdr:rowOff>
    </xdr:from>
    <xdr:to>
      <xdr:col>10</xdr:col>
      <xdr:colOff>114300</xdr:colOff>
      <xdr:row>83</xdr:row>
      <xdr:rowOff>140970</xdr:rowOff>
    </xdr:to>
    <xdr:cxnSp macro="">
      <xdr:nvCxnSpPr>
        <xdr:cNvPr id="310" name="直線コネクタ 309">
          <a:extLst>
            <a:ext uri="{FF2B5EF4-FFF2-40B4-BE49-F238E27FC236}">
              <a16:creationId xmlns:a16="http://schemas.microsoft.com/office/drawing/2014/main" id="{8C67972A-A5F3-462A-9009-2A95CB98BB80}"/>
            </a:ext>
          </a:extLst>
        </xdr:cNvPr>
        <xdr:cNvCxnSpPr/>
      </xdr:nvCxnSpPr>
      <xdr:spPr>
        <a:xfrm>
          <a:off x="1130300" y="1432886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1" name="n_1aveValue【公営住宅】&#10;有形固定資産減価償却率">
          <a:extLst>
            <a:ext uri="{FF2B5EF4-FFF2-40B4-BE49-F238E27FC236}">
              <a16:creationId xmlns:a16="http://schemas.microsoft.com/office/drawing/2014/main" id="{BD650E20-B50C-4679-8412-0EF6CE2853AE}"/>
            </a:ext>
          </a:extLst>
        </xdr:cNvPr>
        <xdr:cNvSpPr txBox="1"/>
      </xdr:nvSpPr>
      <xdr:spPr>
        <a:xfrm>
          <a:off x="35820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30C967EC-A32E-4ACC-B916-21889AE4EEC4}"/>
            </a:ext>
          </a:extLst>
        </xdr:cNvPr>
        <xdr:cNvSpPr txBox="1"/>
      </xdr:nvSpPr>
      <xdr:spPr>
        <a:xfrm>
          <a:off x="2705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3" name="n_3aveValue【公営住宅】&#10;有形固定資産減価償却率">
          <a:extLst>
            <a:ext uri="{FF2B5EF4-FFF2-40B4-BE49-F238E27FC236}">
              <a16:creationId xmlns:a16="http://schemas.microsoft.com/office/drawing/2014/main" id="{C7E31B83-E504-45B3-80CE-5269B97AD16F}"/>
            </a:ext>
          </a:extLst>
        </xdr:cNvPr>
        <xdr:cNvSpPr txBox="1"/>
      </xdr:nvSpPr>
      <xdr:spPr>
        <a:xfrm>
          <a:off x="18167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30AFB28E-B224-4D2F-BF80-B5EAE2BF5DFE}"/>
            </a:ext>
          </a:extLst>
        </xdr:cNvPr>
        <xdr:cNvSpPr txBox="1"/>
      </xdr:nvSpPr>
      <xdr:spPr>
        <a:xfrm>
          <a:off x="927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93090</xdr:rowOff>
    </xdr:from>
    <xdr:ext cx="405111" cy="259045"/>
    <xdr:sp macro="" textlink="">
      <xdr:nvSpPr>
        <xdr:cNvPr id="315" name="n_1mainValue【公営住宅】&#10;有形固定資産減価償却率">
          <a:extLst>
            <a:ext uri="{FF2B5EF4-FFF2-40B4-BE49-F238E27FC236}">
              <a16:creationId xmlns:a16="http://schemas.microsoft.com/office/drawing/2014/main" id="{B3FAC11E-3AA9-40AD-941E-B6684CD60583}"/>
            </a:ext>
          </a:extLst>
        </xdr:cNvPr>
        <xdr:cNvSpPr txBox="1"/>
      </xdr:nvSpPr>
      <xdr:spPr>
        <a:xfrm>
          <a:off x="3582044" y="1449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53901</xdr:rowOff>
    </xdr:from>
    <xdr:ext cx="405111" cy="259045"/>
    <xdr:sp macro="" textlink="">
      <xdr:nvSpPr>
        <xdr:cNvPr id="316" name="n_2mainValue【公営住宅】&#10;有形固定資産減価償却率">
          <a:extLst>
            <a:ext uri="{FF2B5EF4-FFF2-40B4-BE49-F238E27FC236}">
              <a16:creationId xmlns:a16="http://schemas.microsoft.com/office/drawing/2014/main" id="{051904CC-D5DC-48B0-B986-B76A9F3CFB92}"/>
            </a:ext>
          </a:extLst>
        </xdr:cNvPr>
        <xdr:cNvSpPr txBox="1"/>
      </xdr:nvSpPr>
      <xdr:spPr>
        <a:xfrm>
          <a:off x="2705744" y="1445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11447</xdr:rowOff>
    </xdr:from>
    <xdr:ext cx="405111" cy="259045"/>
    <xdr:sp macro="" textlink="">
      <xdr:nvSpPr>
        <xdr:cNvPr id="317" name="n_3mainValue【公営住宅】&#10;有形固定資産減価償却率">
          <a:extLst>
            <a:ext uri="{FF2B5EF4-FFF2-40B4-BE49-F238E27FC236}">
              <a16:creationId xmlns:a16="http://schemas.microsoft.com/office/drawing/2014/main" id="{CDF84B05-2A56-4A19-B4EE-D2879E7CE2FF}"/>
            </a:ext>
          </a:extLst>
        </xdr:cNvPr>
        <xdr:cNvSpPr txBox="1"/>
      </xdr:nvSpPr>
      <xdr:spPr>
        <a:xfrm>
          <a:off x="1816744"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140443</xdr:rowOff>
    </xdr:from>
    <xdr:ext cx="405111" cy="259045"/>
    <xdr:sp macro="" textlink="">
      <xdr:nvSpPr>
        <xdr:cNvPr id="318" name="n_4mainValue【公営住宅】&#10;有形固定資産減価償却率">
          <a:extLst>
            <a:ext uri="{FF2B5EF4-FFF2-40B4-BE49-F238E27FC236}">
              <a16:creationId xmlns:a16="http://schemas.microsoft.com/office/drawing/2014/main" id="{9F10D200-0F33-4AAA-9693-49B10F96EFFB}"/>
            </a:ext>
          </a:extLst>
        </xdr:cNvPr>
        <xdr:cNvSpPr txBox="1"/>
      </xdr:nvSpPr>
      <xdr:spPr>
        <a:xfrm>
          <a:off x="927744" y="1437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A4BC8948-84C8-424A-8282-EAF955ACBFA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EB9287BE-EBD1-4391-B910-F3624757EC6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27338092-233E-439C-99FA-A55E5663107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ED1B9D94-5C1D-4B3C-9FD6-6A559C214E3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17CA55B2-04AE-42F4-9787-C8F4194172A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F26BBDD1-B330-4D54-A1AA-52D52C90F9E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C2C0A3B3-248C-4816-A52A-0B73D1FFB70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163A266F-BD08-4FD1-894B-0ABCAD9DCDB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463D920A-A929-4C76-9E3B-3EF57E3D037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1A9B2121-6807-459C-B35B-2B07F3B46DD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93240074-9455-41FC-90F0-04A1A4C09C69}"/>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E480948A-3743-4242-AB86-94C789F060D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B3420859-4F24-45DB-B1EF-DE91B9A0DF86}"/>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07CEE035-46F5-4F5B-8071-FA50C488E36F}"/>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D49857EA-D425-40FF-B3FD-8F37554AB2ED}"/>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E60CBA70-0B4A-4300-8AE3-5B70C67C1E61}"/>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A4820144-E75E-4EA1-8D33-18C8D23FD395}"/>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4A04CCA8-F62A-41FD-88E8-601A72397AE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29CB3155-C2AA-4218-833E-6E5E3502629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676C339C-C49B-4A4A-92A1-A0EA971C6631}"/>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30746E06-A098-4770-9D3B-1F9AD39CE5D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77A31CAC-B54B-4F67-98C5-7A2829B22D6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7722007E-DC66-46EE-8FDB-A372611BF9B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A2443FA9-17F5-4CB6-ABE1-3B66FC21BA2E}"/>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8E27887E-AEB9-4426-88A8-339E1A00FACC}"/>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0A737729-DA3D-422F-9185-1490F8C89CFC}"/>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AC538DBE-B100-43B6-AED3-C78F955A9748}"/>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3C12DA7C-D12F-433E-8B13-3542AFDE2DB6}"/>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2C974071-34E7-445C-B7A9-9416E8CCE360}"/>
            </a:ext>
          </a:extLst>
        </xdr:cNvPr>
        <xdr:cNvSpPr txBox="1"/>
      </xdr:nvSpPr>
      <xdr:spPr>
        <a:xfrm>
          <a:off x="10515600" y="14138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BA9DFA2E-EAC6-4A68-B1B1-1FE0B4BAA3BF}"/>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E3D7B650-579E-48EF-8457-FC97FADDC988}"/>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2C9E4F62-9219-4C92-9E97-36F2D18A6471}"/>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FF5BD540-064C-4C57-991C-BCA517B833F9}"/>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B5193770-7534-48B6-BD91-17294E4A7BF2}"/>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A7CD0F7-476E-4A8A-9748-7FF3B094DAA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1EB6FCD-4D92-406A-A582-F0C6489EC8B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EA1F005F-1A04-4C2E-A326-6FC1F0B74BB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E6ACF9B-E0A3-430A-9550-4BD86108998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1942915-5D13-4AFF-A1E7-B0F5DA943F0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31496</xdr:rowOff>
    </xdr:from>
    <xdr:to>
      <xdr:col>55</xdr:col>
      <xdr:colOff>50800</xdr:colOff>
      <xdr:row>84</xdr:row>
      <xdr:rowOff>133096</xdr:rowOff>
    </xdr:to>
    <xdr:sp macro="" textlink="">
      <xdr:nvSpPr>
        <xdr:cNvPr id="358" name="楕円 357">
          <a:extLst>
            <a:ext uri="{FF2B5EF4-FFF2-40B4-BE49-F238E27FC236}">
              <a16:creationId xmlns:a16="http://schemas.microsoft.com/office/drawing/2014/main" id="{E242A0C0-DEC9-425F-B476-38B0C09AF550}"/>
            </a:ext>
          </a:extLst>
        </xdr:cNvPr>
        <xdr:cNvSpPr/>
      </xdr:nvSpPr>
      <xdr:spPr>
        <a:xfrm>
          <a:off x="10426700" y="14433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9923</xdr:rowOff>
    </xdr:from>
    <xdr:ext cx="469744" cy="259045"/>
    <xdr:sp macro="" textlink="">
      <xdr:nvSpPr>
        <xdr:cNvPr id="359" name="【公営住宅】&#10;一人当たり面積該当値テキスト">
          <a:extLst>
            <a:ext uri="{FF2B5EF4-FFF2-40B4-BE49-F238E27FC236}">
              <a16:creationId xmlns:a16="http://schemas.microsoft.com/office/drawing/2014/main" id="{BA186EEC-A742-421B-9694-8AD8DE0A42F9}"/>
            </a:ext>
          </a:extLst>
        </xdr:cNvPr>
        <xdr:cNvSpPr txBox="1"/>
      </xdr:nvSpPr>
      <xdr:spPr>
        <a:xfrm>
          <a:off x="10515600" y="1441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33020</xdr:rowOff>
    </xdr:from>
    <xdr:to>
      <xdr:col>50</xdr:col>
      <xdr:colOff>165100</xdr:colOff>
      <xdr:row>84</xdr:row>
      <xdr:rowOff>134620</xdr:rowOff>
    </xdr:to>
    <xdr:sp macro="" textlink="">
      <xdr:nvSpPr>
        <xdr:cNvPr id="360" name="楕円 359">
          <a:extLst>
            <a:ext uri="{FF2B5EF4-FFF2-40B4-BE49-F238E27FC236}">
              <a16:creationId xmlns:a16="http://schemas.microsoft.com/office/drawing/2014/main" id="{05B2BE41-8E0E-4FB8-82C3-91B105581537}"/>
            </a:ext>
          </a:extLst>
        </xdr:cNvPr>
        <xdr:cNvSpPr/>
      </xdr:nvSpPr>
      <xdr:spPr>
        <a:xfrm>
          <a:off x="9588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82296</xdr:rowOff>
    </xdr:from>
    <xdr:to>
      <xdr:col>55</xdr:col>
      <xdr:colOff>0</xdr:colOff>
      <xdr:row>84</xdr:row>
      <xdr:rowOff>83820</xdr:rowOff>
    </xdr:to>
    <xdr:cxnSp macro="">
      <xdr:nvCxnSpPr>
        <xdr:cNvPr id="361" name="直線コネクタ 360">
          <a:extLst>
            <a:ext uri="{FF2B5EF4-FFF2-40B4-BE49-F238E27FC236}">
              <a16:creationId xmlns:a16="http://schemas.microsoft.com/office/drawing/2014/main" id="{C2FF3A25-5D87-4AA4-B535-14EE424BB79F}"/>
            </a:ext>
          </a:extLst>
        </xdr:cNvPr>
        <xdr:cNvCxnSpPr/>
      </xdr:nvCxnSpPr>
      <xdr:spPr>
        <a:xfrm flipV="1">
          <a:off x="9639300" y="14484096"/>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62" name="楕円 361">
          <a:extLst>
            <a:ext uri="{FF2B5EF4-FFF2-40B4-BE49-F238E27FC236}">
              <a16:creationId xmlns:a16="http://schemas.microsoft.com/office/drawing/2014/main" id="{F63F9454-42FE-4D87-8921-B0EB807EB5FA}"/>
            </a:ext>
          </a:extLst>
        </xdr:cNvPr>
        <xdr:cNvSpPr/>
      </xdr:nvSpPr>
      <xdr:spPr>
        <a:xfrm>
          <a:off x="8699500" y="1443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83820</xdr:rowOff>
    </xdr:from>
    <xdr:to>
      <xdr:col>50</xdr:col>
      <xdr:colOff>114300</xdr:colOff>
      <xdr:row>84</xdr:row>
      <xdr:rowOff>84582</xdr:rowOff>
    </xdr:to>
    <xdr:cxnSp macro="">
      <xdr:nvCxnSpPr>
        <xdr:cNvPr id="363" name="直線コネクタ 362">
          <a:extLst>
            <a:ext uri="{FF2B5EF4-FFF2-40B4-BE49-F238E27FC236}">
              <a16:creationId xmlns:a16="http://schemas.microsoft.com/office/drawing/2014/main" id="{D8CCC0C0-8C98-4792-B9FD-72C3C42CEDF3}"/>
            </a:ext>
          </a:extLst>
        </xdr:cNvPr>
        <xdr:cNvCxnSpPr/>
      </xdr:nvCxnSpPr>
      <xdr:spPr>
        <a:xfrm flipV="1">
          <a:off x="8750300" y="1448562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34544</xdr:rowOff>
    </xdr:from>
    <xdr:to>
      <xdr:col>41</xdr:col>
      <xdr:colOff>101600</xdr:colOff>
      <xdr:row>84</xdr:row>
      <xdr:rowOff>136144</xdr:rowOff>
    </xdr:to>
    <xdr:sp macro="" textlink="">
      <xdr:nvSpPr>
        <xdr:cNvPr id="364" name="楕円 363">
          <a:extLst>
            <a:ext uri="{FF2B5EF4-FFF2-40B4-BE49-F238E27FC236}">
              <a16:creationId xmlns:a16="http://schemas.microsoft.com/office/drawing/2014/main" id="{6093C6E4-37A8-44DA-BD75-52D10B959555}"/>
            </a:ext>
          </a:extLst>
        </xdr:cNvPr>
        <xdr:cNvSpPr/>
      </xdr:nvSpPr>
      <xdr:spPr>
        <a:xfrm>
          <a:off x="7810500" y="1443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84582</xdr:rowOff>
    </xdr:from>
    <xdr:to>
      <xdr:col>45</xdr:col>
      <xdr:colOff>177800</xdr:colOff>
      <xdr:row>84</xdr:row>
      <xdr:rowOff>85344</xdr:rowOff>
    </xdr:to>
    <xdr:cxnSp macro="">
      <xdr:nvCxnSpPr>
        <xdr:cNvPr id="365" name="直線コネクタ 364">
          <a:extLst>
            <a:ext uri="{FF2B5EF4-FFF2-40B4-BE49-F238E27FC236}">
              <a16:creationId xmlns:a16="http://schemas.microsoft.com/office/drawing/2014/main" id="{E1B1B968-1F6B-45B1-B85C-F2D909AE586C}"/>
            </a:ext>
          </a:extLst>
        </xdr:cNvPr>
        <xdr:cNvCxnSpPr/>
      </xdr:nvCxnSpPr>
      <xdr:spPr>
        <a:xfrm flipV="1">
          <a:off x="7861300" y="14486382"/>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39878</xdr:rowOff>
    </xdr:from>
    <xdr:to>
      <xdr:col>36</xdr:col>
      <xdr:colOff>165100</xdr:colOff>
      <xdr:row>84</xdr:row>
      <xdr:rowOff>141478</xdr:rowOff>
    </xdr:to>
    <xdr:sp macro="" textlink="">
      <xdr:nvSpPr>
        <xdr:cNvPr id="366" name="楕円 365">
          <a:extLst>
            <a:ext uri="{FF2B5EF4-FFF2-40B4-BE49-F238E27FC236}">
              <a16:creationId xmlns:a16="http://schemas.microsoft.com/office/drawing/2014/main" id="{D19D8BDE-EEE1-4345-8C46-D7DBA314B671}"/>
            </a:ext>
          </a:extLst>
        </xdr:cNvPr>
        <xdr:cNvSpPr/>
      </xdr:nvSpPr>
      <xdr:spPr>
        <a:xfrm>
          <a:off x="6921500" y="1444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85344</xdr:rowOff>
    </xdr:from>
    <xdr:to>
      <xdr:col>41</xdr:col>
      <xdr:colOff>50800</xdr:colOff>
      <xdr:row>84</xdr:row>
      <xdr:rowOff>90678</xdr:rowOff>
    </xdr:to>
    <xdr:cxnSp macro="">
      <xdr:nvCxnSpPr>
        <xdr:cNvPr id="367" name="直線コネクタ 366">
          <a:extLst>
            <a:ext uri="{FF2B5EF4-FFF2-40B4-BE49-F238E27FC236}">
              <a16:creationId xmlns:a16="http://schemas.microsoft.com/office/drawing/2014/main" id="{F790FF2A-E2DD-45A0-A0D2-62FF1BEC7C20}"/>
            </a:ext>
          </a:extLst>
        </xdr:cNvPr>
        <xdr:cNvCxnSpPr/>
      </xdr:nvCxnSpPr>
      <xdr:spPr>
        <a:xfrm flipV="1">
          <a:off x="6972300" y="14487144"/>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EFFCC3B0-DE89-422E-BF03-D92A0F572AC4}"/>
            </a:ext>
          </a:extLst>
        </xdr:cNvPr>
        <xdr:cNvSpPr txBox="1"/>
      </xdr:nvSpPr>
      <xdr:spPr>
        <a:xfrm>
          <a:off x="9391727" y="140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6079C76D-D49F-478A-85F5-1F93C64206E6}"/>
            </a:ext>
          </a:extLst>
        </xdr:cNvPr>
        <xdr:cNvSpPr txBox="1"/>
      </xdr:nvSpPr>
      <xdr:spPr>
        <a:xfrm>
          <a:off x="8515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0AAC0CC8-DA06-4D70-B30C-E806094C75AC}"/>
            </a:ext>
          </a:extLst>
        </xdr:cNvPr>
        <xdr:cNvSpPr txBox="1"/>
      </xdr:nvSpPr>
      <xdr:spPr>
        <a:xfrm>
          <a:off x="7626427" y="1406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59E7CF82-1A16-498F-A6DF-4D96025D6625}"/>
            </a:ext>
          </a:extLst>
        </xdr:cNvPr>
        <xdr:cNvSpPr txBox="1"/>
      </xdr:nvSpPr>
      <xdr:spPr>
        <a:xfrm>
          <a:off x="6737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125747</xdr:rowOff>
    </xdr:from>
    <xdr:ext cx="469744" cy="259045"/>
    <xdr:sp macro="" textlink="">
      <xdr:nvSpPr>
        <xdr:cNvPr id="372" name="n_1mainValue【公営住宅】&#10;一人当たり面積">
          <a:extLst>
            <a:ext uri="{FF2B5EF4-FFF2-40B4-BE49-F238E27FC236}">
              <a16:creationId xmlns:a16="http://schemas.microsoft.com/office/drawing/2014/main" id="{3598C88A-F58A-495E-8F99-E7E8837B1E1F}"/>
            </a:ext>
          </a:extLst>
        </xdr:cNvPr>
        <xdr:cNvSpPr txBox="1"/>
      </xdr:nvSpPr>
      <xdr:spPr>
        <a:xfrm>
          <a:off x="9391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126509</xdr:rowOff>
    </xdr:from>
    <xdr:ext cx="469744" cy="259045"/>
    <xdr:sp macro="" textlink="">
      <xdr:nvSpPr>
        <xdr:cNvPr id="373" name="n_2mainValue【公営住宅】&#10;一人当たり面積">
          <a:extLst>
            <a:ext uri="{FF2B5EF4-FFF2-40B4-BE49-F238E27FC236}">
              <a16:creationId xmlns:a16="http://schemas.microsoft.com/office/drawing/2014/main" id="{5557A285-4D86-4845-A965-C1A4ACB63E80}"/>
            </a:ext>
          </a:extLst>
        </xdr:cNvPr>
        <xdr:cNvSpPr txBox="1"/>
      </xdr:nvSpPr>
      <xdr:spPr>
        <a:xfrm>
          <a:off x="8515427"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127271</xdr:rowOff>
    </xdr:from>
    <xdr:ext cx="469744" cy="259045"/>
    <xdr:sp macro="" textlink="">
      <xdr:nvSpPr>
        <xdr:cNvPr id="374" name="n_3mainValue【公営住宅】&#10;一人当たり面積">
          <a:extLst>
            <a:ext uri="{FF2B5EF4-FFF2-40B4-BE49-F238E27FC236}">
              <a16:creationId xmlns:a16="http://schemas.microsoft.com/office/drawing/2014/main" id="{B60941A3-622E-4694-9058-32E357C13622}"/>
            </a:ext>
          </a:extLst>
        </xdr:cNvPr>
        <xdr:cNvSpPr txBox="1"/>
      </xdr:nvSpPr>
      <xdr:spPr>
        <a:xfrm>
          <a:off x="7626427" y="1452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132605</xdr:rowOff>
    </xdr:from>
    <xdr:ext cx="469744" cy="259045"/>
    <xdr:sp macro="" textlink="">
      <xdr:nvSpPr>
        <xdr:cNvPr id="375" name="n_4mainValue【公営住宅】&#10;一人当たり面積">
          <a:extLst>
            <a:ext uri="{FF2B5EF4-FFF2-40B4-BE49-F238E27FC236}">
              <a16:creationId xmlns:a16="http://schemas.microsoft.com/office/drawing/2014/main" id="{EA6A8A88-2389-4528-9D39-F039878F9254}"/>
            </a:ext>
          </a:extLst>
        </xdr:cNvPr>
        <xdr:cNvSpPr txBox="1"/>
      </xdr:nvSpPr>
      <xdr:spPr>
        <a:xfrm>
          <a:off x="6737427" y="1453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62628EE2-9517-4473-A1D0-37DAA49D972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4C98FD90-A807-4505-ACE1-E39FC5E47E0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ACC319EB-5493-40E1-9800-0B9EFA1CE29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A3720A00-0271-422C-985D-72002F9A88C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E172D47E-EDEB-4C39-AD9B-7EBB6EC981B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7BF4414E-40D1-4D8A-A68F-68E36FCF151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A5FABD4-666F-4DBC-AF94-5F1FED13847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C0691CD2-5C4A-4AEE-9052-7483A4A729D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F022CFD-F9B8-4E9B-A584-0C6B21CA21E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654A15BE-61BB-493A-9338-17C0F9CEAE4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DB5CC8CD-FE5F-4633-A12F-B91C2E761E8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5FE2608F-941C-40F5-ABA7-F1DF2B93B868}"/>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A0EC3A30-F45F-41EF-BBCA-E2479523BE35}"/>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5E845DEA-CFE3-45EF-B981-2B58357ABBEB}"/>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DB684CA8-C665-4673-895C-834ECF98E1C4}"/>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70D12816-0D64-485C-8F5A-1EAB81662923}"/>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4362AC15-E006-4C5C-8A6A-5B56285E8BCC}"/>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EEEEEFCF-2EC8-44AB-8DED-21CF0AB0AC04}"/>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B838D566-29E4-4483-97E5-3EE0C4270682}"/>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AC7C4E11-C926-429A-967B-0C2D2D501FE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74121764-6219-4A11-A5B2-575B8C0DAE9A}"/>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EE117CD6-A7F8-45C9-8FCA-48D9D3CF6CB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1FAD11AE-A03C-4506-807C-330FD08C191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16CEB4C0-5F4A-497D-95AC-81B82BBE01D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FD65574D-9497-4381-80FB-DEB9655ECAC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108</xdr:row>
      <xdr:rowOff>115388</xdr:rowOff>
    </xdr:to>
    <xdr:cxnSp macro="">
      <xdr:nvCxnSpPr>
        <xdr:cNvPr id="401" name="直線コネクタ 400">
          <a:extLst>
            <a:ext uri="{FF2B5EF4-FFF2-40B4-BE49-F238E27FC236}">
              <a16:creationId xmlns:a16="http://schemas.microsoft.com/office/drawing/2014/main" id="{79F2546F-53DD-40BB-903B-24AECA329268}"/>
            </a:ext>
          </a:extLst>
        </xdr:cNvPr>
        <xdr:cNvCxnSpPr/>
      </xdr:nvCxnSpPr>
      <xdr:spPr>
        <a:xfrm flipV="1">
          <a:off x="4634865" y="17191808"/>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119215</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13FA7B6D-0F88-4363-BA1E-97960FFCC8E3}"/>
            </a:ext>
          </a:extLst>
        </xdr:cNvPr>
        <xdr:cNvSpPr txBox="1"/>
      </xdr:nvSpPr>
      <xdr:spPr>
        <a:xfrm>
          <a:off x="4673600" y="1863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115388</xdr:rowOff>
    </xdr:from>
    <xdr:to>
      <xdr:col>24</xdr:col>
      <xdr:colOff>152400</xdr:colOff>
      <xdr:row>108</xdr:row>
      <xdr:rowOff>115388</xdr:rowOff>
    </xdr:to>
    <xdr:cxnSp macro="">
      <xdr:nvCxnSpPr>
        <xdr:cNvPr id="403" name="直線コネクタ 402">
          <a:extLst>
            <a:ext uri="{FF2B5EF4-FFF2-40B4-BE49-F238E27FC236}">
              <a16:creationId xmlns:a16="http://schemas.microsoft.com/office/drawing/2014/main" id="{9743122E-F013-40AB-B7B2-816A258403D2}"/>
            </a:ext>
          </a:extLst>
        </xdr:cNvPr>
        <xdr:cNvCxnSpPr/>
      </xdr:nvCxnSpPr>
      <xdr:spPr>
        <a:xfrm>
          <a:off x="4546600" y="1863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840928B1-E218-47D0-B950-AB4939BFD901}"/>
            </a:ext>
          </a:extLst>
        </xdr:cNvPr>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5" name="直線コネクタ 404">
          <a:extLst>
            <a:ext uri="{FF2B5EF4-FFF2-40B4-BE49-F238E27FC236}">
              <a16:creationId xmlns:a16="http://schemas.microsoft.com/office/drawing/2014/main" id="{398DE057-4A28-49DF-89DD-450B051FD300}"/>
            </a:ext>
          </a:extLst>
        </xdr:cNvPr>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16890</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278FA978-2C67-470F-9AD2-F4146CFFFC37}"/>
            </a:ext>
          </a:extLst>
        </xdr:cNvPr>
        <xdr:cNvSpPr txBox="1"/>
      </xdr:nvSpPr>
      <xdr:spPr>
        <a:xfrm>
          <a:off x="4673600" y="18190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38463</xdr:rowOff>
    </xdr:from>
    <xdr:to>
      <xdr:col>24</xdr:col>
      <xdr:colOff>114300</xdr:colOff>
      <xdr:row>106</xdr:row>
      <xdr:rowOff>140063</xdr:rowOff>
    </xdr:to>
    <xdr:sp macro="" textlink="">
      <xdr:nvSpPr>
        <xdr:cNvPr id="407" name="フローチャート: 判断 406">
          <a:extLst>
            <a:ext uri="{FF2B5EF4-FFF2-40B4-BE49-F238E27FC236}">
              <a16:creationId xmlns:a16="http://schemas.microsoft.com/office/drawing/2014/main" id="{92B264C0-D10C-48B4-9FE2-F9F37E9880B8}"/>
            </a:ext>
          </a:extLst>
        </xdr:cNvPr>
        <xdr:cNvSpPr/>
      </xdr:nvSpPr>
      <xdr:spPr>
        <a:xfrm>
          <a:off x="45847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30299</xdr:rowOff>
    </xdr:from>
    <xdr:to>
      <xdr:col>20</xdr:col>
      <xdr:colOff>38100</xdr:colOff>
      <xdr:row>106</xdr:row>
      <xdr:rowOff>131899</xdr:rowOff>
    </xdr:to>
    <xdr:sp macro="" textlink="">
      <xdr:nvSpPr>
        <xdr:cNvPr id="408" name="フローチャート: 判断 407">
          <a:extLst>
            <a:ext uri="{FF2B5EF4-FFF2-40B4-BE49-F238E27FC236}">
              <a16:creationId xmlns:a16="http://schemas.microsoft.com/office/drawing/2014/main" id="{C998DB19-107A-4384-9569-293FCA313F0B}"/>
            </a:ext>
          </a:extLst>
        </xdr:cNvPr>
        <xdr:cNvSpPr/>
      </xdr:nvSpPr>
      <xdr:spPr>
        <a:xfrm>
          <a:off x="3746500" y="1820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36830</xdr:rowOff>
    </xdr:from>
    <xdr:to>
      <xdr:col>15</xdr:col>
      <xdr:colOff>101600</xdr:colOff>
      <xdr:row>106</xdr:row>
      <xdr:rowOff>138430</xdr:rowOff>
    </xdr:to>
    <xdr:sp macro="" textlink="">
      <xdr:nvSpPr>
        <xdr:cNvPr id="409" name="フローチャート: 判断 408">
          <a:extLst>
            <a:ext uri="{FF2B5EF4-FFF2-40B4-BE49-F238E27FC236}">
              <a16:creationId xmlns:a16="http://schemas.microsoft.com/office/drawing/2014/main" id="{7555389C-8D20-4BAF-9BD8-B6674AB7CAF0}"/>
            </a:ext>
          </a:extLst>
        </xdr:cNvPr>
        <xdr:cNvSpPr/>
      </xdr:nvSpPr>
      <xdr:spPr>
        <a:xfrm>
          <a:off x="28575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18869</xdr:rowOff>
    </xdr:from>
    <xdr:to>
      <xdr:col>10</xdr:col>
      <xdr:colOff>165100</xdr:colOff>
      <xdr:row>106</xdr:row>
      <xdr:rowOff>120469</xdr:rowOff>
    </xdr:to>
    <xdr:sp macro="" textlink="">
      <xdr:nvSpPr>
        <xdr:cNvPr id="410" name="フローチャート: 判断 409">
          <a:extLst>
            <a:ext uri="{FF2B5EF4-FFF2-40B4-BE49-F238E27FC236}">
              <a16:creationId xmlns:a16="http://schemas.microsoft.com/office/drawing/2014/main" id="{55800D05-F175-476F-A7CB-0A62083726B7}"/>
            </a:ext>
          </a:extLst>
        </xdr:cNvPr>
        <xdr:cNvSpPr/>
      </xdr:nvSpPr>
      <xdr:spPr>
        <a:xfrm>
          <a:off x="1968500" y="1819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170724</xdr:rowOff>
    </xdr:from>
    <xdr:to>
      <xdr:col>6</xdr:col>
      <xdr:colOff>38100</xdr:colOff>
      <xdr:row>106</xdr:row>
      <xdr:rowOff>100874</xdr:rowOff>
    </xdr:to>
    <xdr:sp macro="" textlink="">
      <xdr:nvSpPr>
        <xdr:cNvPr id="411" name="フローチャート: 判断 410">
          <a:extLst>
            <a:ext uri="{FF2B5EF4-FFF2-40B4-BE49-F238E27FC236}">
              <a16:creationId xmlns:a16="http://schemas.microsoft.com/office/drawing/2014/main" id="{30847B76-F274-40CF-B903-59C83A77AF21}"/>
            </a:ext>
          </a:extLst>
        </xdr:cNvPr>
        <xdr:cNvSpPr/>
      </xdr:nvSpPr>
      <xdr:spPr>
        <a:xfrm>
          <a:off x="1079500" y="1817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6CFD208-9F0E-4B39-97CD-159B523E37A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7FA92C1-76A4-4C02-A2E2-1B9C407F990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9CB3EDC-E0C4-4291-B638-49F90BD85FF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29E9031-03AC-40A0-9334-C572CB2ADE6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C8CFD35-2DD7-4D3D-A60E-6190F985488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126637</xdr:rowOff>
    </xdr:from>
    <xdr:to>
      <xdr:col>24</xdr:col>
      <xdr:colOff>114300</xdr:colOff>
      <xdr:row>103</xdr:row>
      <xdr:rowOff>56787</xdr:rowOff>
    </xdr:to>
    <xdr:sp macro="" textlink="">
      <xdr:nvSpPr>
        <xdr:cNvPr id="417" name="楕円 416">
          <a:extLst>
            <a:ext uri="{FF2B5EF4-FFF2-40B4-BE49-F238E27FC236}">
              <a16:creationId xmlns:a16="http://schemas.microsoft.com/office/drawing/2014/main" id="{5D642CE4-B369-4DF7-8443-BFFE338EA71C}"/>
            </a:ext>
          </a:extLst>
        </xdr:cNvPr>
        <xdr:cNvSpPr/>
      </xdr:nvSpPr>
      <xdr:spPr>
        <a:xfrm>
          <a:off x="4584700" y="1761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149514</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3136BE2C-2D9F-443C-B6F7-5F18803FD28E}"/>
            </a:ext>
          </a:extLst>
        </xdr:cNvPr>
        <xdr:cNvSpPr txBox="1"/>
      </xdr:nvSpPr>
      <xdr:spPr>
        <a:xfrm>
          <a:off x="4673600" y="1746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139700</xdr:rowOff>
    </xdr:from>
    <xdr:to>
      <xdr:col>20</xdr:col>
      <xdr:colOff>38100</xdr:colOff>
      <xdr:row>103</xdr:row>
      <xdr:rowOff>69850</xdr:rowOff>
    </xdr:to>
    <xdr:sp macro="" textlink="">
      <xdr:nvSpPr>
        <xdr:cNvPr id="419" name="楕円 418">
          <a:extLst>
            <a:ext uri="{FF2B5EF4-FFF2-40B4-BE49-F238E27FC236}">
              <a16:creationId xmlns:a16="http://schemas.microsoft.com/office/drawing/2014/main" id="{95A1275B-FCF8-42E2-83FE-05C6BE8A5523}"/>
            </a:ext>
          </a:extLst>
        </xdr:cNvPr>
        <xdr:cNvSpPr/>
      </xdr:nvSpPr>
      <xdr:spPr>
        <a:xfrm>
          <a:off x="3746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5987</xdr:rowOff>
    </xdr:from>
    <xdr:to>
      <xdr:col>24</xdr:col>
      <xdr:colOff>63500</xdr:colOff>
      <xdr:row>103</xdr:row>
      <xdr:rowOff>19050</xdr:rowOff>
    </xdr:to>
    <xdr:cxnSp macro="">
      <xdr:nvCxnSpPr>
        <xdr:cNvPr id="420" name="直線コネクタ 419">
          <a:extLst>
            <a:ext uri="{FF2B5EF4-FFF2-40B4-BE49-F238E27FC236}">
              <a16:creationId xmlns:a16="http://schemas.microsoft.com/office/drawing/2014/main" id="{4A085457-03D6-476A-8964-C2BB587B8CBF}"/>
            </a:ext>
          </a:extLst>
        </xdr:cNvPr>
        <xdr:cNvCxnSpPr/>
      </xdr:nvCxnSpPr>
      <xdr:spPr>
        <a:xfrm flipV="1">
          <a:off x="3797300" y="17665337"/>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107043</xdr:rowOff>
    </xdr:from>
    <xdr:to>
      <xdr:col>15</xdr:col>
      <xdr:colOff>101600</xdr:colOff>
      <xdr:row>103</xdr:row>
      <xdr:rowOff>37193</xdr:rowOff>
    </xdr:to>
    <xdr:sp macro="" textlink="">
      <xdr:nvSpPr>
        <xdr:cNvPr id="421" name="楕円 420">
          <a:extLst>
            <a:ext uri="{FF2B5EF4-FFF2-40B4-BE49-F238E27FC236}">
              <a16:creationId xmlns:a16="http://schemas.microsoft.com/office/drawing/2014/main" id="{38B6F57E-ED91-43AF-9F80-640BBAE06AA9}"/>
            </a:ext>
          </a:extLst>
        </xdr:cNvPr>
        <xdr:cNvSpPr/>
      </xdr:nvSpPr>
      <xdr:spPr>
        <a:xfrm>
          <a:off x="2857500" y="1759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157843</xdr:rowOff>
    </xdr:from>
    <xdr:to>
      <xdr:col>19</xdr:col>
      <xdr:colOff>177800</xdr:colOff>
      <xdr:row>103</xdr:row>
      <xdr:rowOff>19050</xdr:rowOff>
    </xdr:to>
    <xdr:cxnSp macro="">
      <xdr:nvCxnSpPr>
        <xdr:cNvPr id="422" name="直線コネクタ 421">
          <a:extLst>
            <a:ext uri="{FF2B5EF4-FFF2-40B4-BE49-F238E27FC236}">
              <a16:creationId xmlns:a16="http://schemas.microsoft.com/office/drawing/2014/main" id="{25454506-4E13-4B93-AE5C-234A2BF78FA7}"/>
            </a:ext>
          </a:extLst>
        </xdr:cNvPr>
        <xdr:cNvCxnSpPr/>
      </xdr:nvCxnSpPr>
      <xdr:spPr>
        <a:xfrm>
          <a:off x="2908300" y="176457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72752</xdr:rowOff>
    </xdr:from>
    <xdr:to>
      <xdr:col>10</xdr:col>
      <xdr:colOff>165100</xdr:colOff>
      <xdr:row>103</xdr:row>
      <xdr:rowOff>2902</xdr:rowOff>
    </xdr:to>
    <xdr:sp macro="" textlink="">
      <xdr:nvSpPr>
        <xdr:cNvPr id="423" name="楕円 422">
          <a:extLst>
            <a:ext uri="{FF2B5EF4-FFF2-40B4-BE49-F238E27FC236}">
              <a16:creationId xmlns:a16="http://schemas.microsoft.com/office/drawing/2014/main" id="{569E9770-3B87-43A7-82D5-E70BE47A074A}"/>
            </a:ext>
          </a:extLst>
        </xdr:cNvPr>
        <xdr:cNvSpPr/>
      </xdr:nvSpPr>
      <xdr:spPr>
        <a:xfrm>
          <a:off x="1968500" y="1756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123552</xdr:rowOff>
    </xdr:from>
    <xdr:to>
      <xdr:col>15</xdr:col>
      <xdr:colOff>50800</xdr:colOff>
      <xdr:row>102</xdr:row>
      <xdr:rowOff>157843</xdr:rowOff>
    </xdr:to>
    <xdr:cxnSp macro="">
      <xdr:nvCxnSpPr>
        <xdr:cNvPr id="424" name="直線コネクタ 423">
          <a:extLst>
            <a:ext uri="{FF2B5EF4-FFF2-40B4-BE49-F238E27FC236}">
              <a16:creationId xmlns:a16="http://schemas.microsoft.com/office/drawing/2014/main" id="{C8438D5B-8DAF-47F3-BCC1-67D00C6249FD}"/>
            </a:ext>
          </a:extLst>
        </xdr:cNvPr>
        <xdr:cNvCxnSpPr/>
      </xdr:nvCxnSpPr>
      <xdr:spPr>
        <a:xfrm>
          <a:off x="2019300" y="17611452"/>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38463</xdr:rowOff>
    </xdr:from>
    <xdr:to>
      <xdr:col>6</xdr:col>
      <xdr:colOff>38100</xdr:colOff>
      <xdr:row>102</xdr:row>
      <xdr:rowOff>140063</xdr:rowOff>
    </xdr:to>
    <xdr:sp macro="" textlink="">
      <xdr:nvSpPr>
        <xdr:cNvPr id="425" name="楕円 424">
          <a:extLst>
            <a:ext uri="{FF2B5EF4-FFF2-40B4-BE49-F238E27FC236}">
              <a16:creationId xmlns:a16="http://schemas.microsoft.com/office/drawing/2014/main" id="{A97965BF-B20D-4945-BC41-A1A3108E7489}"/>
            </a:ext>
          </a:extLst>
        </xdr:cNvPr>
        <xdr:cNvSpPr/>
      </xdr:nvSpPr>
      <xdr:spPr>
        <a:xfrm>
          <a:off x="1079500" y="1752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89263</xdr:rowOff>
    </xdr:from>
    <xdr:to>
      <xdr:col>10</xdr:col>
      <xdr:colOff>114300</xdr:colOff>
      <xdr:row>102</xdr:row>
      <xdr:rowOff>123552</xdr:rowOff>
    </xdr:to>
    <xdr:cxnSp macro="">
      <xdr:nvCxnSpPr>
        <xdr:cNvPr id="426" name="直線コネクタ 425">
          <a:extLst>
            <a:ext uri="{FF2B5EF4-FFF2-40B4-BE49-F238E27FC236}">
              <a16:creationId xmlns:a16="http://schemas.microsoft.com/office/drawing/2014/main" id="{CB552292-474F-4331-A3BA-FDB9C64241EF}"/>
            </a:ext>
          </a:extLst>
        </xdr:cNvPr>
        <xdr:cNvCxnSpPr/>
      </xdr:nvCxnSpPr>
      <xdr:spPr>
        <a:xfrm>
          <a:off x="1130300" y="1757716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123026</xdr:rowOff>
    </xdr:from>
    <xdr:ext cx="405111" cy="259045"/>
    <xdr:sp macro="" textlink="">
      <xdr:nvSpPr>
        <xdr:cNvPr id="427" name="n_1aveValue【港湾・漁港】&#10;有形固定資産減価償却率">
          <a:extLst>
            <a:ext uri="{FF2B5EF4-FFF2-40B4-BE49-F238E27FC236}">
              <a16:creationId xmlns:a16="http://schemas.microsoft.com/office/drawing/2014/main" id="{A7EEDD57-37FD-4A3F-A06D-26EC3DC3A5E5}"/>
            </a:ext>
          </a:extLst>
        </xdr:cNvPr>
        <xdr:cNvSpPr txBox="1"/>
      </xdr:nvSpPr>
      <xdr:spPr>
        <a:xfrm>
          <a:off x="3582044" y="1829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129557</xdr:rowOff>
    </xdr:from>
    <xdr:ext cx="405111" cy="259045"/>
    <xdr:sp macro="" textlink="">
      <xdr:nvSpPr>
        <xdr:cNvPr id="428" name="n_2aveValue【港湾・漁港】&#10;有形固定資産減価償却率">
          <a:extLst>
            <a:ext uri="{FF2B5EF4-FFF2-40B4-BE49-F238E27FC236}">
              <a16:creationId xmlns:a16="http://schemas.microsoft.com/office/drawing/2014/main" id="{6064739F-4879-415E-AECA-89CEB718EC30}"/>
            </a:ext>
          </a:extLst>
        </xdr:cNvPr>
        <xdr:cNvSpPr txBox="1"/>
      </xdr:nvSpPr>
      <xdr:spPr>
        <a:xfrm>
          <a:off x="2705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111596</xdr:rowOff>
    </xdr:from>
    <xdr:ext cx="405111" cy="259045"/>
    <xdr:sp macro="" textlink="">
      <xdr:nvSpPr>
        <xdr:cNvPr id="429" name="n_3aveValue【港湾・漁港】&#10;有形固定資産減価償却率">
          <a:extLst>
            <a:ext uri="{FF2B5EF4-FFF2-40B4-BE49-F238E27FC236}">
              <a16:creationId xmlns:a16="http://schemas.microsoft.com/office/drawing/2014/main" id="{D4C5ED51-A889-446F-BDF0-8E36CB0C9A1E}"/>
            </a:ext>
          </a:extLst>
        </xdr:cNvPr>
        <xdr:cNvSpPr txBox="1"/>
      </xdr:nvSpPr>
      <xdr:spPr>
        <a:xfrm>
          <a:off x="181674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92001</xdr:rowOff>
    </xdr:from>
    <xdr:ext cx="405111" cy="259045"/>
    <xdr:sp macro="" textlink="">
      <xdr:nvSpPr>
        <xdr:cNvPr id="430" name="n_4aveValue【港湾・漁港】&#10;有形固定資産減価償却率">
          <a:extLst>
            <a:ext uri="{FF2B5EF4-FFF2-40B4-BE49-F238E27FC236}">
              <a16:creationId xmlns:a16="http://schemas.microsoft.com/office/drawing/2014/main" id="{0A8F5753-2971-415F-892E-639DBA195E39}"/>
            </a:ext>
          </a:extLst>
        </xdr:cNvPr>
        <xdr:cNvSpPr txBox="1"/>
      </xdr:nvSpPr>
      <xdr:spPr>
        <a:xfrm>
          <a:off x="927744" y="1826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86377</xdr:rowOff>
    </xdr:from>
    <xdr:ext cx="405111" cy="259045"/>
    <xdr:sp macro="" textlink="">
      <xdr:nvSpPr>
        <xdr:cNvPr id="431" name="n_1mainValue【港湾・漁港】&#10;有形固定資産減価償却率">
          <a:extLst>
            <a:ext uri="{FF2B5EF4-FFF2-40B4-BE49-F238E27FC236}">
              <a16:creationId xmlns:a16="http://schemas.microsoft.com/office/drawing/2014/main" id="{3A593BBF-26FC-4913-B69C-B06E52773351}"/>
            </a:ext>
          </a:extLst>
        </xdr:cNvPr>
        <xdr:cNvSpPr txBox="1"/>
      </xdr:nvSpPr>
      <xdr:spPr>
        <a:xfrm>
          <a:off x="3582044"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53720</xdr:rowOff>
    </xdr:from>
    <xdr:ext cx="405111" cy="259045"/>
    <xdr:sp macro="" textlink="">
      <xdr:nvSpPr>
        <xdr:cNvPr id="432" name="n_2mainValue【港湾・漁港】&#10;有形固定資産減価償却率">
          <a:extLst>
            <a:ext uri="{FF2B5EF4-FFF2-40B4-BE49-F238E27FC236}">
              <a16:creationId xmlns:a16="http://schemas.microsoft.com/office/drawing/2014/main" id="{A8FE5948-D923-44C8-A676-B5E373753EAB}"/>
            </a:ext>
          </a:extLst>
        </xdr:cNvPr>
        <xdr:cNvSpPr txBox="1"/>
      </xdr:nvSpPr>
      <xdr:spPr>
        <a:xfrm>
          <a:off x="2705744" y="1737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19429</xdr:rowOff>
    </xdr:from>
    <xdr:ext cx="405111" cy="259045"/>
    <xdr:sp macro="" textlink="">
      <xdr:nvSpPr>
        <xdr:cNvPr id="433" name="n_3mainValue【港湾・漁港】&#10;有形固定資産減価償却率">
          <a:extLst>
            <a:ext uri="{FF2B5EF4-FFF2-40B4-BE49-F238E27FC236}">
              <a16:creationId xmlns:a16="http://schemas.microsoft.com/office/drawing/2014/main" id="{176B0EB8-1E26-4927-B41A-4BE642588B7F}"/>
            </a:ext>
          </a:extLst>
        </xdr:cNvPr>
        <xdr:cNvSpPr txBox="1"/>
      </xdr:nvSpPr>
      <xdr:spPr>
        <a:xfrm>
          <a:off x="1816744" y="17335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156590</xdr:rowOff>
    </xdr:from>
    <xdr:ext cx="405111" cy="259045"/>
    <xdr:sp macro="" textlink="">
      <xdr:nvSpPr>
        <xdr:cNvPr id="434" name="n_4mainValue【港湾・漁港】&#10;有形固定資産減価償却率">
          <a:extLst>
            <a:ext uri="{FF2B5EF4-FFF2-40B4-BE49-F238E27FC236}">
              <a16:creationId xmlns:a16="http://schemas.microsoft.com/office/drawing/2014/main" id="{A77C7FA5-8884-4A98-8604-18130681F7F6}"/>
            </a:ext>
          </a:extLst>
        </xdr:cNvPr>
        <xdr:cNvSpPr txBox="1"/>
      </xdr:nvSpPr>
      <xdr:spPr>
        <a:xfrm>
          <a:off x="927744" y="1730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33F761FC-FD85-44A5-BD47-8D8564115F2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6AAFBACC-0D25-4139-ABB8-89CFBB64A59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FDF19467-F020-43BE-80A0-DCAE10BC002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C7C0A102-C75C-41AE-B1AB-4FC3E507DF6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2D26105-8127-43E2-88D3-123C3293E74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9E9DB67F-B6CD-4C02-A318-5F78DB9B7EF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813D7C2C-680D-4C18-A9E9-310DCCFA60D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8A80D497-CD84-47F1-8A63-2A4BBE8DB38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234F1880-534B-4003-B8C4-5B8F9C553AF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5CEABFD8-30A9-40EF-AC2D-A01C8069179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668C9F75-B343-4A8D-88C2-AE8E20355275}"/>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9DFE21B2-A131-418B-8C7F-758978B69FA6}"/>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E7B077D9-6949-4B55-B80B-B9DC124260ED}"/>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DD0C4F83-D7D9-4891-BB4C-8821AC886E47}"/>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98964E2C-47E4-423E-BC9C-4FFDE7CC2D5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A6858ACB-2E8C-484C-AB55-595705EEACFF}"/>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9D931C4C-7EDD-4F1B-92B3-F0E2ED47BE53}"/>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7B24E1E7-086F-45FE-A557-57C941B5119E}"/>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6C36ECC8-74F0-4877-B2D0-93E0BD06A5CC}"/>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100</xdr:row>
      <xdr:rowOff>129920</xdr:rowOff>
    </xdr:from>
    <xdr:ext cx="595419" cy="259045"/>
    <xdr:sp macro="" textlink="">
      <xdr:nvSpPr>
        <xdr:cNvPr id="454" name="テキスト ボックス 453">
          <a:extLst>
            <a:ext uri="{FF2B5EF4-FFF2-40B4-BE49-F238E27FC236}">
              <a16:creationId xmlns:a16="http://schemas.microsoft.com/office/drawing/2014/main" id="{08CF1BD6-07EB-4CB6-9F16-4E6072BF27D5}"/>
            </a:ext>
          </a:extLst>
        </xdr:cNvPr>
        <xdr:cNvSpPr txBox="1"/>
      </xdr:nvSpPr>
      <xdr:spPr>
        <a:xfrm>
          <a:off x="6008581" y="1727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4650F11E-87DF-43A7-ADAE-DCB4527A7EE1}"/>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56" name="テキスト ボックス 455">
          <a:extLst>
            <a:ext uri="{FF2B5EF4-FFF2-40B4-BE49-F238E27FC236}">
              <a16:creationId xmlns:a16="http://schemas.microsoft.com/office/drawing/2014/main" id="{4BC8A8AD-B0A0-4723-83D9-50D4A5E1F9DE}"/>
            </a:ext>
          </a:extLst>
        </xdr:cNvPr>
        <xdr:cNvSpPr txBox="1"/>
      </xdr:nvSpPr>
      <xdr:spPr>
        <a:xfrm>
          <a:off x="6008581" y="1694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33896757-A925-4381-83F5-3985F11169C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1FAFA448-C5A8-4DD7-B797-D6A537C33C5D}"/>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41662374-0033-419C-8401-B0448A5AD49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32824</xdr:rowOff>
    </xdr:from>
    <xdr:to>
      <xdr:col>54</xdr:col>
      <xdr:colOff>189865</xdr:colOff>
      <xdr:row>109</xdr:row>
      <xdr:rowOff>35072</xdr:rowOff>
    </xdr:to>
    <xdr:cxnSp macro="">
      <xdr:nvCxnSpPr>
        <xdr:cNvPr id="460" name="直線コネクタ 459">
          <a:extLst>
            <a:ext uri="{FF2B5EF4-FFF2-40B4-BE49-F238E27FC236}">
              <a16:creationId xmlns:a16="http://schemas.microsoft.com/office/drawing/2014/main" id="{6E926878-3783-473E-9491-3DC90C4482C7}"/>
            </a:ext>
          </a:extLst>
        </xdr:cNvPr>
        <xdr:cNvCxnSpPr/>
      </xdr:nvCxnSpPr>
      <xdr:spPr>
        <a:xfrm flipV="1">
          <a:off x="10476865" y="17177824"/>
          <a:ext cx="0" cy="1545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38899</xdr:rowOff>
    </xdr:from>
    <xdr:ext cx="313932" cy="259045"/>
    <xdr:sp macro="" textlink="">
      <xdr:nvSpPr>
        <xdr:cNvPr id="461" name="【港湾・漁港】&#10;一人当たり有形固定資産（償却資産）額最小値テキスト">
          <a:extLst>
            <a:ext uri="{FF2B5EF4-FFF2-40B4-BE49-F238E27FC236}">
              <a16:creationId xmlns:a16="http://schemas.microsoft.com/office/drawing/2014/main" id="{A83310A2-BBDA-458B-B075-A3FE0B4014A3}"/>
            </a:ext>
          </a:extLst>
        </xdr:cNvPr>
        <xdr:cNvSpPr txBox="1"/>
      </xdr:nvSpPr>
      <xdr:spPr>
        <a:xfrm>
          <a:off x="10515600" y="187269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35072</xdr:rowOff>
    </xdr:from>
    <xdr:to>
      <xdr:col>55</xdr:col>
      <xdr:colOff>88900</xdr:colOff>
      <xdr:row>109</xdr:row>
      <xdr:rowOff>35072</xdr:rowOff>
    </xdr:to>
    <xdr:cxnSp macro="">
      <xdr:nvCxnSpPr>
        <xdr:cNvPr id="462" name="直線コネクタ 461">
          <a:extLst>
            <a:ext uri="{FF2B5EF4-FFF2-40B4-BE49-F238E27FC236}">
              <a16:creationId xmlns:a16="http://schemas.microsoft.com/office/drawing/2014/main" id="{CEFC8509-8414-46EA-BBBD-47E2AFDEEE73}"/>
            </a:ext>
          </a:extLst>
        </xdr:cNvPr>
        <xdr:cNvCxnSpPr/>
      </xdr:nvCxnSpPr>
      <xdr:spPr>
        <a:xfrm>
          <a:off x="10388600" y="18723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150951</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37B61313-1DBC-4EBB-B1BF-2BFFDE0BBE0F}"/>
            </a:ext>
          </a:extLst>
        </xdr:cNvPr>
        <xdr:cNvSpPr txBox="1"/>
      </xdr:nvSpPr>
      <xdr:spPr>
        <a:xfrm>
          <a:off x="10515600" y="169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32824</xdr:rowOff>
    </xdr:from>
    <xdr:to>
      <xdr:col>55</xdr:col>
      <xdr:colOff>88900</xdr:colOff>
      <xdr:row>100</xdr:row>
      <xdr:rowOff>32824</xdr:rowOff>
    </xdr:to>
    <xdr:cxnSp macro="">
      <xdr:nvCxnSpPr>
        <xdr:cNvPr id="464" name="直線コネクタ 463">
          <a:extLst>
            <a:ext uri="{FF2B5EF4-FFF2-40B4-BE49-F238E27FC236}">
              <a16:creationId xmlns:a16="http://schemas.microsoft.com/office/drawing/2014/main" id="{ACC3894B-3739-43D2-8115-EC0EAB9BC385}"/>
            </a:ext>
          </a:extLst>
        </xdr:cNvPr>
        <xdr:cNvCxnSpPr/>
      </xdr:nvCxnSpPr>
      <xdr:spPr>
        <a:xfrm>
          <a:off x="10388600" y="17177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138865</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EC972D4F-7466-41CF-9B30-634F76F5597E}"/>
            </a:ext>
          </a:extLst>
        </xdr:cNvPr>
        <xdr:cNvSpPr txBox="1"/>
      </xdr:nvSpPr>
      <xdr:spPr>
        <a:xfrm>
          <a:off x="10515600" y="18312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115988</xdr:rowOff>
    </xdr:from>
    <xdr:to>
      <xdr:col>55</xdr:col>
      <xdr:colOff>50800</xdr:colOff>
      <xdr:row>108</xdr:row>
      <xdr:rowOff>46138</xdr:rowOff>
    </xdr:to>
    <xdr:sp macro="" textlink="">
      <xdr:nvSpPr>
        <xdr:cNvPr id="466" name="フローチャート: 判断 465">
          <a:extLst>
            <a:ext uri="{FF2B5EF4-FFF2-40B4-BE49-F238E27FC236}">
              <a16:creationId xmlns:a16="http://schemas.microsoft.com/office/drawing/2014/main" id="{33B1F761-8CCF-4B7A-8A8F-096114800F28}"/>
            </a:ext>
          </a:extLst>
        </xdr:cNvPr>
        <xdr:cNvSpPr/>
      </xdr:nvSpPr>
      <xdr:spPr>
        <a:xfrm>
          <a:off x="10426700" y="184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118711</xdr:rowOff>
    </xdr:from>
    <xdr:to>
      <xdr:col>50</xdr:col>
      <xdr:colOff>165100</xdr:colOff>
      <xdr:row>108</xdr:row>
      <xdr:rowOff>48861</xdr:rowOff>
    </xdr:to>
    <xdr:sp macro="" textlink="">
      <xdr:nvSpPr>
        <xdr:cNvPr id="467" name="フローチャート: 判断 466">
          <a:extLst>
            <a:ext uri="{FF2B5EF4-FFF2-40B4-BE49-F238E27FC236}">
              <a16:creationId xmlns:a16="http://schemas.microsoft.com/office/drawing/2014/main" id="{1A5EC9CB-9674-4B13-9C3E-03E2B38A1297}"/>
            </a:ext>
          </a:extLst>
        </xdr:cNvPr>
        <xdr:cNvSpPr/>
      </xdr:nvSpPr>
      <xdr:spPr>
        <a:xfrm>
          <a:off x="9588500" y="1846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126620</xdr:rowOff>
    </xdr:from>
    <xdr:to>
      <xdr:col>46</xdr:col>
      <xdr:colOff>38100</xdr:colOff>
      <xdr:row>108</xdr:row>
      <xdr:rowOff>56770</xdr:rowOff>
    </xdr:to>
    <xdr:sp macro="" textlink="">
      <xdr:nvSpPr>
        <xdr:cNvPr id="468" name="フローチャート: 判断 467">
          <a:extLst>
            <a:ext uri="{FF2B5EF4-FFF2-40B4-BE49-F238E27FC236}">
              <a16:creationId xmlns:a16="http://schemas.microsoft.com/office/drawing/2014/main" id="{69C5DE58-EC6E-4A52-BF71-95A466767965}"/>
            </a:ext>
          </a:extLst>
        </xdr:cNvPr>
        <xdr:cNvSpPr/>
      </xdr:nvSpPr>
      <xdr:spPr>
        <a:xfrm>
          <a:off x="8699500" y="1847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129014</xdr:rowOff>
    </xdr:from>
    <xdr:to>
      <xdr:col>41</xdr:col>
      <xdr:colOff>101600</xdr:colOff>
      <xdr:row>108</xdr:row>
      <xdr:rowOff>59164</xdr:rowOff>
    </xdr:to>
    <xdr:sp macro="" textlink="">
      <xdr:nvSpPr>
        <xdr:cNvPr id="469" name="フローチャート: 判断 468">
          <a:extLst>
            <a:ext uri="{FF2B5EF4-FFF2-40B4-BE49-F238E27FC236}">
              <a16:creationId xmlns:a16="http://schemas.microsoft.com/office/drawing/2014/main" id="{6E373576-6B68-49E3-8D48-85D559EBD81D}"/>
            </a:ext>
          </a:extLst>
        </xdr:cNvPr>
        <xdr:cNvSpPr/>
      </xdr:nvSpPr>
      <xdr:spPr>
        <a:xfrm>
          <a:off x="7810500" y="18474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126533</xdr:rowOff>
    </xdr:from>
    <xdr:to>
      <xdr:col>36</xdr:col>
      <xdr:colOff>165100</xdr:colOff>
      <xdr:row>108</xdr:row>
      <xdr:rowOff>56683</xdr:rowOff>
    </xdr:to>
    <xdr:sp macro="" textlink="">
      <xdr:nvSpPr>
        <xdr:cNvPr id="470" name="フローチャート: 判断 469">
          <a:extLst>
            <a:ext uri="{FF2B5EF4-FFF2-40B4-BE49-F238E27FC236}">
              <a16:creationId xmlns:a16="http://schemas.microsoft.com/office/drawing/2014/main" id="{51AD7308-DB6B-46A9-845C-210DB715864A}"/>
            </a:ext>
          </a:extLst>
        </xdr:cNvPr>
        <xdr:cNvSpPr/>
      </xdr:nvSpPr>
      <xdr:spPr>
        <a:xfrm>
          <a:off x="6921500" y="18471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207B70F-A4F9-4202-AA09-6096C2ABF00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8D38544B-A416-4155-9ABD-F87B03F7233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65E07D2-740E-40D2-8F0F-8A57A7207462}"/>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8EE996E1-1A52-406D-98BD-891E8AB2384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B1D8054F-A633-4499-9F46-3C77BE433EC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138423</xdr:rowOff>
    </xdr:from>
    <xdr:to>
      <xdr:col>55</xdr:col>
      <xdr:colOff>50800</xdr:colOff>
      <xdr:row>109</xdr:row>
      <xdr:rowOff>68573</xdr:rowOff>
    </xdr:to>
    <xdr:sp macro="" textlink="">
      <xdr:nvSpPr>
        <xdr:cNvPr id="476" name="楕円 475">
          <a:extLst>
            <a:ext uri="{FF2B5EF4-FFF2-40B4-BE49-F238E27FC236}">
              <a16:creationId xmlns:a16="http://schemas.microsoft.com/office/drawing/2014/main" id="{1F8B724F-E97C-4668-B96C-01B30DAA2585}"/>
            </a:ext>
          </a:extLst>
        </xdr:cNvPr>
        <xdr:cNvSpPr/>
      </xdr:nvSpPr>
      <xdr:spPr>
        <a:xfrm>
          <a:off x="10426700" y="1865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53350</xdr:rowOff>
    </xdr:from>
    <xdr:ext cx="469744" cy="259045"/>
    <xdr:sp macro="" textlink="">
      <xdr:nvSpPr>
        <xdr:cNvPr id="477" name="【港湾・漁港】&#10;一人当たり有形固定資産（償却資産）額該当値テキスト">
          <a:extLst>
            <a:ext uri="{FF2B5EF4-FFF2-40B4-BE49-F238E27FC236}">
              <a16:creationId xmlns:a16="http://schemas.microsoft.com/office/drawing/2014/main" id="{04C41D04-8C9E-471D-9D30-5E492D2A679B}"/>
            </a:ext>
          </a:extLst>
        </xdr:cNvPr>
        <xdr:cNvSpPr txBox="1"/>
      </xdr:nvSpPr>
      <xdr:spPr>
        <a:xfrm>
          <a:off x="10515600" y="18569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139830</xdr:rowOff>
    </xdr:from>
    <xdr:to>
      <xdr:col>50</xdr:col>
      <xdr:colOff>165100</xdr:colOff>
      <xdr:row>109</xdr:row>
      <xdr:rowOff>69980</xdr:rowOff>
    </xdr:to>
    <xdr:sp macro="" textlink="">
      <xdr:nvSpPr>
        <xdr:cNvPr id="478" name="楕円 477">
          <a:extLst>
            <a:ext uri="{FF2B5EF4-FFF2-40B4-BE49-F238E27FC236}">
              <a16:creationId xmlns:a16="http://schemas.microsoft.com/office/drawing/2014/main" id="{77893A6D-F43C-4740-83C4-43D79518F253}"/>
            </a:ext>
          </a:extLst>
        </xdr:cNvPr>
        <xdr:cNvSpPr/>
      </xdr:nvSpPr>
      <xdr:spPr>
        <a:xfrm>
          <a:off x="9588500" y="1865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109</xdr:row>
      <xdr:rowOff>17773</xdr:rowOff>
    </xdr:from>
    <xdr:to>
      <xdr:col>55</xdr:col>
      <xdr:colOff>0</xdr:colOff>
      <xdr:row>109</xdr:row>
      <xdr:rowOff>19180</xdr:rowOff>
    </xdr:to>
    <xdr:cxnSp macro="">
      <xdr:nvCxnSpPr>
        <xdr:cNvPr id="479" name="直線コネクタ 478">
          <a:extLst>
            <a:ext uri="{FF2B5EF4-FFF2-40B4-BE49-F238E27FC236}">
              <a16:creationId xmlns:a16="http://schemas.microsoft.com/office/drawing/2014/main" id="{BDCA09BB-76ED-43F6-B5A5-A3597ED31201}"/>
            </a:ext>
          </a:extLst>
        </xdr:cNvPr>
        <xdr:cNvCxnSpPr/>
      </xdr:nvCxnSpPr>
      <xdr:spPr>
        <a:xfrm flipV="1">
          <a:off x="9639300" y="18705823"/>
          <a:ext cx="838200" cy="1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139892</xdr:rowOff>
    </xdr:from>
    <xdr:to>
      <xdr:col>46</xdr:col>
      <xdr:colOff>38100</xdr:colOff>
      <xdr:row>109</xdr:row>
      <xdr:rowOff>70042</xdr:rowOff>
    </xdr:to>
    <xdr:sp macro="" textlink="">
      <xdr:nvSpPr>
        <xdr:cNvPr id="480" name="楕円 479">
          <a:extLst>
            <a:ext uri="{FF2B5EF4-FFF2-40B4-BE49-F238E27FC236}">
              <a16:creationId xmlns:a16="http://schemas.microsoft.com/office/drawing/2014/main" id="{F8E25BBA-5258-4076-B15F-5C546541A1B0}"/>
            </a:ext>
          </a:extLst>
        </xdr:cNvPr>
        <xdr:cNvSpPr/>
      </xdr:nvSpPr>
      <xdr:spPr>
        <a:xfrm>
          <a:off x="8699500" y="1865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109</xdr:row>
      <xdr:rowOff>19180</xdr:rowOff>
    </xdr:from>
    <xdr:to>
      <xdr:col>50</xdr:col>
      <xdr:colOff>114300</xdr:colOff>
      <xdr:row>109</xdr:row>
      <xdr:rowOff>19242</xdr:rowOff>
    </xdr:to>
    <xdr:cxnSp macro="">
      <xdr:nvCxnSpPr>
        <xdr:cNvPr id="481" name="直線コネクタ 480">
          <a:extLst>
            <a:ext uri="{FF2B5EF4-FFF2-40B4-BE49-F238E27FC236}">
              <a16:creationId xmlns:a16="http://schemas.microsoft.com/office/drawing/2014/main" id="{161669C0-4D4C-4DEE-BB90-1EFF4C0A2627}"/>
            </a:ext>
          </a:extLst>
        </xdr:cNvPr>
        <xdr:cNvCxnSpPr/>
      </xdr:nvCxnSpPr>
      <xdr:spPr>
        <a:xfrm flipV="1">
          <a:off x="8750300" y="18707230"/>
          <a:ext cx="889000" cy="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139962</xdr:rowOff>
    </xdr:from>
    <xdr:to>
      <xdr:col>41</xdr:col>
      <xdr:colOff>101600</xdr:colOff>
      <xdr:row>109</xdr:row>
      <xdr:rowOff>70112</xdr:rowOff>
    </xdr:to>
    <xdr:sp macro="" textlink="">
      <xdr:nvSpPr>
        <xdr:cNvPr id="482" name="楕円 481">
          <a:extLst>
            <a:ext uri="{FF2B5EF4-FFF2-40B4-BE49-F238E27FC236}">
              <a16:creationId xmlns:a16="http://schemas.microsoft.com/office/drawing/2014/main" id="{E9E36461-FCBE-4271-96CF-8F63D521554F}"/>
            </a:ext>
          </a:extLst>
        </xdr:cNvPr>
        <xdr:cNvSpPr/>
      </xdr:nvSpPr>
      <xdr:spPr>
        <a:xfrm>
          <a:off x="7810500" y="1865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109</xdr:row>
      <xdr:rowOff>19242</xdr:rowOff>
    </xdr:from>
    <xdr:to>
      <xdr:col>45</xdr:col>
      <xdr:colOff>177800</xdr:colOff>
      <xdr:row>109</xdr:row>
      <xdr:rowOff>19312</xdr:rowOff>
    </xdr:to>
    <xdr:cxnSp macro="">
      <xdr:nvCxnSpPr>
        <xdr:cNvPr id="483" name="直線コネクタ 482">
          <a:extLst>
            <a:ext uri="{FF2B5EF4-FFF2-40B4-BE49-F238E27FC236}">
              <a16:creationId xmlns:a16="http://schemas.microsoft.com/office/drawing/2014/main" id="{58C35400-4A7A-4ED6-B2E8-9372AF50C6A6}"/>
            </a:ext>
          </a:extLst>
        </xdr:cNvPr>
        <xdr:cNvCxnSpPr/>
      </xdr:nvCxnSpPr>
      <xdr:spPr>
        <a:xfrm flipV="1">
          <a:off x="7861300" y="18707292"/>
          <a:ext cx="889000" cy="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140016</xdr:rowOff>
    </xdr:from>
    <xdr:to>
      <xdr:col>36</xdr:col>
      <xdr:colOff>165100</xdr:colOff>
      <xdr:row>109</xdr:row>
      <xdr:rowOff>70166</xdr:rowOff>
    </xdr:to>
    <xdr:sp macro="" textlink="">
      <xdr:nvSpPr>
        <xdr:cNvPr id="484" name="楕円 483">
          <a:extLst>
            <a:ext uri="{FF2B5EF4-FFF2-40B4-BE49-F238E27FC236}">
              <a16:creationId xmlns:a16="http://schemas.microsoft.com/office/drawing/2014/main" id="{E48B1E18-5536-4123-9027-DE1E5340B818}"/>
            </a:ext>
          </a:extLst>
        </xdr:cNvPr>
        <xdr:cNvSpPr/>
      </xdr:nvSpPr>
      <xdr:spPr>
        <a:xfrm>
          <a:off x="6921500" y="1865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109</xdr:row>
      <xdr:rowOff>19312</xdr:rowOff>
    </xdr:from>
    <xdr:to>
      <xdr:col>41</xdr:col>
      <xdr:colOff>50800</xdr:colOff>
      <xdr:row>109</xdr:row>
      <xdr:rowOff>19366</xdr:rowOff>
    </xdr:to>
    <xdr:cxnSp macro="">
      <xdr:nvCxnSpPr>
        <xdr:cNvPr id="485" name="直線コネクタ 484">
          <a:extLst>
            <a:ext uri="{FF2B5EF4-FFF2-40B4-BE49-F238E27FC236}">
              <a16:creationId xmlns:a16="http://schemas.microsoft.com/office/drawing/2014/main" id="{D3AB8DFF-42AB-463E-B32A-F583B02A5C49}"/>
            </a:ext>
          </a:extLst>
        </xdr:cNvPr>
        <xdr:cNvCxnSpPr/>
      </xdr:nvCxnSpPr>
      <xdr:spPr>
        <a:xfrm flipV="1">
          <a:off x="6972300" y="18707362"/>
          <a:ext cx="889000" cy="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65388</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E7D4CC29-D378-4B48-BCE7-040C8517CFAF}"/>
            </a:ext>
          </a:extLst>
        </xdr:cNvPr>
        <xdr:cNvSpPr txBox="1"/>
      </xdr:nvSpPr>
      <xdr:spPr>
        <a:xfrm>
          <a:off x="9359411" y="18239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73297</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58AF7B84-BA41-43BA-BCA6-8360547C8D9F}"/>
            </a:ext>
          </a:extLst>
        </xdr:cNvPr>
        <xdr:cNvSpPr txBox="1"/>
      </xdr:nvSpPr>
      <xdr:spPr>
        <a:xfrm>
          <a:off x="8483111" y="18246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75691</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8836032B-0AED-471E-83C1-DCF5DB998973}"/>
            </a:ext>
          </a:extLst>
        </xdr:cNvPr>
        <xdr:cNvSpPr txBox="1"/>
      </xdr:nvSpPr>
      <xdr:spPr>
        <a:xfrm>
          <a:off x="7594111" y="18249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73210</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EDA918F5-01AB-41F9-9B0C-CA2F55B62F62}"/>
            </a:ext>
          </a:extLst>
        </xdr:cNvPr>
        <xdr:cNvSpPr txBox="1"/>
      </xdr:nvSpPr>
      <xdr:spPr>
        <a:xfrm>
          <a:off x="6705111" y="1824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109</xdr:row>
      <xdr:rowOff>61107</xdr:rowOff>
    </xdr:from>
    <xdr:ext cx="469744" cy="259045"/>
    <xdr:sp macro="" textlink="">
      <xdr:nvSpPr>
        <xdr:cNvPr id="490" name="n_1mainValue【港湾・漁港】&#10;一人当たり有形固定資産（償却資産）額">
          <a:extLst>
            <a:ext uri="{FF2B5EF4-FFF2-40B4-BE49-F238E27FC236}">
              <a16:creationId xmlns:a16="http://schemas.microsoft.com/office/drawing/2014/main" id="{AD57CA4D-DAB8-4DE8-8082-8FE7D52293C8}"/>
            </a:ext>
          </a:extLst>
        </xdr:cNvPr>
        <xdr:cNvSpPr txBox="1"/>
      </xdr:nvSpPr>
      <xdr:spPr>
        <a:xfrm>
          <a:off x="9391728" y="1874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109</xdr:row>
      <xdr:rowOff>61169</xdr:rowOff>
    </xdr:from>
    <xdr:ext cx="469744" cy="259045"/>
    <xdr:sp macro="" textlink="">
      <xdr:nvSpPr>
        <xdr:cNvPr id="491" name="n_2mainValue【港湾・漁港】&#10;一人当たり有形固定資産（償却資産）額">
          <a:extLst>
            <a:ext uri="{FF2B5EF4-FFF2-40B4-BE49-F238E27FC236}">
              <a16:creationId xmlns:a16="http://schemas.microsoft.com/office/drawing/2014/main" id="{A4E42597-BDDC-43E9-A539-50F8BA2E041F}"/>
            </a:ext>
          </a:extLst>
        </xdr:cNvPr>
        <xdr:cNvSpPr txBox="1"/>
      </xdr:nvSpPr>
      <xdr:spPr>
        <a:xfrm>
          <a:off x="8515428" y="1874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109</xdr:row>
      <xdr:rowOff>61239</xdr:rowOff>
    </xdr:from>
    <xdr:ext cx="469744" cy="259045"/>
    <xdr:sp macro="" textlink="">
      <xdr:nvSpPr>
        <xdr:cNvPr id="492" name="n_3mainValue【港湾・漁港】&#10;一人当たり有形固定資産（償却資産）額">
          <a:extLst>
            <a:ext uri="{FF2B5EF4-FFF2-40B4-BE49-F238E27FC236}">
              <a16:creationId xmlns:a16="http://schemas.microsoft.com/office/drawing/2014/main" id="{F624BD84-D702-4BC3-B2CC-48E72BE34887}"/>
            </a:ext>
          </a:extLst>
        </xdr:cNvPr>
        <xdr:cNvSpPr txBox="1"/>
      </xdr:nvSpPr>
      <xdr:spPr>
        <a:xfrm>
          <a:off x="7626428" y="1874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109</xdr:row>
      <xdr:rowOff>61293</xdr:rowOff>
    </xdr:from>
    <xdr:ext cx="469744" cy="259045"/>
    <xdr:sp macro="" textlink="">
      <xdr:nvSpPr>
        <xdr:cNvPr id="493" name="n_4mainValue【港湾・漁港】&#10;一人当たり有形固定資産（償却資産）額">
          <a:extLst>
            <a:ext uri="{FF2B5EF4-FFF2-40B4-BE49-F238E27FC236}">
              <a16:creationId xmlns:a16="http://schemas.microsoft.com/office/drawing/2014/main" id="{4F7D3A11-4826-4A08-BD62-5EFE29D40C1F}"/>
            </a:ext>
          </a:extLst>
        </xdr:cNvPr>
        <xdr:cNvSpPr txBox="1"/>
      </xdr:nvSpPr>
      <xdr:spPr>
        <a:xfrm>
          <a:off x="6737428" y="18749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62DF929D-421D-4813-A5C7-494D1E22FD7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7A957E0-40D0-4F3A-ADF8-187D5867C87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740CEBAF-9193-4BC5-B67D-B3D57666D0A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F8B70FE0-90D5-4912-8EA0-3D6ECA4BD19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9C7771D6-7817-432C-BF2C-0D479FBDEF5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F9420844-7041-4615-997E-64C7990B1DC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F9D5E486-4151-4C1D-9025-436B1D87131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5D74DA02-B7C4-458A-A2A6-18A955F229A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91B0BF34-A5B2-4C4A-9C97-B96E64B4FE9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C2544788-DD31-4C67-BD27-1C5361679C5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6E1D9910-EF97-4D2B-B1BD-A174115FB22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5" name="直線コネクタ 504">
          <a:extLst>
            <a:ext uri="{FF2B5EF4-FFF2-40B4-BE49-F238E27FC236}">
              <a16:creationId xmlns:a16="http://schemas.microsoft.com/office/drawing/2014/main" id="{EB09D0D8-6786-4D74-870C-C6A92F362C2B}"/>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6" name="テキスト ボックス 505">
          <a:extLst>
            <a:ext uri="{FF2B5EF4-FFF2-40B4-BE49-F238E27FC236}">
              <a16:creationId xmlns:a16="http://schemas.microsoft.com/office/drawing/2014/main" id="{8944609D-B4B3-493A-AE35-DCD66EFBEF99}"/>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7" name="直線コネクタ 506">
          <a:extLst>
            <a:ext uri="{FF2B5EF4-FFF2-40B4-BE49-F238E27FC236}">
              <a16:creationId xmlns:a16="http://schemas.microsoft.com/office/drawing/2014/main" id="{1B44EB52-0E18-458A-8EE8-B3B284538CB1}"/>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8" name="テキスト ボックス 507">
          <a:extLst>
            <a:ext uri="{FF2B5EF4-FFF2-40B4-BE49-F238E27FC236}">
              <a16:creationId xmlns:a16="http://schemas.microsoft.com/office/drawing/2014/main" id="{C0D643B0-07A3-4B9E-B803-4F1A2DAFAA09}"/>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9" name="直線コネクタ 508">
          <a:extLst>
            <a:ext uri="{FF2B5EF4-FFF2-40B4-BE49-F238E27FC236}">
              <a16:creationId xmlns:a16="http://schemas.microsoft.com/office/drawing/2014/main" id="{37FF649A-A8CF-4362-BB6E-C2CEF0BAE1D8}"/>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0" name="テキスト ボックス 509">
          <a:extLst>
            <a:ext uri="{FF2B5EF4-FFF2-40B4-BE49-F238E27FC236}">
              <a16:creationId xmlns:a16="http://schemas.microsoft.com/office/drawing/2014/main" id="{F931C1FE-4CB7-46A3-9520-7B129DF4AE9A}"/>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1" name="直線コネクタ 510">
          <a:extLst>
            <a:ext uri="{FF2B5EF4-FFF2-40B4-BE49-F238E27FC236}">
              <a16:creationId xmlns:a16="http://schemas.microsoft.com/office/drawing/2014/main" id="{83839E80-6679-4627-B577-54A4F12DD875}"/>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2" name="テキスト ボックス 511">
          <a:extLst>
            <a:ext uri="{FF2B5EF4-FFF2-40B4-BE49-F238E27FC236}">
              <a16:creationId xmlns:a16="http://schemas.microsoft.com/office/drawing/2014/main" id="{5E4818EB-38B8-4AA3-BCF5-D64511ED3029}"/>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DD8FC4C8-DFF2-492B-8590-3366FA9F798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4" name="テキスト ボックス 513">
          <a:extLst>
            <a:ext uri="{FF2B5EF4-FFF2-40B4-BE49-F238E27FC236}">
              <a16:creationId xmlns:a16="http://schemas.microsoft.com/office/drawing/2014/main" id="{0504BC47-8ADA-4752-9019-A8963B52E8FD}"/>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02249C78-2C95-4B9E-88A6-AFB55FD921E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516" name="直線コネクタ 515">
          <a:extLst>
            <a:ext uri="{FF2B5EF4-FFF2-40B4-BE49-F238E27FC236}">
              <a16:creationId xmlns:a16="http://schemas.microsoft.com/office/drawing/2014/main" id="{3167AE80-5B04-4604-A7E5-AD5237A7B56A}"/>
            </a:ext>
          </a:extLst>
        </xdr:cNvPr>
        <xdr:cNvCxnSpPr/>
      </xdr:nvCxnSpPr>
      <xdr:spPr>
        <a:xfrm flipV="1">
          <a:off x="16318864" y="574090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517" name="【認定こども園・幼稚園・保育所】&#10;有形固定資産減価償却率最小値テキスト">
          <a:extLst>
            <a:ext uri="{FF2B5EF4-FFF2-40B4-BE49-F238E27FC236}">
              <a16:creationId xmlns:a16="http://schemas.microsoft.com/office/drawing/2014/main" id="{9EAD910E-0E29-4597-B760-37938FB24FF9}"/>
            </a:ext>
          </a:extLst>
        </xdr:cNvPr>
        <xdr:cNvSpPr txBox="1"/>
      </xdr:nvSpPr>
      <xdr:spPr>
        <a:xfrm>
          <a:off x="16357600" y="697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518" name="直線コネクタ 517">
          <a:extLst>
            <a:ext uri="{FF2B5EF4-FFF2-40B4-BE49-F238E27FC236}">
              <a16:creationId xmlns:a16="http://schemas.microsoft.com/office/drawing/2014/main" id="{49DA4157-FFD3-443A-B4B8-B635C9807593}"/>
            </a:ext>
          </a:extLst>
        </xdr:cNvPr>
        <xdr:cNvCxnSpPr/>
      </xdr:nvCxnSpPr>
      <xdr:spPr>
        <a:xfrm>
          <a:off x="16230600" y="6975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F27212DD-9BF8-46FA-A8DE-075C0ABCBBD6}"/>
            </a:ext>
          </a:extLst>
        </xdr:cNvPr>
        <xdr:cNvSpPr txBox="1"/>
      </xdr:nvSpPr>
      <xdr:spPr>
        <a:xfrm>
          <a:off x="16357600" y="551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520" name="直線コネクタ 519">
          <a:extLst>
            <a:ext uri="{FF2B5EF4-FFF2-40B4-BE49-F238E27FC236}">
              <a16:creationId xmlns:a16="http://schemas.microsoft.com/office/drawing/2014/main" id="{01189000-9392-44C4-9516-4CECFFBFD5C4}"/>
            </a:ext>
          </a:extLst>
        </xdr:cNvPr>
        <xdr:cNvCxnSpPr/>
      </xdr:nvCxnSpPr>
      <xdr:spPr>
        <a:xfrm>
          <a:off x="16230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29F781B7-8EBF-4D48-9CE6-1ADDC9B115B7}"/>
            </a:ext>
          </a:extLst>
        </xdr:cNvPr>
        <xdr:cNvSpPr txBox="1"/>
      </xdr:nvSpPr>
      <xdr:spPr>
        <a:xfrm>
          <a:off x="16357600" y="6106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522" name="フローチャート: 判断 521">
          <a:extLst>
            <a:ext uri="{FF2B5EF4-FFF2-40B4-BE49-F238E27FC236}">
              <a16:creationId xmlns:a16="http://schemas.microsoft.com/office/drawing/2014/main" id="{452574BE-A73A-488D-BF46-8C3C31ADA57A}"/>
            </a:ext>
          </a:extLst>
        </xdr:cNvPr>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523" name="フローチャート: 判断 522">
          <a:extLst>
            <a:ext uri="{FF2B5EF4-FFF2-40B4-BE49-F238E27FC236}">
              <a16:creationId xmlns:a16="http://schemas.microsoft.com/office/drawing/2014/main" id="{8F619EAF-D0B6-4FAE-99A2-E1A5A954527F}"/>
            </a:ext>
          </a:extLst>
        </xdr:cNvPr>
        <xdr:cNvSpPr/>
      </xdr:nvSpPr>
      <xdr:spPr>
        <a:xfrm>
          <a:off x="15430500" y="625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524" name="フローチャート: 判断 523">
          <a:extLst>
            <a:ext uri="{FF2B5EF4-FFF2-40B4-BE49-F238E27FC236}">
              <a16:creationId xmlns:a16="http://schemas.microsoft.com/office/drawing/2014/main" id="{A4F0A1C6-4B27-45CA-86C4-E63F951B766C}"/>
            </a:ext>
          </a:extLst>
        </xdr:cNvPr>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525" name="フローチャート: 判断 524">
          <a:extLst>
            <a:ext uri="{FF2B5EF4-FFF2-40B4-BE49-F238E27FC236}">
              <a16:creationId xmlns:a16="http://schemas.microsoft.com/office/drawing/2014/main" id="{10D698A6-CDC0-4F58-89CF-AA8144E85D0C}"/>
            </a:ext>
          </a:extLst>
        </xdr:cNvPr>
        <xdr:cNvSpPr/>
      </xdr:nvSpPr>
      <xdr:spPr>
        <a:xfrm>
          <a:off x="136525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526" name="フローチャート: 判断 525">
          <a:extLst>
            <a:ext uri="{FF2B5EF4-FFF2-40B4-BE49-F238E27FC236}">
              <a16:creationId xmlns:a16="http://schemas.microsoft.com/office/drawing/2014/main" id="{E1C21BD2-6860-42B4-8799-71D9B3C4C01E}"/>
            </a:ext>
          </a:extLst>
        </xdr:cNvPr>
        <xdr:cNvSpPr/>
      </xdr:nvSpPr>
      <xdr:spPr>
        <a:xfrm>
          <a:off x="12763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5D0FA6C4-2DF4-4790-97AA-CBDFC097EA1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AB20D6F1-AA2A-4D42-BCC6-FD9CB648A80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C4AD070-AE29-41D3-93EC-787E2855652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7A31983-DEDB-4774-9690-A34B478CCDC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19CD9055-EBC4-45E5-88E5-5EA92FCCA3A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61976</xdr:rowOff>
    </xdr:from>
    <xdr:to>
      <xdr:col>85</xdr:col>
      <xdr:colOff>177800</xdr:colOff>
      <xdr:row>37</xdr:row>
      <xdr:rowOff>163576</xdr:rowOff>
    </xdr:to>
    <xdr:sp macro="" textlink="">
      <xdr:nvSpPr>
        <xdr:cNvPr id="532" name="楕円 531">
          <a:extLst>
            <a:ext uri="{FF2B5EF4-FFF2-40B4-BE49-F238E27FC236}">
              <a16:creationId xmlns:a16="http://schemas.microsoft.com/office/drawing/2014/main" id="{0CDA163A-75AF-44D0-8613-202A48179DFF}"/>
            </a:ext>
          </a:extLst>
        </xdr:cNvPr>
        <xdr:cNvSpPr/>
      </xdr:nvSpPr>
      <xdr:spPr>
        <a:xfrm>
          <a:off x="16268700" y="640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40403</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B0A2A3EE-81AE-4C4E-8945-F133C2F26685}"/>
            </a:ext>
          </a:extLst>
        </xdr:cNvPr>
        <xdr:cNvSpPr txBox="1"/>
      </xdr:nvSpPr>
      <xdr:spPr>
        <a:xfrm>
          <a:off x="16357600" y="638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57404</xdr:rowOff>
    </xdr:from>
    <xdr:to>
      <xdr:col>81</xdr:col>
      <xdr:colOff>101600</xdr:colOff>
      <xdr:row>37</xdr:row>
      <xdr:rowOff>159004</xdr:rowOff>
    </xdr:to>
    <xdr:sp macro="" textlink="">
      <xdr:nvSpPr>
        <xdr:cNvPr id="534" name="楕円 533">
          <a:extLst>
            <a:ext uri="{FF2B5EF4-FFF2-40B4-BE49-F238E27FC236}">
              <a16:creationId xmlns:a16="http://schemas.microsoft.com/office/drawing/2014/main" id="{B7B8E11D-E3E8-46AF-8602-E1CFCB43D8FB}"/>
            </a:ext>
          </a:extLst>
        </xdr:cNvPr>
        <xdr:cNvSpPr/>
      </xdr:nvSpPr>
      <xdr:spPr>
        <a:xfrm>
          <a:off x="15430500" y="640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108204</xdr:rowOff>
    </xdr:from>
    <xdr:to>
      <xdr:col>85</xdr:col>
      <xdr:colOff>127000</xdr:colOff>
      <xdr:row>37</xdr:row>
      <xdr:rowOff>112776</xdr:rowOff>
    </xdr:to>
    <xdr:cxnSp macro="">
      <xdr:nvCxnSpPr>
        <xdr:cNvPr id="535" name="直線コネクタ 534">
          <a:extLst>
            <a:ext uri="{FF2B5EF4-FFF2-40B4-BE49-F238E27FC236}">
              <a16:creationId xmlns:a16="http://schemas.microsoft.com/office/drawing/2014/main" id="{59BBEA23-7B6E-4CE8-A57E-90A9E73137A8}"/>
            </a:ext>
          </a:extLst>
        </xdr:cNvPr>
        <xdr:cNvCxnSpPr/>
      </xdr:nvCxnSpPr>
      <xdr:spPr>
        <a:xfrm>
          <a:off x="15481300" y="645185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36830</xdr:rowOff>
    </xdr:from>
    <xdr:to>
      <xdr:col>76</xdr:col>
      <xdr:colOff>165100</xdr:colOff>
      <xdr:row>37</xdr:row>
      <xdr:rowOff>138430</xdr:rowOff>
    </xdr:to>
    <xdr:sp macro="" textlink="">
      <xdr:nvSpPr>
        <xdr:cNvPr id="536" name="楕円 535">
          <a:extLst>
            <a:ext uri="{FF2B5EF4-FFF2-40B4-BE49-F238E27FC236}">
              <a16:creationId xmlns:a16="http://schemas.microsoft.com/office/drawing/2014/main" id="{671D230F-126C-4A97-AC5D-EC5CEB2E23BB}"/>
            </a:ext>
          </a:extLst>
        </xdr:cNvPr>
        <xdr:cNvSpPr/>
      </xdr:nvSpPr>
      <xdr:spPr>
        <a:xfrm>
          <a:off x="14541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87630</xdr:rowOff>
    </xdr:from>
    <xdr:to>
      <xdr:col>81</xdr:col>
      <xdr:colOff>50800</xdr:colOff>
      <xdr:row>37</xdr:row>
      <xdr:rowOff>108204</xdr:rowOff>
    </xdr:to>
    <xdr:cxnSp macro="">
      <xdr:nvCxnSpPr>
        <xdr:cNvPr id="537" name="直線コネクタ 536">
          <a:extLst>
            <a:ext uri="{FF2B5EF4-FFF2-40B4-BE49-F238E27FC236}">
              <a16:creationId xmlns:a16="http://schemas.microsoft.com/office/drawing/2014/main" id="{491B9B09-3C43-454A-BD79-7BD7B14867C2}"/>
            </a:ext>
          </a:extLst>
        </xdr:cNvPr>
        <xdr:cNvCxnSpPr/>
      </xdr:nvCxnSpPr>
      <xdr:spPr>
        <a:xfrm>
          <a:off x="14592300" y="6431280"/>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13970</xdr:rowOff>
    </xdr:from>
    <xdr:to>
      <xdr:col>72</xdr:col>
      <xdr:colOff>38100</xdr:colOff>
      <xdr:row>37</xdr:row>
      <xdr:rowOff>115570</xdr:rowOff>
    </xdr:to>
    <xdr:sp macro="" textlink="">
      <xdr:nvSpPr>
        <xdr:cNvPr id="538" name="楕円 537">
          <a:extLst>
            <a:ext uri="{FF2B5EF4-FFF2-40B4-BE49-F238E27FC236}">
              <a16:creationId xmlns:a16="http://schemas.microsoft.com/office/drawing/2014/main" id="{C8D64B2D-D235-4564-9AF7-5447C4F2A5AC}"/>
            </a:ext>
          </a:extLst>
        </xdr:cNvPr>
        <xdr:cNvSpPr/>
      </xdr:nvSpPr>
      <xdr:spPr>
        <a:xfrm>
          <a:off x="13652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64770</xdr:rowOff>
    </xdr:from>
    <xdr:to>
      <xdr:col>76</xdr:col>
      <xdr:colOff>114300</xdr:colOff>
      <xdr:row>37</xdr:row>
      <xdr:rowOff>87630</xdr:rowOff>
    </xdr:to>
    <xdr:cxnSp macro="">
      <xdr:nvCxnSpPr>
        <xdr:cNvPr id="539" name="直線コネクタ 538">
          <a:extLst>
            <a:ext uri="{FF2B5EF4-FFF2-40B4-BE49-F238E27FC236}">
              <a16:creationId xmlns:a16="http://schemas.microsoft.com/office/drawing/2014/main" id="{68DAA893-D6AB-48DE-AB82-0D1725F5DCCA}"/>
            </a:ext>
          </a:extLst>
        </xdr:cNvPr>
        <xdr:cNvCxnSpPr/>
      </xdr:nvCxnSpPr>
      <xdr:spPr>
        <a:xfrm>
          <a:off x="13703300" y="64084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41402</xdr:rowOff>
    </xdr:from>
    <xdr:to>
      <xdr:col>67</xdr:col>
      <xdr:colOff>101600</xdr:colOff>
      <xdr:row>37</xdr:row>
      <xdr:rowOff>143002</xdr:rowOff>
    </xdr:to>
    <xdr:sp macro="" textlink="">
      <xdr:nvSpPr>
        <xdr:cNvPr id="540" name="楕円 539">
          <a:extLst>
            <a:ext uri="{FF2B5EF4-FFF2-40B4-BE49-F238E27FC236}">
              <a16:creationId xmlns:a16="http://schemas.microsoft.com/office/drawing/2014/main" id="{BA86B705-48E9-4356-A031-71B757AFD464}"/>
            </a:ext>
          </a:extLst>
        </xdr:cNvPr>
        <xdr:cNvSpPr/>
      </xdr:nvSpPr>
      <xdr:spPr>
        <a:xfrm>
          <a:off x="12763500" y="638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64770</xdr:rowOff>
    </xdr:from>
    <xdr:to>
      <xdr:col>71</xdr:col>
      <xdr:colOff>177800</xdr:colOff>
      <xdr:row>37</xdr:row>
      <xdr:rowOff>92202</xdr:rowOff>
    </xdr:to>
    <xdr:cxnSp macro="">
      <xdr:nvCxnSpPr>
        <xdr:cNvPr id="541" name="直線コネクタ 540">
          <a:extLst>
            <a:ext uri="{FF2B5EF4-FFF2-40B4-BE49-F238E27FC236}">
              <a16:creationId xmlns:a16="http://schemas.microsoft.com/office/drawing/2014/main" id="{EB2E79E5-2457-40ED-ACA7-8DD17535B4F5}"/>
            </a:ext>
          </a:extLst>
        </xdr:cNvPr>
        <xdr:cNvCxnSpPr/>
      </xdr:nvCxnSpPr>
      <xdr:spPr>
        <a:xfrm flipV="1">
          <a:off x="12814300" y="64084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F8DDA97B-D63E-40C2-90D5-21228A91BB18}"/>
            </a:ext>
          </a:extLst>
        </xdr:cNvPr>
        <xdr:cNvSpPr txBox="1"/>
      </xdr:nvSpPr>
      <xdr:spPr>
        <a:xfrm>
          <a:off x="15266044" y="60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72AC91BD-2B64-4A78-9653-21C1B59EA690}"/>
            </a:ext>
          </a:extLst>
        </xdr:cNvPr>
        <xdr:cNvSpPr txBox="1"/>
      </xdr:nvSpPr>
      <xdr:spPr>
        <a:xfrm>
          <a:off x="14389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5CFD05DE-497C-42BD-844F-7B9D5671B75B}"/>
            </a:ext>
          </a:extLst>
        </xdr:cNvPr>
        <xdr:cNvSpPr txBox="1"/>
      </xdr:nvSpPr>
      <xdr:spPr>
        <a:xfrm>
          <a:off x="13500744" y="595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580B5581-9B55-409A-811A-062F23B896DD}"/>
            </a:ext>
          </a:extLst>
        </xdr:cNvPr>
        <xdr:cNvSpPr txBox="1"/>
      </xdr:nvSpPr>
      <xdr:spPr>
        <a:xfrm>
          <a:off x="12611744" y="592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150131</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5DD86AFD-4632-4C65-8230-037589DBF8E5}"/>
            </a:ext>
          </a:extLst>
        </xdr:cNvPr>
        <xdr:cNvSpPr txBox="1"/>
      </xdr:nvSpPr>
      <xdr:spPr>
        <a:xfrm>
          <a:off x="15266044" y="6493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129557</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266EE141-C20D-4D48-B1C9-038A508DB193}"/>
            </a:ext>
          </a:extLst>
        </xdr:cNvPr>
        <xdr:cNvSpPr txBox="1"/>
      </xdr:nvSpPr>
      <xdr:spPr>
        <a:xfrm>
          <a:off x="143897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106697</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5927470F-1C38-4BC8-88F8-AC3A77E09735}"/>
            </a:ext>
          </a:extLst>
        </xdr:cNvPr>
        <xdr:cNvSpPr txBox="1"/>
      </xdr:nvSpPr>
      <xdr:spPr>
        <a:xfrm>
          <a:off x="13500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134129</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AC12771F-7AE0-444C-9C60-331A17C7686A}"/>
            </a:ext>
          </a:extLst>
        </xdr:cNvPr>
        <xdr:cNvSpPr txBox="1"/>
      </xdr:nvSpPr>
      <xdr:spPr>
        <a:xfrm>
          <a:off x="12611744" y="647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C787F739-5B4D-4A6D-9E24-B3AC5561F6F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18CB3CF6-9500-4555-B52B-E46262D59B5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583CF90A-47CD-42DF-8E42-C6A7C0F43B6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66A69541-393B-482B-A875-61EA434738E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89652EA3-3C41-4363-A1A3-572D44F5F6D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F7167958-2FDC-4B6E-BECE-AB7FE58EC92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3BFA8103-2F47-4AB9-8F5D-99BAF35B84C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FB720329-FE18-4F31-A85E-0D8745266B2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D65C5E84-890F-4240-B778-BD3FB44163B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3AFCAA29-9BF9-4C01-B698-25A507ABD41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E57D956F-7CAE-413C-8DD8-7BC5281FB7CC}"/>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a:extLst>
            <a:ext uri="{FF2B5EF4-FFF2-40B4-BE49-F238E27FC236}">
              <a16:creationId xmlns:a16="http://schemas.microsoft.com/office/drawing/2014/main" id="{0A6B21EF-E8FA-4F7D-AF1C-F30CF86065B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F1147D7C-5FD6-4D26-9DEA-662D3F1C577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a:extLst>
            <a:ext uri="{FF2B5EF4-FFF2-40B4-BE49-F238E27FC236}">
              <a16:creationId xmlns:a16="http://schemas.microsoft.com/office/drawing/2014/main" id="{061CCEC4-FCB9-4F69-95C2-8A0C7BA45043}"/>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3386BCC6-FF17-485D-B37F-3D06CA354FD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a:extLst>
            <a:ext uri="{FF2B5EF4-FFF2-40B4-BE49-F238E27FC236}">
              <a16:creationId xmlns:a16="http://schemas.microsoft.com/office/drawing/2014/main" id="{5495EBD8-EC51-4344-BD68-B0791BEB0C44}"/>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1E98C6AC-88AA-4481-B9F4-CB7EBAC0522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a:extLst>
            <a:ext uri="{FF2B5EF4-FFF2-40B4-BE49-F238E27FC236}">
              <a16:creationId xmlns:a16="http://schemas.microsoft.com/office/drawing/2014/main" id="{A528FA09-22B7-499A-A66B-A572A1E0F483}"/>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23A4FB13-05A4-4671-8E2E-897E014D068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a:extLst>
            <a:ext uri="{FF2B5EF4-FFF2-40B4-BE49-F238E27FC236}">
              <a16:creationId xmlns:a16="http://schemas.microsoft.com/office/drawing/2014/main" id="{15CFBD08-C1F1-429D-9C61-2BA2CE8BFDC5}"/>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53800220-B0EE-45BC-9F3A-67F84085D6E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55267C35-51BB-4148-93A0-7EB8BC98E0D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2103E276-9385-472C-B457-EE3FD1565EC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573" name="直線コネクタ 572">
          <a:extLst>
            <a:ext uri="{FF2B5EF4-FFF2-40B4-BE49-F238E27FC236}">
              <a16:creationId xmlns:a16="http://schemas.microsoft.com/office/drawing/2014/main" id="{94B65FDE-A7ED-4FA2-BF65-0F3DCE2C92F9}"/>
            </a:ext>
          </a:extLst>
        </xdr:cNvPr>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A6BB3857-219F-479D-9BB0-AAF86D700022}"/>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5" name="直線コネクタ 574">
          <a:extLst>
            <a:ext uri="{FF2B5EF4-FFF2-40B4-BE49-F238E27FC236}">
              <a16:creationId xmlns:a16="http://schemas.microsoft.com/office/drawing/2014/main" id="{806A2D13-EE27-4742-98AF-63FDE68AC65E}"/>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2287E7F4-7B9F-4843-88F0-C27C2ACF3C05}"/>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577" name="直線コネクタ 576">
          <a:extLst>
            <a:ext uri="{FF2B5EF4-FFF2-40B4-BE49-F238E27FC236}">
              <a16:creationId xmlns:a16="http://schemas.microsoft.com/office/drawing/2014/main" id="{918315FD-7016-4F52-8CB2-231CFDEE4722}"/>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148607</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DAC387A1-E1E4-4D36-B684-BBED0B06A7CD}"/>
            </a:ext>
          </a:extLst>
        </xdr:cNvPr>
        <xdr:cNvSpPr txBox="1"/>
      </xdr:nvSpPr>
      <xdr:spPr>
        <a:xfrm>
          <a:off x="22199600" y="6663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579" name="フローチャート: 判断 578">
          <a:extLst>
            <a:ext uri="{FF2B5EF4-FFF2-40B4-BE49-F238E27FC236}">
              <a16:creationId xmlns:a16="http://schemas.microsoft.com/office/drawing/2014/main" id="{DF6C610D-EC13-49E2-977A-752AFD3C6A02}"/>
            </a:ext>
          </a:extLst>
        </xdr:cNvPr>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580" name="フローチャート: 判断 579">
          <a:extLst>
            <a:ext uri="{FF2B5EF4-FFF2-40B4-BE49-F238E27FC236}">
              <a16:creationId xmlns:a16="http://schemas.microsoft.com/office/drawing/2014/main" id="{7ECCB5B9-BB6D-4A84-9550-CF1EB2E3CFAF}"/>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581" name="フローチャート: 判断 580">
          <a:extLst>
            <a:ext uri="{FF2B5EF4-FFF2-40B4-BE49-F238E27FC236}">
              <a16:creationId xmlns:a16="http://schemas.microsoft.com/office/drawing/2014/main" id="{053DD42B-DD59-4652-8D0C-58AF4FA1F653}"/>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582" name="フローチャート: 判断 581">
          <a:extLst>
            <a:ext uri="{FF2B5EF4-FFF2-40B4-BE49-F238E27FC236}">
              <a16:creationId xmlns:a16="http://schemas.microsoft.com/office/drawing/2014/main" id="{C39EEEAA-6ECF-4C4A-B0BC-BD91CB598E21}"/>
            </a:ext>
          </a:extLst>
        </xdr:cNvPr>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583" name="フローチャート: 判断 582">
          <a:extLst>
            <a:ext uri="{FF2B5EF4-FFF2-40B4-BE49-F238E27FC236}">
              <a16:creationId xmlns:a16="http://schemas.microsoft.com/office/drawing/2014/main" id="{B8CAC959-17C9-444D-980C-38467B253D8B}"/>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9323A20A-94FB-430F-A717-830C92AAC7D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3476FCA-E500-483F-847F-C2A0137BCC8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D3A94604-1E0A-492B-8CB2-44955F57DED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805311D6-8D58-400F-B8D4-25C83A325A2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C5AEA2C2-EB2D-4EBA-BCA1-6B0CE0975F8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67310</xdr:rowOff>
    </xdr:from>
    <xdr:to>
      <xdr:col>116</xdr:col>
      <xdr:colOff>114300</xdr:colOff>
      <xdr:row>35</xdr:row>
      <xdr:rowOff>168910</xdr:rowOff>
    </xdr:to>
    <xdr:sp macro="" textlink="">
      <xdr:nvSpPr>
        <xdr:cNvPr id="589" name="楕円 588">
          <a:extLst>
            <a:ext uri="{FF2B5EF4-FFF2-40B4-BE49-F238E27FC236}">
              <a16:creationId xmlns:a16="http://schemas.microsoft.com/office/drawing/2014/main" id="{C68E3783-BF37-4997-86FB-2C56A8445378}"/>
            </a:ext>
          </a:extLst>
        </xdr:cNvPr>
        <xdr:cNvSpPr/>
      </xdr:nvSpPr>
      <xdr:spPr>
        <a:xfrm>
          <a:off x="221107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90187</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6AB6189E-943A-43BF-83FA-9B08C2B1F5EA}"/>
            </a:ext>
          </a:extLst>
        </xdr:cNvPr>
        <xdr:cNvSpPr txBox="1"/>
      </xdr:nvSpPr>
      <xdr:spPr>
        <a:xfrm>
          <a:off x="22199600" y="591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44450</xdr:rowOff>
    </xdr:from>
    <xdr:to>
      <xdr:col>112</xdr:col>
      <xdr:colOff>38100</xdr:colOff>
      <xdr:row>35</xdr:row>
      <xdr:rowOff>146050</xdr:rowOff>
    </xdr:to>
    <xdr:sp macro="" textlink="">
      <xdr:nvSpPr>
        <xdr:cNvPr id="591" name="楕円 590">
          <a:extLst>
            <a:ext uri="{FF2B5EF4-FFF2-40B4-BE49-F238E27FC236}">
              <a16:creationId xmlns:a16="http://schemas.microsoft.com/office/drawing/2014/main" id="{ED122BA4-6FE5-4025-86A1-5F9C1E0F86E5}"/>
            </a:ext>
          </a:extLst>
        </xdr:cNvPr>
        <xdr:cNvSpPr/>
      </xdr:nvSpPr>
      <xdr:spPr>
        <a:xfrm>
          <a:off x="21272500" y="604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95250</xdr:rowOff>
    </xdr:from>
    <xdr:to>
      <xdr:col>116</xdr:col>
      <xdr:colOff>63500</xdr:colOff>
      <xdr:row>35</xdr:row>
      <xdr:rowOff>118110</xdr:rowOff>
    </xdr:to>
    <xdr:cxnSp macro="">
      <xdr:nvCxnSpPr>
        <xdr:cNvPr id="592" name="直線コネクタ 591">
          <a:extLst>
            <a:ext uri="{FF2B5EF4-FFF2-40B4-BE49-F238E27FC236}">
              <a16:creationId xmlns:a16="http://schemas.microsoft.com/office/drawing/2014/main" id="{245FFC02-7B56-44DE-A849-36C9DDA1F1C4}"/>
            </a:ext>
          </a:extLst>
        </xdr:cNvPr>
        <xdr:cNvCxnSpPr/>
      </xdr:nvCxnSpPr>
      <xdr:spPr>
        <a:xfrm>
          <a:off x="21323300" y="60960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21590</xdr:rowOff>
    </xdr:from>
    <xdr:to>
      <xdr:col>107</xdr:col>
      <xdr:colOff>101600</xdr:colOff>
      <xdr:row>35</xdr:row>
      <xdr:rowOff>123190</xdr:rowOff>
    </xdr:to>
    <xdr:sp macro="" textlink="">
      <xdr:nvSpPr>
        <xdr:cNvPr id="593" name="楕円 592">
          <a:extLst>
            <a:ext uri="{FF2B5EF4-FFF2-40B4-BE49-F238E27FC236}">
              <a16:creationId xmlns:a16="http://schemas.microsoft.com/office/drawing/2014/main" id="{F9126EAB-D309-4B8E-8928-D5AC5DA12CA8}"/>
            </a:ext>
          </a:extLst>
        </xdr:cNvPr>
        <xdr:cNvSpPr/>
      </xdr:nvSpPr>
      <xdr:spPr>
        <a:xfrm>
          <a:off x="20383500" y="602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72390</xdr:rowOff>
    </xdr:from>
    <xdr:to>
      <xdr:col>111</xdr:col>
      <xdr:colOff>177800</xdr:colOff>
      <xdr:row>35</xdr:row>
      <xdr:rowOff>95250</xdr:rowOff>
    </xdr:to>
    <xdr:cxnSp macro="">
      <xdr:nvCxnSpPr>
        <xdr:cNvPr id="594" name="直線コネクタ 593">
          <a:extLst>
            <a:ext uri="{FF2B5EF4-FFF2-40B4-BE49-F238E27FC236}">
              <a16:creationId xmlns:a16="http://schemas.microsoft.com/office/drawing/2014/main" id="{EC255DDE-AFB0-4A24-90B1-25BAA127B2AE}"/>
            </a:ext>
          </a:extLst>
        </xdr:cNvPr>
        <xdr:cNvCxnSpPr/>
      </xdr:nvCxnSpPr>
      <xdr:spPr>
        <a:xfrm>
          <a:off x="20434300" y="60731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170180</xdr:rowOff>
    </xdr:from>
    <xdr:to>
      <xdr:col>102</xdr:col>
      <xdr:colOff>165100</xdr:colOff>
      <xdr:row>35</xdr:row>
      <xdr:rowOff>100330</xdr:rowOff>
    </xdr:to>
    <xdr:sp macro="" textlink="">
      <xdr:nvSpPr>
        <xdr:cNvPr id="595" name="楕円 594">
          <a:extLst>
            <a:ext uri="{FF2B5EF4-FFF2-40B4-BE49-F238E27FC236}">
              <a16:creationId xmlns:a16="http://schemas.microsoft.com/office/drawing/2014/main" id="{8C0D853D-BA8D-40E8-AE4C-09D6A0E1F751}"/>
            </a:ext>
          </a:extLst>
        </xdr:cNvPr>
        <xdr:cNvSpPr/>
      </xdr:nvSpPr>
      <xdr:spPr>
        <a:xfrm>
          <a:off x="19494500" y="599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49530</xdr:rowOff>
    </xdr:from>
    <xdr:to>
      <xdr:col>107</xdr:col>
      <xdr:colOff>50800</xdr:colOff>
      <xdr:row>35</xdr:row>
      <xdr:rowOff>72390</xdr:rowOff>
    </xdr:to>
    <xdr:cxnSp macro="">
      <xdr:nvCxnSpPr>
        <xdr:cNvPr id="596" name="直線コネクタ 595">
          <a:extLst>
            <a:ext uri="{FF2B5EF4-FFF2-40B4-BE49-F238E27FC236}">
              <a16:creationId xmlns:a16="http://schemas.microsoft.com/office/drawing/2014/main" id="{5D995733-B3A8-43F0-AE7F-12C4F5E504D2}"/>
            </a:ext>
          </a:extLst>
        </xdr:cNvPr>
        <xdr:cNvCxnSpPr/>
      </xdr:nvCxnSpPr>
      <xdr:spPr>
        <a:xfrm>
          <a:off x="19545300" y="60502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147320</xdr:rowOff>
    </xdr:from>
    <xdr:to>
      <xdr:col>98</xdr:col>
      <xdr:colOff>38100</xdr:colOff>
      <xdr:row>35</xdr:row>
      <xdr:rowOff>77470</xdr:rowOff>
    </xdr:to>
    <xdr:sp macro="" textlink="">
      <xdr:nvSpPr>
        <xdr:cNvPr id="597" name="楕円 596">
          <a:extLst>
            <a:ext uri="{FF2B5EF4-FFF2-40B4-BE49-F238E27FC236}">
              <a16:creationId xmlns:a16="http://schemas.microsoft.com/office/drawing/2014/main" id="{A811098F-A1F8-4390-BB7E-C64B69B8C87F}"/>
            </a:ext>
          </a:extLst>
        </xdr:cNvPr>
        <xdr:cNvSpPr/>
      </xdr:nvSpPr>
      <xdr:spPr>
        <a:xfrm>
          <a:off x="18605500" y="597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26670</xdr:rowOff>
    </xdr:from>
    <xdr:to>
      <xdr:col>102</xdr:col>
      <xdr:colOff>114300</xdr:colOff>
      <xdr:row>35</xdr:row>
      <xdr:rowOff>49530</xdr:rowOff>
    </xdr:to>
    <xdr:cxnSp macro="">
      <xdr:nvCxnSpPr>
        <xdr:cNvPr id="598" name="直線コネクタ 597">
          <a:extLst>
            <a:ext uri="{FF2B5EF4-FFF2-40B4-BE49-F238E27FC236}">
              <a16:creationId xmlns:a16="http://schemas.microsoft.com/office/drawing/2014/main" id="{CD103E42-92B0-4E9A-AB89-CAE8762F3D39}"/>
            </a:ext>
          </a:extLst>
        </xdr:cNvPr>
        <xdr:cNvCxnSpPr/>
      </xdr:nvCxnSpPr>
      <xdr:spPr>
        <a:xfrm>
          <a:off x="18656300" y="60274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83837</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46243E88-2F23-4588-8041-BA4B5F5E3450}"/>
            </a:ext>
          </a:extLst>
        </xdr:cNvPr>
        <xdr:cNvSpPr txBox="1"/>
      </xdr:nvSpPr>
      <xdr:spPr>
        <a:xfrm>
          <a:off x="210757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83837</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938753DF-1CE4-4E9E-A263-F525D6709991}"/>
            </a:ext>
          </a:extLst>
        </xdr:cNvPr>
        <xdr:cNvSpPr txBox="1"/>
      </xdr:nvSpPr>
      <xdr:spPr>
        <a:xfrm>
          <a:off x="20199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68597</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DC612DE2-2565-4749-B810-203C254E66CE}"/>
            </a:ext>
          </a:extLst>
        </xdr:cNvPr>
        <xdr:cNvSpPr txBox="1"/>
      </xdr:nvSpPr>
      <xdr:spPr>
        <a:xfrm>
          <a:off x="1931042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83837</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6322B0AA-B289-4FB2-A613-24581E435136}"/>
            </a:ext>
          </a:extLst>
        </xdr:cNvPr>
        <xdr:cNvSpPr txBox="1"/>
      </xdr:nvSpPr>
      <xdr:spPr>
        <a:xfrm>
          <a:off x="18421427" y="677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162577</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84302F7E-57A9-4C4A-AA54-2F5201160BA4}"/>
            </a:ext>
          </a:extLst>
        </xdr:cNvPr>
        <xdr:cNvSpPr txBox="1"/>
      </xdr:nvSpPr>
      <xdr:spPr>
        <a:xfrm>
          <a:off x="21075727" y="582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139717</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9FB9CAC1-9245-4BE5-A33E-15D74D609AC7}"/>
            </a:ext>
          </a:extLst>
        </xdr:cNvPr>
        <xdr:cNvSpPr txBox="1"/>
      </xdr:nvSpPr>
      <xdr:spPr>
        <a:xfrm>
          <a:off x="20199427" y="579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33</xdr:row>
      <xdr:rowOff>116857</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8F1D1F87-1028-4546-B6EE-92CD77E9508D}"/>
            </a:ext>
          </a:extLst>
        </xdr:cNvPr>
        <xdr:cNvSpPr txBox="1"/>
      </xdr:nvSpPr>
      <xdr:spPr>
        <a:xfrm>
          <a:off x="19310427" y="57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93997</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9E6C3985-5916-4EFD-A8B1-461C69EE830D}"/>
            </a:ext>
          </a:extLst>
        </xdr:cNvPr>
        <xdr:cNvSpPr txBox="1"/>
      </xdr:nvSpPr>
      <xdr:spPr>
        <a:xfrm>
          <a:off x="18421427" y="57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5811F778-3CC2-433E-B9D2-0CA56591AAE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A1AF1873-24B1-4BEF-96F5-ACEC594E265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653CF281-CFD7-4C1E-9218-D562CC28619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15EA2CC3-AFF5-4BC3-8D34-B464CB48EEB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10883C70-2C0A-4656-B109-D1C5951317A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3BB374D6-DE3D-4E27-9F57-C8AAFB4D71E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6EB8B983-5CCD-440C-9ED6-79A84D5D4B8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F5D7A160-982C-43E0-9377-9F540E17BD3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8286A08B-C29C-468D-8AF8-D4DA216C7B0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7AA35916-514D-43E2-AA49-53FAF154E3C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CFB8F749-D91A-40CD-98B1-1E484B60F80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B7626D62-FE90-4C68-B2D1-5962C029EB0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43863BCE-7DC7-4FA6-89A6-150A2F72BC82}"/>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A88FB93E-2C87-4660-AC63-A301CCB529F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B5DD329D-6BAC-4D29-A25E-FE4DBCCE192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0FFB307-BE8B-4236-A6B5-AC560BBF0AF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703AAB8F-1A68-4D78-9FE1-21DE6311D4B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9B35A86A-10D0-4A30-BDC3-F5A1EAEC88FE}"/>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7BC21AC6-D015-440F-B833-3FA7131EB03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5FD40888-FB0E-49EC-A6C6-82D3C406885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64203FB5-C423-4630-A684-8B4D36CC05BE}"/>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EC872E24-F813-423C-9482-13F61E1E37F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672BDFED-AEE6-4832-85DF-95356E18327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37B850C9-EC3E-42EB-8A1A-D08531BD37F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631" name="直線コネクタ 630">
          <a:extLst>
            <a:ext uri="{FF2B5EF4-FFF2-40B4-BE49-F238E27FC236}">
              <a16:creationId xmlns:a16="http://schemas.microsoft.com/office/drawing/2014/main" id="{3E103DEA-D34A-4684-9043-F2C49994A329}"/>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82DBBDAE-1D83-4B6A-9282-9D13099497E3}"/>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633" name="直線コネクタ 632">
          <a:extLst>
            <a:ext uri="{FF2B5EF4-FFF2-40B4-BE49-F238E27FC236}">
              <a16:creationId xmlns:a16="http://schemas.microsoft.com/office/drawing/2014/main" id="{76010EC1-20D1-4A14-8886-0CDE719DFE50}"/>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AB59AD3F-D5B0-4013-88EA-D38A18702D58}"/>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635" name="直線コネクタ 634">
          <a:extLst>
            <a:ext uri="{FF2B5EF4-FFF2-40B4-BE49-F238E27FC236}">
              <a16:creationId xmlns:a16="http://schemas.microsoft.com/office/drawing/2014/main" id="{DF843B3B-A45F-4AF9-9B8F-D03B344DDD4A}"/>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E67FD104-9DCB-40D1-906B-BF0DD29C6CBA}"/>
            </a:ext>
          </a:extLst>
        </xdr:cNvPr>
        <xdr:cNvSpPr txBox="1"/>
      </xdr:nvSpPr>
      <xdr:spPr>
        <a:xfrm>
          <a:off x="16357600" y="1024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637" name="フローチャート: 判断 636">
          <a:extLst>
            <a:ext uri="{FF2B5EF4-FFF2-40B4-BE49-F238E27FC236}">
              <a16:creationId xmlns:a16="http://schemas.microsoft.com/office/drawing/2014/main" id="{9D2E7D4E-D5EC-4FB9-AC18-DDAA0F245409}"/>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638" name="フローチャート: 判断 637">
          <a:extLst>
            <a:ext uri="{FF2B5EF4-FFF2-40B4-BE49-F238E27FC236}">
              <a16:creationId xmlns:a16="http://schemas.microsoft.com/office/drawing/2014/main" id="{B1270E73-D33F-4BE3-B0EF-7F50E42D797E}"/>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639" name="フローチャート: 判断 638">
          <a:extLst>
            <a:ext uri="{FF2B5EF4-FFF2-40B4-BE49-F238E27FC236}">
              <a16:creationId xmlns:a16="http://schemas.microsoft.com/office/drawing/2014/main" id="{53473074-0EAE-4FAD-AA9B-2B7C93C4CEE6}"/>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640" name="フローチャート: 判断 639">
          <a:extLst>
            <a:ext uri="{FF2B5EF4-FFF2-40B4-BE49-F238E27FC236}">
              <a16:creationId xmlns:a16="http://schemas.microsoft.com/office/drawing/2014/main" id="{FD37991A-4DFE-404E-91E8-C857218C203F}"/>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641" name="フローチャート: 判断 640">
          <a:extLst>
            <a:ext uri="{FF2B5EF4-FFF2-40B4-BE49-F238E27FC236}">
              <a16:creationId xmlns:a16="http://schemas.microsoft.com/office/drawing/2014/main" id="{45D4B784-6F14-45F8-B0D0-1E5602C7B231}"/>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CA40E1E5-8740-4ED9-ABAC-2A26186C352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F6FB0AB-51F6-42CC-B6D7-AC6C44A4EF0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7E7FEBC6-55D5-4343-8CB6-07682AE02B8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D1F4AC32-9DDF-48C2-B58F-2405C971A03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FBC37E0C-ED43-4F85-8DAC-47011153B45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130175</xdr:rowOff>
    </xdr:from>
    <xdr:to>
      <xdr:col>85</xdr:col>
      <xdr:colOff>177800</xdr:colOff>
      <xdr:row>61</xdr:row>
      <xdr:rowOff>60325</xdr:rowOff>
    </xdr:to>
    <xdr:sp macro="" textlink="">
      <xdr:nvSpPr>
        <xdr:cNvPr id="647" name="楕円 646">
          <a:extLst>
            <a:ext uri="{FF2B5EF4-FFF2-40B4-BE49-F238E27FC236}">
              <a16:creationId xmlns:a16="http://schemas.microsoft.com/office/drawing/2014/main" id="{179A95C0-1E6D-4A65-9F6D-85620912F821}"/>
            </a:ext>
          </a:extLst>
        </xdr:cNvPr>
        <xdr:cNvSpPr/>
      </xdr:nvSpPr>
      <xdr:spPr>
        <a:xfrm>
          <a:off x="162687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108602</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A698CF6E-8B9F-485C-BEBB-EFB4BA663906}"/>
            </a:ext>
          </a:extLst>
        </xdr:cNvPr>
        <xdr:cNvSpPr txBox="1"/>
      </xdr:nvSpPr>
      <xdr:spPr>
        <a:xfrm>
          <a:off x="16357600"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109220</xdr:rowOff>
    </xdr:from>
    <xdr:to>
      <xdr:col>81</xdr:col>
      <xdr:colOff>101600</xdr:colOff>
      <xdr:row>61</xdr:row>
      <xdr:rowOff>39370</xdr:rowOff>
    </xdr:to>
    <xdr:sp macro="" textlink="">
      <xdr:nvSpPr>
        <xdr:cNvPr id="649" name="楕円 648">
          <a:extLst>
            <a:ext uri="{FF2B5EF4-FFF2-40B4-BE49-F238E27FC236}">
              <a16:creationId xmlns:a16="http://schemas.microsoft.com/office/drawing/2014/main" id="{2019989F-7581-4B78-9DF6-E4985C8B777E}"/>
            </a:ext>
          </a:extLst>
        </xdr:cNvPr>
        <xdr:cNvSpPr/>
      </xdr:nvSpPr>
      <xdr:spPr>
        <a:xfrm>
          <a:off x="154305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160020</xdr:rowOff>
    </xdr:from>
    <xdr:to>
      <xdr:col>85</xdr:col>
      <xdr:colOff>127000</xdr:colOff>
      <xdr:row>61</xdr:row>
      <xdr:rowOff>9525</xdr:rowOff>
    </xdr:to>
    <xdr:cxnSp macro="">
      <xdr:nvCxnSpPr>
        <xdr:cNvPr id="650" name="直線コネクタ 649">
          <a:extLst>
            <a:ext uri="{FF2B5EF4-FFF2-40B4-BE49-F238E27FC236}">
              <a16:creationId xmlns:a16="http://schemas.microsoft.com/office/drawing/2014/main" id="{C1719A44-6AE9-469E-A533-CD18E721C258}"/>
            </a:ext>
          </a:extLst>
        </xdr:cNvPr>
        <xdr:cNvCxnSpPr/>
      </xdr:nvCxnSpPr>
      <xdr:spPr>
        <a:xfrm>
          <a:off x="15481300" y="1044702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116840</xdr:rowOff>
    </xdr:from>
    <xdr:to>
      <xdr:col>76</xdr:col>
      <xdr:colOff>165100</xdr:colOff>
      <xdr:row>61</xdr:row>
      <xdr:rowOff>46990</xdr:rowOff>
    </xdr:to>
    <xdr:sp macro="" textlink="">
      <xdr:nvSpPr>
        <xdr:cNvPr id="651" name="楕円 650">
          <a:extLst>
            <a:ext uri="{FF2B5EF4-FFF2-40B4-BE49-F238E27FC236}">
              <a16:creationId xmlns:a16="http://schemas.microsoft.com/office/drawing/2014/main" id="{D93F8C91-2267-40BF-9979-35F6FC52F340}"/>
            </a:ext>
          </a:extLst>
        </xdr:cNvPr>
        <xdr:cNvSpPr/>
      </xdr:nvSpPr>
      <xdr:spPr>
        <a:xfrm>
          <a:off x="14541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160020</xdr:rowOff>
    </xdr:from>
    <xdr:to>
      <xdr:col>81</xdr:col>
      <xdr:colOff>50800</xdr:colOff>
      <xdr:row>60</xdr:row>
      <xdr:rowOff>167640</xdr:rowOff>
    </xdr:to>
    <xdr:cxnSp macro="">
      <xdr:nvCxnSpPr>
        <xdr:cNvPr id="652" name="直線コネクタ 651">
          <a:extLst>
            <a:ext uri="{FF2B5EF4-FFF2-40B4-BE49-F238E27FC236}">
              <a16:creationId xmlns:a16="http://schemas.microsoft.com/office/drawing/2014/main" id="{D63B6952-739B-4AE3-B318-E9A27DDF5BDB}"/>
            </a:ext>
          </a:extLst>
        </xdr:cNvPr>
        <xdr:cNvCxnSpPr/>
      </xdr:nvCxnSpPr>
      <xdr:spPr>
        <a:xfrm flipV="1">
          <a:off x="14592300" y="104470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97790</xdr:rowOff>
    </xdr:from>
    <xdr:to>
      <xdr:col>72</xdr:col>
      <xdr:colOff>38100</xdr:colOff>
      <xdr:row>61</xdr:row>
      <xdr:rowOff>27940</xdr:rowOff>
    </xdr:to>
    <xdr:sp macro="" textlink="">
      <xdr:nvSpPr>
        <xdr:cNvPr id="653" name="楕円 652">
          <a:extLst>
            <a:ext uri="{FF2B5EF4-FFF2-40B4-BE49-F238E27FC236}">
              <a16:creationId xmlns:a16="http://schemas.microsoft.com/office/drawing/2014/main" id="{D963FFF3-1E67-49AB-8E1A-714A04ABA3FC}"/>
            </a:ext>
          </a:extLst>
        </xdr:cNvPr>
        <xdr:cNvSpPr/>
      </xdr:nvSpPr>
      <xdr:spPr>
        <a:xfrm>
          <a:off x="13652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148590</xdr:rowOff>
    </xdr:from>
    <xdr:to>
      <xdr:col>76</xdr:col>
      <xdr:colOff>114300</xdr:colOff>
      <xdr:row>60</xdr:row>
      <xdr:rowOff>167640</xdr:rowOff>
    </xdr:to>
    <xdr:cxnSp macro="">
      <xdr:nvCxnSpPr>
        <xdr:cNvPr id="654" name="直線コネクタ 653">
          <a:extLst>
            <a:ext uri="{FF2B5EF4-FFF2-40B4-BE49-F238E27FC236}">
              <a16:creationId xmlns:a16="http://schemas.microsoft.com/office/drawing/2014/main" id="{F3B90A52-3EC1-4698-ABFB-BC6C256B2816}"/>
            </a:ext>
          </a:extLst>
        </xdr:cNvPr>
        <xdr:cNvCxnSpPr/>
      </xdr:nvCxnSpPr>
      <xdr:spPr>
        <a:xfrm>
          <a:off x="13703300" y="104355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86360</xdr:rowOff>
    </xdr:from>
    <xdr:to>
      <xdr:col>67</xdr:col>
      <xdr:colOff>101600</xdr:colOff>
      <xdr:row>61</xdr:row>
      <xdr:rowOff>16510</xdr:rowOff>
    </xdr:to>
    <xdr:sp macro="" textlink="">
      <xdr:nvSpPr>
        <xdr:cNvPr id="655" name="楕円 654">
          <a:extLst>
            <a:ext uri="{FF2B5EF4-FFF2-40B4-BE49-F238E27FC236}">
              <a16:creationId xmlns:a16="http://schemas.microsoft.com/office/drawing/2014/main" id="{8CF8C541-88C5-413B-9BB1-2102B74C6E04}"/>
            </a:ext>
          </a:extLst>
        </xdr:cNvPr>
        <xdr:cNvSpPr/>
      </xdr:nvSpPr>
      <xdr:spPr>
        <a:xfrm>
          <a:off x="12763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137160</xdr:rowOff>
    </xdr:from>
    <xdr:to>
      <xdr:col>71</xdr:col>
      <xdr:colOff>177800</xdr:colOff>
      <xdr:row>60</xdr:row>
      <xdr:rowOff>148590</xdr:rowOff>
    </xdr:to>
    <xdr:cxnSp macro="">
      <xdr:nvCxnSpPr>
        <xdr:cNvPr id="656" name="直線コネクタ 655">
          <a:extLst>
            <a:ext uri="{FF2B5EF4-FFF2-40B4-BE49-F238E27FC236}">
              <a16:creationId xmlns:a16="http://schemas.microsoft.com/office/drawing/2014/main" id="{A74D981B-1DB0-4EB7-9AA2-264B02FC8BDE}"/>
            </a:ext>
          </a:extLst>
        </xdr:cNvPr>
        <xdr:cNvCxnSpPr/>
      </xdr:nvCxnSpPr>
      <xdr:spPr>
        <a:xfrm>
          <a:off x="12814300" y="104241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657" name="n_1aveValue【学校施設】&#10;有形固定資産減価償却率">
          <a:extLst>
            <a:ext uri="{FF2B5EF4-FFF2-40B4-BE49-F238E27FC236}">
              <a16:creationId xmlns:a16="http://schemas.microsoft.com/office/drawing/2014/main" id="{1CF9E91A-4AC3-4D1D-9963-8B5ACC629B8A}"/>
            </a:ext>
          </a:extLst>
        </xdr:cNvPr>
        <xdr:cNvSpPr txBox="1"/>
      </xdr:nvSpPr>
      <xdr:spPr>
        <a:xfrm>
          <a:off x="15266044" y="1016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658" name="n_2aveValue【学校施設】&#10;有形固定資産減価償却率">
          <a:extLst>
            <a:ext uri="{FF2B5EF4-FFF2-40B4-BE49-F238E27FC236}">
              <a16:creationId xmlns:a16="http://schemas.microsoft.com/office/drawing/2014/main" id="{B89939EE-3840-421C-836C-B414F6A23DC7}"/>
            </a:ext>
          </a:extLst>
        </xdr:cNvPr>
        <xdr:cNvSpPr txBox="1"/>
      </xdr:nvSpPr>
      <xdr:spPr>
        <a:xfrm>
          <a:off x="14389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659" name="n_3aveValue【学校施設】&#10;有形固定資産減価償却率">
          <a:extLst>
            <a:ext uri="{FF2B5EF4-FFF2-40B4-BE49-F238E27FC236}">
              <a16:creationId xmlns:a16="http://schemas.microsoft.com/office/drawing/2014/main" id="{14300BDA-3961-431C-8CEE-540EEFDCE9A7}"/>
            </a:ext>
          </a:extLst>
        </xdr:cNvPr>
        <xdr:cNvSpPr txBox="1"/>
      </xdr:nvSpPr>
      <xdr:spPr>
        <a:xfrm>
          <a:off x="13500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660" name="n_4aveValue【学校施設】&#10;有形固定資産減価償却率">
          <a:extLst>
            <a:ext uri="{FF2B5EF4-FFF2-40B4-BE49-F238E27FC236}">
              <a16:creationId xmlns:a16="http://schemas.microsoft.com/office/drawing/2014/main" id="{DED419C6-F01B-48FD-9143-8797C116A087}"/>
            </a:ext>
          </a:extLst>
        </xdr:cNvPr>
        <xdr:cNvSpPr txBox="1"/>
      </xdr:nvSpPr>
      <xdr:spPr>
        <a:xfrm>
          <a:off x="12611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30497</xdr:rowOff>
    </xdr:from>
    <xdr:ext cx="405111" cy="259045"/>
    <xdr:sp macro="" textlink="">
      <xdr:nvSpPr>
        <xdr:cNvPr id="661" name="n_1mainValue【学校施設】&#10;有形固定資産減価償却率">
          <a:extLst>
            <a:ext uri="{FF2B5EF4-FFF2-40B4-BE49-F238E27FC236}">
              <a16:creationId xmlns:a16="http://schemas.microsoft.com/office/drawing/2014/main" id="{243F5FE4-FE21-4C58-AE4B-95892D2E93D3}"/>
            </a:ext>
          </a:extLst>
        </xdr:cNvPr>
        <xdr:cNvSpPr txBox="1"/>
      </xdr:nvSpPr>
      <xdr:spPr>
        <a:xfrm>
          <a:off x="152660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38117</xdr:rowOff>
    </xdr:from>
    <xdr:ext cx="405111" cy="259045"/>
    <xdr:sp macro="" textlink="">
      <xdr:nvSpPr>
        <xdr:cNvPr id="662" name="n_2mainValue【学校施設】&#10;有形固定資産減価償却率">
          <a:extLst>
            <a:ext uri="{FF2B5EF4-FFF2-40B4-BE49-F238E27FC236}">
              <a16:creationId xmlns:a16="http://schemas.microsoft.com/office/drawing/2014/main" id="{0762276C-A244-4D37-91A2-A9A43412401A}"/>
            </a:ext>
          </a:extLst>
        </xdr:cNvPr>
        <xdr:cNvSpPr txBox="1"/>
      </xdr:nvSpPr>
      <xdr:spPr>
        <a:xfrm>
          <a:off x="143897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19067</xdr:rowOff>
    </xdr:from>
    <xdr:ext cx="405111" cy="259045"/>
    <xdr:sp macro="" textlink="">
      <xdr:nvSpPr>
        <xdr:cNvPr id="663" name="n_3mainValue【学校施設】&#10;有形固定資産減価償却率">
          <a:extLst>
            <a:ext uri="{FF2B5EF4-FFF2-40B4-BE49-F238E27FC236}">
              <a16:creationId xmlns:a16="http://schemas.microsoft.com/office/drawing/2014/main" id="{EA50E66C-92C5-48DB-B8F1-AA8C2A8F5C6C}"/>
            </a:ext>
          </a:extLst>
        </xdr:cNvPr>
        <xdr:cNvSpPr txBox="1"/>
      </xdr:nvSpPr>
      <xdr:spPr>
        <a:xfrm>
          <a:off x="13500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7637</xdr:rowOff>
    </xdr:from>
    <xdr:ext cx="405111" cy="259045"/>
    <xdr:sp macro="" textlink="">
      <xdr:nvSpPr>
        <xdr:cNvPr id="664" name="n_4mainValue【学校施設】&#10;有形固定資産減価償却率">
          <a:extLst>
            <a:ext uri="{FF2B5EF4-FFF2-40B4-BE49-F238E27FC236}">
              <a16:creationId xmlns:a16="http://schemas.microsoft.com/office/drawing/2014/main" id="{38C23061-9D48-421B-9547-BC480E613DDC}"/>
            </a:ext>
          </a:extLst>
        </xdr:cNvPr>
        <xdr:cNvSpPr txBox="1"/>
      </xdr:nvSpPr>
      <xdr:spPr>
        <a:xfrm>
          <a:off x="12611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B5EC5311-F4BC-4599-B13F-B434868E2D9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B0369015-D82D-4382-823E-17E1E7EE274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40183B48-71BB-45C8-B416-1A9A4B8BEB8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5B1738ED-2F2D-4B6E-A8D2-9AD20BAD0AD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A5FBE5A5-155C-424E-8B06-75958B91AED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99404940-2656-45A5-8C7F-13D656307F5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65CEA0C3-BBA2-437B-95A8-1BFD89786FF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11146258-3ABF-438F-9DD6-DC6AC3C9256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68C3F4E1-FF6B-4F53-B0D5-CA957A891E7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4EB25544-6E3A-428A-84F3-325586C411D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5" name="テキスト ボックス 674">
          <a:extLst>
            <a:ext uri="{FF2B5EF4-FFF2-40B4-BE49-F238E27FC236}">
              <a16:creationId xmlns:a16="http://schemas.microsoft.com/office/drawing/2014/main" id="{792168DA-1CF0-431F-BEAC-93ED91B534CF}"/>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7817B668-CCEC-4228-99E1-CDC9F2941DCF}"/>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A2256EB4-C984-4810-AC5F-0482B6622009}"/>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AF96720D-3D05-44B0-8CEB-0F07AE3668DF}"/>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CA4A6FB6-BAA4-45B7-ADDE-74427E99322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07DEF12C-809C-4029-8741-ABA09723EBB6}"/>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80A3B563-EA15-4E59-869E-046A4516194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0F15FDF3-0C23-48F6-9373-3DEA7805B176}"/>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9CF2BDC8-A23C-4369-81D5-8722DBC9C641}"/>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767FA843-3BA5-4AB4-B413-23AE2AA2AAEF}"/>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7DEE2DF0-DE57-40D6-BE50-758707C825AE}"/>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EB06673D-D8D4-417A-BE9C-BAB7450E5B8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BE363884-1DE3-43C7-AA01-91C49F5BD0D4}"/>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BFCFA720-94B3-4A8F-896A-9E23211DFE0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3C2BEFA9-25C2-42E7-841B-338E152426F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a:extLst>
            <a:ext uri="{FF2B5EF4-FFF2-40B4-BE49-F238E27FC236}">
              <a16:creationId xmlns:a16="http://schemas.microsoft.com/office/drawing/2014/main" id="{DF96AEAA-C185-450A-8624-596F7AC6386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691" name="直線コネクタ 690">
          <a:extLst>
            <a:ext uri="{FF2B5EF4-FFF2-40B4-BE49-F238E27FC236}">
              <a16:creationId xmlns:a16="http://schemas.microsoft.com/office/drawing/2014/main" id="{709180AC-4444-4AA2-B0AB-01C3D7260D18}"/>
            </a:ext>
          </a:extLst>
        </xdr:cNvPr>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2" name="【学校施設】&#10;一人当たり面積最小値テキスト">
          <a:extLst>
            <a:ext uri="{FF2B5EF4-FFF2-40B4-BE49-F238E27FC236}">
              <a16:creationId xmlns:a16="http://schemas.microsoft.com/office/drawing/2014/main" id="{D9A22608-FB83-480F-9072-B85ED7B8AD32}"/>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3" name="直線コネクタ 692">
          <a:extLst>
            <a:ext uri="{FF2B5EF4-FFF2-40B4-BE49-F238E27FC236}">
              <a16:creationId xmlns:a16="http://schemas.microsoft.com/office/drawing/2014/main" id="{E1AFDB8D-613A-41B0-9752-F0651D913E46}"/>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694" name="【学校施設】&#10;一人当たり面積最大値テキスト">
          <a:extLst>
            <a:ext uri="{FF2B5EF4-FFF2-40B4-BE49-F238E27FC236}">
              <a16:creationId xmlns:a16="http://schemas.microsoft.com/office/drawing/2014/main" id="{AC367061-3D22-4359-8E71-3CDC32AF9BBB}"/>
            </a:ext>
          </a:extLst>
        </xdr:cNvPr>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695" name="直線コネクタ 694">
          <a:extLst>
            <a:ext uri="{FF2B5EF4-FFF2-40B4-BE49-F238E27FC236}">
              <a16:creationId xmlns:a16="http://schemas.microsoft.com/office/drawing/2014/main" id="{E1EB6B42-3B89-4E2E-9814-A3AAEBB8D02B}"/>
            </a:ext>
          </a:extLst>
        </xdr:cNvPr>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696" name="【学校施設】&#10;一人当たり面積平均値テキスト">
          <a:extLst>
            <a:ext uri="{FF2B5EF4-FFF2-40B4-BE49-F238E27FC236}">
              <a16:creationId xmlns:a16="http://schemas.microsoft.com/office/drawing/2014/main" id="{B9D8E5EC-D0CB-48FA-B833-AEEEF533CFA8}"/>
            </a:ext>
          </a:extLst>
        </xdr:cNvPr>
        <xdr:cNvSpPr txBox="1"/>
      </xdr:nvSpPr>
      <xdr:spPr>
        <a:xfrm>
          <a:off x="22199600" y="10515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697" name="フローチャート: 判断 696">
          <a:extLst>
            <a:ext uri="{FF2B5EF4-FFF2-40B4-BE49-F238E27FC236}">
              <a16:creationId xmlns:a16="http://schemas.microsoft.com/office/drawing/2014/main" id="{662F138E-7A0B-4044-A674-C713BF05D26F}"/>
            </a:ext>
          </a:extLst>
        </xdr:cNvPr>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698" name="フローチャート: 判断 697">
          <a:extLst>
            <a:ext uri="{FF2B5EF4-FFF2-40B4-BE49-F238E27FC236}">
              <a16:creationId xmlns:a16="http://schemas.microsoft.com/office/drawing/2014/main" id="{838F3ED6-EC26-419F-B52F-1E2FCF5DB8D1}"/>
            </a:ext>
          </a:extLst>
        </xdr:cNvPr>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699" name="フローチャート: 判断 698">
          <a:extLst>
            <a:ext uri="{FF2B5EF4-FFF2-40B4-BE49-F238E27FC236}">
              <a16:creationId xmlns:a16="http://schemas.microsoft.com/office/drawing/2014/main" id="{1F054F53-9AF1-4A52-8C86-B2BD373C4C0B}"/>
            </a:ext>
          </a:extLst>
        </xdr:cNvPr>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700" name="フローチャート: 判断 699">
          <a:extLst>
            <a:ext uri="{FF2B5EF4-FFF2-40B4-BE49-F238E27FC236}">
              <a16:creationId xmlns:a16="http://schemas.microsoft.com/office/drawing/2014/main" id="{CBEC5323-1DA6-49AB-B859-9FA9F1980AF6}"/>
            </a:ext>
          </a:extLst>
        </xdr:cNvPr>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701" name="フローチャート: 判断 700">
          <a:extLst>
            <a:ext uri="{FF2B5EF4-FFF2-40B4-BE49-F238E27FC236}">
              <a16:creationId xmlns:a16="http://schemas.microsoft.com/office/drawing/2014/main" id="{74627CC5-8871-4A65-877C-5255EA91D8E1}"/>
            </a:ext>
          </a:extLst>
        </xdr:cNvPr>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9735E8E6-756A-40CC-B290-A475287764D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D15B8EA2-FC91-45BF-9B5C-D20D525F716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EC601C14-B07C-4DC3-8D92-02BF802183A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C26B16D0-7DDA-4FC7-8882-7B2BDFA9FFB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B196B973-3568-4045-B5A1-2E2D5603C3B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707" name="楕円 706">
          <a:extLst>
            <a:ext uri="{FF2B5EF4-FFF2-40B4-BE49-F238E27FC236}">
              <a16:creationId xmlns:a16="http://schemas.microsoft.com/office/drawing/2014/main" id="{521BB7B0-D09C-4528-8DF8-3C6C34D9B8BA}"/>
            </a:ext>
          </a:extLst>
        </xdr:cNvPr>
        <xdr:cNvSpPr/>
      </xdr:nvSpPr>
      <xdr:spPr>
        <a:xfrm>
          <a:off x="221107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97807</xdr:rowOff>
    </xdr:from>
    <xdr:ext cx="469744" cy="259045"/>
    <xdr:sp macro="" textlink="">
      <xdr:nvSpPr>
        <xdr:cNvPr id="708" name="【学校施設】&#10;一人当たり面積該当値テキスト">
          <a:extLst>
            <a:ext uri="{FF2B5EF4-FFF2-40B4-BE49-F238E27FC236}">
              <a16:creationId xmlns:a16="http://schemas.microsoft.com/office/drawing/2014/main" id="{76282C08-F80D-4DBF-A3E5-CECB1DC057D8}"/>
            </a:ext>
          </a:extLst>
        </xdr:cNvPr>
        <xdr:cNvSpPr txBox="1"/>
      </xdr:nvSpPr>
      <xdr:spPr>
        <a:xfrm>
          <a:off x="22199600"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82550</xdr:rowOff>
    </xdr:from>
    <xdr:to>
      <xdr:col>112</xdr:col>
      <xdr:colOff>38100</xdr:colOff>
      <xdr:row>62</xdr:row>
      <xdr:rowOff>12700</xdr:rowOff>
    </xdr:to>
    <xdr:sp macro="" textlink="">
      <xdr:nvSpPr>
        <xdr:cNvPr id="709" name="楕円 708">
          <a:extLst>
            <a:ext uri="{FF2B5EF4-FFF2-40B4-BE49-F238E27FC236}">
              <a16:creationId xmlns:a16="http://schemas.microsoft.com/office/drawing/2014/main" id="{F4AF4286-E550-42D3-9626-5692BE92F82E}"/>
            </a:ext>
          </a:extLst>
        </xdr:cNvPr>
        <xdr:cNvSpPr/>
      </xdr:nvSpPr>
      <xdr:spPr>
        <a:xfrm>
          <a:off x="212725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125730</xdr:rowOff>
    </xdr:from>
    <xdr:to>
      <xdr:col>116</xdr:col>
      <xdr:colOff>63500</xdr:colOff>
      <xdr:row>61</xdr:row>
      <xdr:rowOff>133350</xdr:rowOff>
    </xdr:to>
    <xdr:cxnSp macro="">
      <xdr:nvCxnSpPr>
        <xdr:cNvPr id="710" name="直線コネクタ 709">
          <a:extLst>
            <a:ext uri="{FF2B5EF4-FFF2-40B4-BE49-F238E27FC236}">
              <a16:creationId xmlns:a16="http://schemas.microsoft.com/office/drawing/2014/main" id="{911A5D71-E6BD-4DC5-B1B0-2E6384F65477}"/>
            </a:ext>
          </a:extLst>
        </xdr:cNvPr>
        <xdr:cNvCxnSpPr/>
      </xdr:nvCxnSpPr>
      <xdr:spPr>
        <a:xfrm flipV="1">
          <a:off x="21323300" y="105841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96701</xdr:rowOff>
    </xdr:from>
    <xdr:to>
      <xdr:col>107</xdr:col>
      <xdr:colOff>101600</xdr:colOff>
      <xdr:row>62</xdr:row>
      <xdr:rowOff>26851</xdr:rowOff>
    </xdr:to>
    <xdr:sp macro="" textlink="">
      <xdr:nvSpPr>
        <xdr:cNvPr id="711" name="楕円 710">
          <a:extLst>
            <a:ext uri="{FF2B5EF4-FFF2-40B4-BE49-F238E27FC236}">
              <a16:creationId xmlns:a16="http://schemas.microsoft.com/office/drawing/2014/main" id="{3C7A8DB2-0962-4F75-9929-C308B4EC73F8}"/>
            </a:ext>
          </a:extLst>
        </xdr:cNvPr>
        <xdr:cNvSpPr/>
      </xdr:nvSpPr>
      <xdr:spPr>
        <a:xfrm>
          <a:off x="20383500" y="1055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133350</xdr:rowOff>
    </xdr:from>
    <xdr:to>
      <xdr:col>111</xdr:col>
      <xdr:colOff>177800</xdr:colOff>
      <xdr:row>61</xdr:row>
      <xdr:rowOff>147501</xdr:rowOff>
    </xdr:to>
    <xdr:cxnSp macro="">
      <xdr:nvCxnSpPr>
        <xdr:cNvPr id="712" name="直線コネクタ 711">
          <a:extLst>
            <a:ext uri="{FF2B5EF4-FFF2-40B4-BE49-F238E27FC236}">
              <a16:creationId xmlns:a16="http://schemas.microsoft.com/office/drawing/2014/main" id="{472BDC0D-8CF1-4389-BABE-17EB6A959678}"/>
            </a:ext>
          </a:extLst>
        </xdr:cNvPr>
        <xdr:cNvCxnSpPr/>
      </xdr:nvCxnSpPr>
      <xdr:spPr>
        <a:xfrm flipV="1">
          <a:off x="20434300" y="10591800"/>
          <a:ext cx="88900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102144</xdr:rowOff>
    </xdr:from>
    <xdr:to>
      <xdr:col>102</xdr:col>
      <xdr:colOff>165100</xdr:colOff>
      <xdr:row>62</xdr:row>
      <xdr:rowOff>32294</xdr:rowOff>
    </xdr:to>
    <xdr:sp macro="" textlink="">
      <xdr:nvSpPr>
        <xdr:cNvPr id="713" name="楕円 712">
          <a:extLst>
            <a:ext uri="{FF2B5EF4-FFF2-40B4-BE49-F238E27FC236}">
              <a16:creationId xmlns:a16="http://schemas.microsoft.com/office/drawing/2014/main" id="{F1F904D1-0DDF-4DAE-B227-8D939763B725}"/>
            </a:ext>
          </a:extLst>
        </xdr:cNvPr>
        <xdr:cNvSpPr/>
      </xdr:nvSpPr>
      <xdr:spPr>
        <a:xfrm>
          <a:off x="19494500" y="10560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147501</xdr:rowOff>
    </xdr:from>
    <xdr:to>
      <xdr:col>107</xdr:col>
      <xdr:colOff>50800</xdr:colOff>
      <xdr:row>61</xdr:row>
      <xdr:rowOff>152944</xdr:rowOff>
    </xdr:to>
    <xdr:cxnSp macro="">
      <xdr:nvCxnSpPr>
        <xdr:cNvPr id="714" name="直線コネクタ 713">
          <a:extLst>
            <a:ext uri="{FF2B5EF4-FFF2-40B4-BE49-F238E27FC236}">
              <a16:creationId xmlns:a16="http://schemas.microsoft.com/office/drawing/2014/main" id="{83391AAC-F459-466C-BCBA-B12FF335A4AF}"/>
            </a:ext>
          </a:extLst>
        </xdr:cNvPr>
        <xdr:cNvCxnSpPr/>
      </xdr:nvCxnSpPr>
      <xdr:spPr>
        <a:xfrm flipV="1">
          <a:off x="19545300" y="10605951"/>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107587</xdr:rowOff>
    </xdr:from>
    <xdr:to>
      <xdr:col>98</xdr:col>
      <xdr:colOff>38100</xdr:colOff>
      <xdr:row>62</xdr:row>
      <xdr:rowOff>37737</xdr:rowOff>
    </xdr:to>
    <xdr:sp macro="" textlink="">
      <xdr:nvSpPr>
        <xdr:cNvPr id="715" name="楕円 714">
          <a:extLst>
            <a:ext uri="{FF2B5EF4-FFF2-40B4-BE49-F238E27FC236}">
              <a16:creationId xmlns:a16="http://schemas.microsoft.com/office/drawing/2014/main" id="{0001F429-9940-4ECA-A820-ABC7D3226DFC}"/>
            </a:ext>
          </a:extLst>
        </xdr:cNvPr>
        <xdr:cNvSpPr/>
      </xdr:nvSpPr>
      <xdr:spPr>
        <a:xfrm>
          <a:off x="18605500" y="1056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152944</xdr:rowOff>
    </xdr:from>
    <xdr:to>
      <xdr:col>102</xdr:col>
      <xdr:colOff>114300</xdr:colOff>
      <xdr:row>61</xdr:row>
      <xdr:rowOff>158387</xdr:rowOff>
    </xdr:to>
    <xdr:cxnSp macro="">
      <xdr:nvCxnSpPr>
        <xdr:cNvPr id="716" name="直線コネクタ 715">
          <a:extLst>
            <a:ext uri="{FF2B5EF4-FFF2-40B4-BE49-F238E27FC236}">
              <a16:creationId xmlns:a16="http://schemas.microsoft.com/office/drawing/2014/main" id="{C211EA03-2F69-457C-ABAE-4AE46032BEF4}"/>
            </a:ext>
          </a:extLst>
        </xdr:cNvPr>
        <xdr:cNvCxnSpPr/>
      </xdr:nvCxnSpPr>
      <xdr:spPr>
        <a:xfrm flipV="1">
          <a:off x="18656300" y="10611394"/>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717" name="n_1aveValue【学校施設】&#10;一人当たり面積">
          <a:extLst>
            <a:ext uri="{FF2B5EF4-FFF2-40B4-BE49-F238E27FC236}">
              <a16:creationId xmlns:a16="http://schemas.microsoft.com/office/drawing/2014/main" id="{FAED9AFB-C3D7-4EA4-952E-F43C41483012}"/>
            </a:ext>
          </a:extLst>
        </xdr:cNvPr>
        <xdr:cNvSpPr txBox="1"/>
      </xdr:nvSpPr>
      <xdr:spPr>
        <a:xfrm>
          <a:off x="21075727" y="1065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718" name="n_2aveValue【学校施設】&#10;一人当たり面積">
          <a:extLst>
            <a:ext uri="{FF2B5EF4-FFF2-40B4-BE49-F238E27FC236}">
              <a16:creationId xmlns:a16="http://schemas.microsoft.com/office/drawing/2014/main" id="{814C300C-0F7F-468D-8EEE-D77D66AC6D9F}"/>
            </a:ext>
          </a:extLst>
        </xdr:cNvPr>
        <xdr:cNvSpPr txBox="1"/>
      </xdr:nvSpPr>
      <xdr:spPr>
        <a:xfrm>
          <a:off x="20199427" y="1066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719" name="n_3aveValue【学校施設】&#10;一人当たり面積">
          <a:extLst>
            <a:ext uri="{FF2B5EF4-FFF2-40B4-BE49-F238E27FC236}">
              <a16:creationId xmlns:a16="http://schemas.microsoft.com/office/drawing/2014/main" id="{44E21FAC-149F-4A82-A0CD-AD753407D0DD}"/>
            </a:ext>
          </a:extLst>
        </xdr:cNvPr>
        <xdr:cNvSpPr txBox="1"/>
      </xdr:nvSpPr>
      <xdr:spPr>
        <a:xfrm>
          <a:off x="19310427" y="1068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720" name="n_4aveValue【学校施設】&#10;一人当たり面積">
          <a:extLst>
            <a:ext uri="{FF2B5EF4-FFF2-40B4-BE49-F238E27FC236}">
              <a16:creationId xmlns:a16="http://schemas.microsoft.com/office/drawing/2014/main" id="{7499EDF8-90B6-4745-BC0D-E70FAAAD0E87}"/>
            </a:ext>
          </a:extLst>
        </xdr:cNvPr>
        <xdr:cNvSpPr txBox="1"/>
      </xdr:nvSpPr>
      <xdr:spPr>
        <a:xfrm>
          <a:off x="18421427" y="1069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29227</xdr:rowOff>
    </xdr:from>
    <xdr:ext cx="469744" cy="259045"/>
    <xdr:sp macro="" textlink="">
      <xdr:nvSpPr>
        <xdr:cNvPr id="721" name="n_1mainValue【学校施設】&#10;一人当たり面積">
          <a:extLst>
            <a:ext uri="{FF2B5EF4-FFF2-40B4-BE49-F238E27FC236}">
              <a16:creationId xmlns:a16="http://schemas.microsoft.com/office/drawing/2014/main" id="{139E4954-308A-4317-A856-6B102040F9FE}"/>
            </a:ext>
          </a:extLst>
        </xdr:cNvPr>
        <xdr:cNvSpPr txBox="1"/>
      </xdr:nvSpPr>
      <xdr:spPr>
        <a:xfrm>
          <a:off x="210757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43378</xdr:rowOff>
    </xdr:from>
    <xdr:ext cx="469744" cy="259045"/>
    <xdr:sp macro="" textlink="">
      <xdr:nvSpPr>
        <xdr:cNvPr id="722" name="n_2mainValue【学校施設】&#10;一人当たり面積">
          <a:extLst>
            <a:ext uri="{FF2B5EF4-FFF2-40B4-BE49-F238E27FC236}">
              <a16:creationId xmlns:a16="http://schemas.microsoft.com/office/drawing/2014/main" id="{C8B4B42A-DAA4-4456-9FDC-C04012CE1089}"/>
            </a:ext>
          </a:extLst>
        </xdr:cNvPr>
        <xdr:cNvSpPr txBox="1"/>
      </xdr:nvSpPr>
      <xdr:spPr>
        <a:xfrm>
          <a:off x="20199427" y="10330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48821</xdr:rowOff>
    </xdr:from>
    <xdr:ext cx="469744" cy="259045"/>
    <xdr:sp macro="" textlink="">
      <xdr:nvSpPr>
        <xdr:cNvPr id="723" name="n_3mainValue【学校施設】&#10;一人当たり面積">
          <a:extLst>
            <a:ext uri="{FF2B5EF4-FFF2-40B4-BE49-F238E27FC236}">
              <a16:creationId xmlns:a16="http://schemas.microsoft.com/office/drawing/2014/main" id="{4A1901FA-F815-4E42-973B-044395870C49}"/>
            </a:ext>
          </a:extLst>
        </xdr:cNvPr>
        <xdr:cNvSpPr txBox="1"/>
      </xdr:nvSpPr>
      <xdr:spPr>
        <a:xfrm>
          <a:off x="19310427" y="10335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54264</xdr:rowOff>
    </xdr:from>
    <xdr:ext cx="469744" cy="259045"/>
    <xdr:sp macro="" textlink="">
      <xdr:nvSpPr>
        <xdr:cNvPr id="724" name="n_4mainValue【学校施設】&#10;一人当たり面積">
          <a:extLst>
            <a:ext uri="{FF2B5EF4-FFF2-40B4-BE49-F238E27FC236}">
              <a16:creationId xmlns:a16="http://schemas.microsoft.com/office/drawing/2014/main" id="{35BCDDAB-2E4A-4B41-A6B5-35BC1991F7A7}"/>
            </a:ext>
          </a:extLst>
        </xdr:cNvPr>
        <xdr:cNvSpPr txBox="1"/>
      </xdr:nvSpPr>
      <xdr:spPr>
        <a:xfrm>
          <a:off x="18421427" y="1034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BBB86F75-E605-4A85-9713-F1F0F458256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34925749-8579-4A31-BB94-56FF55A6146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FAFFF8D4-8899-4605-9264-96BF3EA5820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D1DE7954-19C0-4DCE-BA69-8AE39CA4E3F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EC14C067-C0A8-4A36-AF73-FBBB33551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C8FA5F7E-E1CA-442B-ABE6-1A9FDDF994D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CC76F52D-9FC4-49C2-82D5-686C6681F19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47E5A914-1EBA-49A5-82E2-CAD6682AC85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F5C479CD-3772-48EB-BE1B-1DE1D0C1474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B50E3571-35E2-4799-B393-2C3A7DD4049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4C08C84E-B128-45CB-91FE-4811D15D35D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CBDAD0C1-34F9-48AD-BF96-67DE93C203B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C1A6CB12-135C-4BA4-979F-B37A3E4B566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43AD9C56-135A-4069-98C2-182098B799D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3A9B28F6-AE73-4139-8117-7C7E12A43A77}"/>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5956F39E-9218-4CF7-AC76-5B881250429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A16895CD-800B-40ED-BB20-04018798161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085E06D7-52C6-4910-B463-A11702BC80B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295FFD06-3F53-412E-A2CB-BC29BD20768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3974F2B4-D51A-4CAB-AE63-1007AC4538B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17414740-1073-429E-BCE9-59CD1972B17C}"/>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ADA3741A-AAF0-4BF7-B470-F18C291C119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D514D9F0-27F2-4E9D-9575-D6BD81FDB66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児童館】&#10;有形固定資産減価償却率グラフ枠">
          <a:extLst>
            <a:ext uri="{FF2B5EF4-FFF2-40B4-BE49-F238E27FC236}">
              <a16:creationId xmlns:a16="http://schemas.microsoft.com/office/drawing/2014/main" id="{FF36026E-379B-4A11-BCA8-50A0D5893A2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749" name="直線コネクタ 748">
          <a:extLst>
            <a:ext uri="{FF2B5EF4-FFF2-40B4-BE49-F238E27FC236}">
              <a16:creationId xmlns:a16="http://schemas.microsoft.com/office/drawing/2014/main" id="{743CB6C5-E312-4359-8306-AD754A949EB6}"/>
            </a:ext>
          </a:extLst>
        </xdr:cNvPr>
        <xdr:cNvCxnSpPr/>
      </xdr:nvCxnSpPr>
      <xdr:spPr>
        <a:xfrm flipV="1">
          <a:off x="16318864" y="13245464"/>
          <a:ext cx="0" cy="161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児童館】&#10;有形固定資産減価償却率最小値テキスト">
          <a:extLst>
            <a:ext uri="{FF2B5EF4-FFF2-40B4-BE49-F238E27FC236}">
              <a16:creationId xmlns:a16="http://schemas.microsoft.com/office/drawing/2014/main" id="{1D381FBC-8CDB-496A-9398-2C80B7D757B4}"/>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7444EF75-0928-4E9A-800C-CB087342AB6B}"/>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752" name="【児童館】&#10;有形固定資産減価償却率最大値テキスト">
          <a:extLst>
            <a:ext uri="{FF2B5EF4-FFF2-40B4-BE49-F238E27FC236}">
              <a16:creationId xmlns:a16="http://schemas.microsoft.com/office/drawing/2014/main" id="{486DFE3A-C2F0-4BC0-B283-D26C733315D4}"/>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753" name="直線コネクタ 752">
          <a:extLst>
            <a:ext uri="{FF2B5EF4-FFF2-40B4-BE49-F238E27FC236}">
              <a16:creationId xmlns:a16="http://schemas.microsoft.com/office/drawing/2014/main" id="{74F3D509-A956-4900-BA51-21DB10AC3FF6}"/>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140988</xdr:rowOff>
    </xdr:from>
    <xdr:ext cx="405111" cy="259045"/>
    <xdr:sp macro="" textlink="">
      <xdr:nvSpPr>
        <xdr:cNvPr id="754" name="【児童館】&#10;有形固定資産減価償却率平均値テキスト">
          <a:extLst>
            <a:ext uri="{FF2B5EF4-FFF2-40B4-BE49-F238E27FC236}">
              <a16:creationId xmlns:a16="http://schemas.microsoft.com/office/drawing/2014/main" id="{99A45DC8-4F98-4EB3-A39E-D073231A3DBE}"/>
            </a:ext>
          </a:extLst>
        </xdr:cNvPr>
        <xdr:cNvSpPr txBox="1"/>
      </xdr:nvSpPr>
      <xdr:spPr>
        <a:xfrm>
          <a:off x="16357600" y="14028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755" name="フローチャート: 判断 754">
          <a:extLst>
            <a:ext uri="{FF2B5EF4-FFF2-40B4-BE49-F238E27FC236}">
              <a16:creationId xmlns:a16="http://schemas.microsoft.com/office/drawing/2014/main" id="{9839EEE7-3172-4229-B090-B5A2EEF60195}"/>
            </a:ext>
          </a:extLst>
        </xdr:cNvPr>
        <xdr:cNvSpPr/>
      </xdr:nvSpPr>
      <xdr:spPr>
        <a:xfrm>
          <a:off x="162687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756" name="フローチャート: 判断 755">
          <a:extLst>
            <a:ext uri="{FF2B5EF4-FFF2-40B4-BE49-F238E27FC236}">
              <a16:creationId xmlns:a16="http://schemas.microsoft.com/office/drawing/2014/main" id="{47DA3253-6E11-4757-90FC-96A524777CBD}"/>
            </a:ext>
          </a:extLst>
        </xdr:cNvPr>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757" name="フローチャート: 判断 756">
          <a:extLst>
            <a:ext uri="{FF2B5EF4-FFF2-40B4-BE49-F238E27FC236}">
              <a16:creationId xmlns:a16="http://schemas.microsoft.com/office/drawing/2014/main" id="{268DF4C7-F1F4-4635-851B-5BADA82B0AB6}"/>
            </a:ext>
          </a:extLst>
        </xdr:cNvPr>
        <xdr:cNvSpPr/>
      </xdr:nvSpPr>
      <xdr:spPr>
        <a:xfrm>
          <a:off x="14541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758" name="フローチャート: 判断 757">
          <a:extLst>
            <a:ext uri="{FF2B5EF4-FFF2-40B4-BE49-F238E27FC236}">
              <a16:creationId xmlns:a16="http://schemas.microsoft.com/office/drawing/2014/main" id="{06357B11-AB88-44E5-8940-08BB7AE4C7E6}"/>
            </a:ext>
          </a:extLst>
        </xdr:cNvPr>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759" name="フローチャート: 判断 758">
          <a:extLst>
            <a:ext uri="{FF2B5EF4-FFF2-40B4-BE49-F238E27FC236}">
              <a16:creationId xmlns:a16="http://schemas.microsoft.com/office/drawing/2014/main" id="{85402C8B-8836-47C9-BBD2-72E3E07F30F0}"/>
            </a:ext>
          </a:extLst>
        </xdr:cNvPr>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760876E9-56F0-4048-B67C-97CB7D6EEC4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DA19C242-FDA3-4DA7-B401-5E2BBD17926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EBB008AC-6F39-4F1D-A715-8E70C39F26E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13EA20E5-4992-4EF8-A526-38653B4BF5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5D0F25B-CC88-41F4-A9DF-5E04325FC46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114936</xdr:rowOff>
    </xdr:from>
    <xdr:to>
      <xdr:col>85</xdr:col>
      <xdr:colOff>177800</xdr:colOff>
      <xdr:row>78</xdr:row>
      <xdr:rowOff>45086</xdr:rowOff>
    </xdr:to>
    <xdr:sp macro="" textlink="">
      <xdr:nvSpPr>
        <xdr:cNvPr id="765" name="楕円 764">
          <a:extLst>
            <a:ext uri="{FF2B5EF4-FFF2-40B4-BE49-F238E27FC236}">
              <a16:creationId xmlns:a16="http://schemas.microsoft.com/office/drawing/2014/main" id="{155648E2-E1C4-48A0-8561-8DFC1DD735AE}"/>
            </a:ext>
          </a:extLst>
        </xdr:cNvPr>
        <xdr:cNvSpPr/>
      </xdr:nvSpPr>
      <xdr:spPr>
        <a:xfrm>
          <a:off x="16268700" y="1331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29863</xdr:rowOff>
    </xdr:from>
    <xdr:ext cx="405111" cy="259045"/>
    <xdr:sp macro="" textlink="">
      <xdr:nvSpPr>
        <xdr:cNvPr id="766" name="【児童館】&#10;有形固定資産減価償却率該当値テキスト">
          <a:extLst>
            <a:ext uri="{FF2B5EF4-FFF2-40B4-BE49-F238E27FC236}">
              <a16:creationId xmlns:a16="http://schemas.microsoft.com/office/drawing/2014/main" id="{18C3BD6E-02B4-4FB8-9830-02B1727836E1}"/>
            </a:ext>
          </a:extLst>
        </xdr:cNvPr>
        <xdr:cNvSpPr txBox="1"/>
      </xdr:nvSpPr>
      <xdr:spPr>
        <a:xfrm>
          <a:off x="16357600" y="13231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156845</xdr:rowOff>
    </xdr:from>
    <xdr:to>
      <xdr:col>81</xdr:col>
      <xdr:colOff>101600</xdr:colOff>
      <xdr:row>79</xdr:row>
      <xdr:rowOff>86995</xdr:rowOff>
    </xdr:to>
    <xdr:sp macro="" textlink="">
      <xdr:nvSpPr>
        <xdr:cNvPr id="767" name="楕円 766">
          <a:extLst>
            <a:ext uri="{FF2B5EF4-FFF2-40B4-BE49-F238E27FC236}">
              <a16:creationId xmlns:a16="http://schemas.microsoft.com/office/drawing/2014/main" id="{E13D0A46-53D3-4A4E-B2EC-84943F4571AC}"/>
            </a:ext>
          </a:extLst>
        </xdr:cNvPr>
        <xdr:cNvSpPr/>
      </xdr:nvSpPr>
      <xdr:spPr>
        <a:xfrm>
          <a:off x="15430500" y="1352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165736</xdr:rowOff>
    </xdr:from>
    <xdr:to>
      <xdr:col>85</xdr:col>
      <xdr:colOff>127000</xdr:colOff>
      <xdr:row>79</xdr:row>
      <xdr:rowOff>36195</xdr:rowOff>
    </xdr:to>
    <xdr:cxnSp macro="">
      <xdr:nvCxnSpPr>
        <xdr:cNvPr id="768" name="直線コネクタ 767">
          <a:extLst>
            <a:ext uri="{FF2B5EF4-FFF2-40B4-BE49-F238E27FC236}">
              <a16:creationId xmlns:a16="http://schemas.microsoft.com/office/drawing/2014/main" id="{4336CA69-A23E-4F99-8D41-EE3908638366}"/>
            </a:ext>
          </a:extLst>
        </xdr:cNvPr>
        <xdr:cNvCxnSpPr/>
      </xdr:nvCxnSpPr>
      <xdr:spPr>
        <a:xfrm flipV="1">
          <a:off x="15481300" y="13367386"/>
          <a:ext cx="838200" cy="21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46355</xdr:rowOff>
    </xdr:from>
    <xdr:to>
      <xdr:col>76</xdr:col>
      <xdr:colOff>165100</xdr:colOff>
      <xdr:row>79</xdr:row>
      <xdr:rowOff>147955</xdr:rowOff>
    </xdr:to>
    <xdr:sp macro="" textlink="">
      <xdr:nvSpPr>
        <xdr:cNvPr id="769" name="楕円 768">
          <a:extLst>
            <a:ext uri="{FF2B5EF4-FFF2-40B4-BE49-F238E27FC236}">
              <a16:creationId xmlns:a16="http://schemas.microsoft.com/office/drawing/2014/main" id="{1A323C51-C524-4EF3-B98B-A3BC7F01BEE8}"/>
            </a:ext>
          </a:extLst>
        </xdr:cNvPr>
        <xdr:cNvSpPr/>
      </xdr:nvSpPr>
      <xdr:spPr>
        <a:xfrm>
          <a:off x="14541500" y="1359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36195</xdr:rowOff>
    </xdr:from>
    <xdr:to>
      <xdr:col>81</xdr:col>
      <xdr:colOff>50800</xdr:colOff>
      <xdr:row>79</xdr:row>
      <xdr:rowOff>97155</xdr:rowOff>
    </xdr:to>
    <xdr:cxnSp macro="">
      <xdr:nvCxnSpPr>
        <xdr:cNvPr id="770" name="直線コネクタ 769">
          <a:extLst>
            <a:ext uri="{FF2B5EF4-FFF2-40B4-BE49-F238E27FC236}">
              <a16:creationId xmlns:a16="http://schemas.microsoft.com/office/drawing/2014/main" id="{215642CC-60B5-4B16-9022-81A76213047E}"/>
            </a:ext>
          </a:extLst>
        </xdr:cNvPr>
        <xdr:cNvCxnSpPr/>
      </xdr:nvCxnSpPr>
      <xdr:spPr>
        <a:xfrm flipV="1">
          <a:off x="14592300" y="1358074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153036</xdr:rowOff>
    </xdr:from>
    <xdr:to>
      <xdr:col>72</xdr:col>
      <xdr:colOff>38100</xdr:colOff>
      <xdr:row>82</xdr:row>
      <xdr:rowOff>83186</xdr:rowOff>
    </xdr:to>
    <xdr:sp macro="" textlink="">
      <xdr:nvSpPr>
        <xdr:cNvPr id="771" name="楕円 770">
          <a:extLst>
            <a:ext uri="{FF2B5EF4-FFF2-40B4-BE49-F238E27FC236}">
              <a16:creationId xmlns:a16="http://schemas.microsoft.com/office/drawing/2014/main" id="{872DF4F0-A0B5-493B-842E-0A59CFC40B00}"/>
            </a:ext>
          </a:extLst>
        </xdr:cNvPr>
        <xdr:cNvSpPr/>
      </xdr:nvSpPr>
      <xdr:spPr>
        <a:xfrm>
          <a:off x="13652500" y="1404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97155</xdr:rowOff>
    </xdr:from>
    <xdr:to>
      <xdr:col>76</xdr:col>
      <xdr:colOff>114300</xdr:colOff>
      <xdr:row>82</xdr:row>
      <xdr:rowOff>32386</xdr:rowOff>
    </xdr:to>
    <xdr:cxnSp macro="">
      <xdr:nvCxnSpPr>
        <xdr:cNvPr id="772" name="直線コネクタ 771">
          <a:extLst>
            <a:ext uri="{FF2B5EF4-FFF2-40B4-BE49-F238E27FC236}">
              <a16:creationId xmlns:a16="http://schemas.microsoft.com/office/drawing/2014/main" id="{7B2DD5B7-D503-48BE-AFA8-B9DBB5AF725D}"/>
            </a:ext>
          </a:extLst>
        </xdr:cNvPr>
        <xdr:cNvCxnSpPr/>
      </xdr:nvCxnSpPr>
      <xdr:spPr>
        <a:xfrm flipV="1">
          <a:off x="13703300" y="13641705"/>
          <a:ext cx="889000" cy="44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114936</xdr:rowOff>
    </xdr:from>
    <xdr:to>
      <xdr:col>67</xdr:col>
      <xdr:colOff>101600</xdr:colOff>
      <xdr:row>82</xdr:row>
      <xdr:rowOff>45086</xdr:rowOff>
    </xdr:to>
    <xdr:sp macro="" textlink="">
      <xdr:nvSpPr>
        <xdr:cNvPr id="773" name="楕円 772">
          <a:extLst>
            <a:ext uri="{FF2B5EF4-FFF2-40B4-BE49-F238E27FC236}">
              <a16:creationId xmlns:a16="http://schemas.microsoft.com/office/drawing/2014/main" id="{84C79100-0E97-430A-9776-968DE8F9ACCF}"/>
            </a:ext>
          </a:extLst>
        </xdr:cNvPr>
        <xdr:cNvSpPr/>
      </xdr:nvSpPr>
      <xdr:spPr>
        <a:xfrm>
          <a:off x="12763500" y="1400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165736</xdr:rowOff>
    </xdr:from>
    <xdr:to>
      <xdr:col>71</xdr:col>
      <xdr:colOff>177800</xdr:colOff>
      <xdr:row>82</xdr:row>
      <xdr:rowOff>32386</xdr:rowOff>
    </xdr:to>
    <xdr:cxnSp macro="">
      <xdr:nvCxnSpPr>
        <xdr:cNvPr id="774" name="直線コネクタ 773">
          <a:extLst>
            <a:ext uri="{FF2B5EF4-FFF2-40B4-BE49-F238E27FC236}">
              <a16:creationId xmlns:a16="http://schemas.microsoft.com/office/drawing/2014/main" id="{AE29F39D-8751-4DF0-8288-6E624C188B28}"/>
            </a:ext>
          </a:extLst>
        </xdr:cNvPr>
        <xdr:cNvCxnSpPr/>
      </xdr:nvCxnSpPr>
      <xdr:spPr>
        <a:xfrm>
          <a:off x="12814300" y="140531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89552</xdr:rowOff>
    </xdr:from>
    <xdr:ext cx="405111" cy="259045"/>
    <xdr:sp macro="" textlink="">
      <xdr:nvSpPr>
        <xdr:cNvPr id="775" name="n_1aveValue【児童館】&#10;有形固定資産減価償却率">
          <a:extLst>
            <a:ext uri="{FF2B5EF4-FFF2-40B4-BE49-F238E27FC236}">
              <a16:creationId xmlns:a16="http://schemas.microsoft.com/office/drawing/2014/main" id="{00971C28-0971-43A6-9A61-341B74444913}"/>
            </a:ext>
          </a:extLst>
        </xdr:cNvPr>
        <xdr:cNvSpPr txBox="1"/>
      </xdr:nvSpPr>
      <xdr:spPr>
        <a:xfrm>
          <a:off x="15266044" y="1414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74313</xdr:rowOff>
    </xdr:from>
    <xdr:ext cx="405111" cy="259045"/>
    <xdr:sp macro="" textlink="">
      <xdr:nvSpPr>
        <xdr:cNvPr id="776" name="n_2aveValue【児童館】&#10;有形固定資産減価償却率">
          <a:extLst>
            <a:ext uri="{FF2B5EF4-FFF2-40B4-BE49-F238E27FC236}">
              <a16:creationId xmlns:a16="http://schemas.microsoft.com/office/drawing/2014/main" id="{EE38598D-4A7C-460D-A682-12A96D82E4A7}"/>
            </a:ext>
          </a:extLst>
        </xdr:cNvPr>
        <xdr:cNvSpPr txBox="1"/>
      </xdr:nvSpPr>
      <xdr:spPr>
        <a:xfrm>
          <a:off x="14389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777" name="n_3aveValue【児童館】&#10;有形固定資産減価償却率">
          <a:extLst>
            <a:ext uri="{FF2B5EF4-FFF2-40B4-BE49-F238E27FC236}">
              <a16:creationId xmlns:a16="http://schemas.microsoft.com/office/drawing/2014/main" id="{51A3523E-5B8A-467A-9993-26EF72D493FC}"/>
            </a:ext>
          </a:extLst>
        </xdr:cNvPr>
        <xdr:cNvSpPr txBox="1"/>
      </xdr:nvSpPr>
      <xdr:spPr>
        <a:xfrm>
          <a:off x="1350074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106697</xdr:rowOff>
    </xdr:from>
    <xdr:ext cx="405111" cy="259045"/>
    <xdr:sp macro="" textlink="">
      <xdr:nvSpPr>
        <xdr:cNvPr id="778" name="n_4aveValue【児童館】&#10;有形固定資産減価償却率">
          <a:extLst>
            <a:ext uri="{FF2B5EF4-FFF2-40B4-BE49-F238E27FC236}">
              <a16:creationId xmlns:a16="http://schemas.microsoft.com/office/drawing/2014/main" id="{F27AB488-948A-49ED-B75E-0DA18D32D993}"/>
            </a:ext>
          </a:extLst>
        </xdr:cNvPr>
        <xdr:cNvSpPr txBox="1"/>
      </xdr:nvSpPr>
      <xdr:spPr>
        <a:xfrm>
          <a:off x="12611744"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103522</xdr:rowOff>
    </xdr:from>
    <xdr:ext cx="405111" cy="259045"/>
    <xdr:sp macro="" textlink="">
      <xdr:nvSpPr>
        <xdr:cNvPr id="779" name="n_1mainValue【児童館】&#10;有形固定資産減価償却率">
          <a:extLst>
            <a:ext uri="{FF2B5EF4-FFF2-40B4-BE49-F238E27FC236}">
              <a16:creationId xmlns:a16="http://schemas.microsoft.com/office/drawing/2014/main" id="{1FA0364A-6517-45E3-AA8D-9A0DDE314624}"/>
            </a:ext>
          </a:extLst>
        </xdr:cNvPr>
        <xdr:cNvSpPr txBox="1"/>
      </xdr:nvSpPr>
      <xdr:spPr>
        <a:xfrm>
          <a:off x="15266044" y="1330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164482</xdr:rowOff>
    </xdr:from>
    <xdr:ext cx="405111" cy="259045"/>
    <xdr:sp macro="" textlink="">
      <xdr:nvSpPr>
        <xdr:cNvPr id="780" name="n_2mainValue【児童館】&#10;有形固定資産減価償却率">
          <a:extLst>
            <a:ext uri="{FF2B5EF4-FFF2-40B4-BE49-F238E27FC236}">
              <a16:creationId xmlns:a16="http://schemas.microsoft.com/office/drawing/2014/main" id="{D1EBAB62-5E9F-493A-9D50-50BB5223A52A}"/>
            </a:ext>
          </a:extLst>
        </xdr:cNvPr>
        <xdr:cNvSpPr txBox="1"/>
      </xdr:nvSpPr>
      <xdr:spPr>
        <a:xfrm>
          <a:off x="14389744" y="1336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74313</xdr:rowOff>
    </xdr:from>
    <xdr:ext cx="405111" cy="259045"/>
    <xdr:sp macro="" textlink="">
      <xdr:nvSpPr>
        <xdr:cNvPr id="781" name="n_3mainValue【児童館】&#10;有形固定資産減価償却率">
          <a:extLst>
            <a:ext uri="{FF2B5EF4-FFF2-40B4-BE49-F238E27FC236}">
              <a16:creationId xmlns:a16="http://schemas.microsoft.com/office/drawing/2014/main" id="{F90DC5C4-6B7D-44F0-918B-896C9C464B0B}"/>
            </a:ext>
          </a:extLst>
        </xdr:cNvPr>
        <xdr:cNvSpPr txBox="1"/>
      </xdr:nvSpPr>
      <xdr:spPr>
        <a:xfrm>
          <a:off x="13500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61613</xdr:rowOff>
    </xdr:from>
    <xdr:ext cx="405111" cy="259045"/>
    <xdr:sp macro="" textlink="">
      <xdr:nvSpPr>
        <xdr:cNvPr id="782" name="n_4mainValue【児童館】&#10;有形固定資産減価償却率">
          <a:extLst>
            <a:ext uri="{FF2B5EF4-FFF2-40B4-BE49-F238E27FC236}">
              <a16:creationId xmlns:a16="http://schemas.microsoft.com/office/drawing/2014/main" id="{979AB867-F741-4C15-87C5-395017457D7E}"/>
            </a:ext>
          </a:extLst>
        </xdr:cNvPr>
        <xdr:cNvSpPr txBox="1"/>
      </xdr:nvSpPr>
      <xdr:spPr>
        <a:xfrm>
          <a:off x="12611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DCBEED1F-7E62-4879-A8AD-FC1FEF6160A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E557E473-3B11-4AE6-8D3E-F46A69E0268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8517BFE2-B111-4E15-B1A1-807E4A1DB9E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D0E32617-9171-4DD0-BEFC-FFD24797192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5EDCD1B4-2FD4-45E1-9B32-ECC7EA49693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0C38D21D-BA8E-4B3C-900D-A1B253C2541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721B1037-7E81-4414-A2E6-55EEE97D86B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721E3A22-B6C1-4A72-9A9D-12288D7623A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0B3A76DC-A32E-420B-8297-670B7BB1F02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392CAF67-E8B8-41F5-9280-D006F10162B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7EC6B8C1-FDF3-47EC-8EEF-EA73CB5293CE}"/>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EEFF13E1-55F5-40E0-9059-08DEFAE9E49C}"/>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E3F8E6A2-76CE-4B74-B432-41F5D054B95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2EABE9F3-B0C7-4F4F-8201-9DBA3CA39A6F}"/>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3D236559-7A57-42A2-AB81-7AB9E7C0DEA9}"/>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52FCD03E-7D0A-438D-8E11-8F488C93F7D3}"/>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0E8759DA-DA6B-46D1-B0E4-19F523FEE0E1}"/>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E951BE10-17A6-46C8-A7BF-FE78EF4E74CD}"/>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BEF89D5A-CF88-4FD8-9603-01197041DEB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50D03627-80DB-4505-8180-18951169D8C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885D05A9-F85B-4A71-A18B-9DA965DB63B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804" name="直線コネクタ 803">
          <a:extLst>
            <a:ext uri="{FF2B5EF4-FFF2-40B4-BE49-F238E27FC236}">
              <a16:creationId xmlns:a16="http://schemas.microsoft.com/office/drawing/2014/main" id="{C8BB1311-882D-4795-9377-CE551813CA23}"/>
            </a:ext>
          </a:extLst>
        </xdr:cNvPr>
        <xdr:cNvCxnSpPr/>
      </xdr:nvCxnSpPr>
      <xdr:spPr>
        <a:xfrm flipV="1">
          <a:off x="22160864" y="133654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805" name="【児童館】&#10;一人当たり面積最小値テキスト">
          <a:extLst>
            <a:ext uri="{FF2B5EF4-FFF2-40B4-BE49-F238E27FC236}">
              <a16:creationId xmlns:a16="http://schemas.microsoft.com/office/drawing/2014/main" id="{4FCB74A4-593D-4E29-90E9-9C948B57A256}"/>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806" name="直線コネクタ 805">
          <a:extLst>
            <a:ext uri="{FF2B5EF4-FFF2-40B4-BE49-F238E27FC236}">
              <a16:creationId xmlns:a16="http://schemas.microsoft.com/office/drawing/2014/main" id="{669D1173-D8B0-448B-BC5F-D72BAF35CC54}"/>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807" name="【児童館】&#10;一人当たり面積最大値テキスト">
          <a:extLst>
            <a:ext uri="{FF2B5EF4-FFF2-40B4-BE49-F238E27FC236}">
              <a16:creationId xmlns:a16="http://schemas.microsoft.com/office/drawing/2014/main" id="{48BA5410-9DF9-405D-AC16-1AECCE3E13E4}"/>
            </a:ext>
          </a:extLst>
        </xdr:cNvPr>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808" name="直線コネクタ 807">
          <a:extLst>
            <a:ext uri="{FF2B5EF4-FFF2-40B4-BE49-F238E27FC236}">
              <a16:creationId xmlns:a16="http://schemas.microsoft.com/office/drawing/2014/main" id="{D957A3F3-50D2-496A-8F73-062E1554EFAC}"/>
            </a:ext>
          </a:extLst>
        </xdr:cNvPr>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809" name="【児童館】&#10;一人当たり面積平均値テキスト">
          <a:extLst>
            <a:ext uri="{FF2B5EF4-FFF2-40B4-BE49-F238E27FC236}">
              <a16:creationId xmlns:a16="http://schemas.microsoft.com/office/drawing/2014/main" id="{40EAAB9F-E0EA-47C3-9EBD-9372BA984615}"/>
            </a:ext>
          </a:extLst>
        </xdr:cNvPr>
        <xdr:cNvSpPr txBox="1"/>
      </xdr:nvSpPr>
      <xdr:spPr>
        <a:xfrm>
          <a:off x="22199600" y="14263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810" name="フローチャート: 判断 809">
          <a:extLst>
            <a:ext uri="{FF2B5EF4-FFF2-40B4-BE49-F238E27FC236}">
              <a16:creationId xmlns:a16="http://schemas.microsoft.com/office/drawing/2014/main" id="{59296A0F-96C3-46D4-93D1-E18679B7F222}"/>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811" name="フローチャート: 判断 810">
          <a:extLst>
            <a:ext uri="{FF2B5EF4-FFF2-40B4-BE49-F238E27FC236}">
              <a16:creationId xmlns:a16="http://schemas.microsoft.com/office/drawing/2014/main" id="{709672E0-3111-4EDA-8170-BA7EF4BA08E2}"/>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2" name="フローチャート: 判断 811">
          <a:extLst>
            <a:ext uri="{FF2B5EF4-FFF2-40B4-BE49-F238E27FC236}">
              <a16:creationId xmlns:a16="http://schemas.microsoft.com/office/drawing/2014/main" id="{9FFC6B53-2037-4AF4-B197-629B419226A3}"/>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813" name="フローチャート: 判断 812">
          <a:extLst>
            <a:ext uri="{FF2B5EF4-FFF2-40B4-BE49-F238E27FC236}">
              <a16:creationId xmlns:a16="http://schemas.microsoft.com/office/drawing/2014/main" id="{53333603-45C8-4926-8EF7-A4839F0BACD1}"/>
            </a:ext>
          </a:extLst>
        </xdr:cNvPr>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814" name="フローチャート: 判断 813">
          <a:extLst>
            <a:ext uri="{FF2B5EF4-FFF2-40B4-BE49-F238E27FC236}">
              <a16:creationId xmlns:a16="http://schemas.microsoft.com/office/drawing/2014/main" id="{F364C112-5110-4FAF-89EA-6AB39D727344}"/>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3DC4CB5B-0948-408B-829F-6AC4CAEB167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75437269-C33E-45AD-A908-7F911261C44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4FDAE957-CB69-483F-BE1D-F57A7827C54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D942EE17-9487-422F-AF77-0D7E9DE7746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88763E57-BDE7-424B-8393-52EFBBDB6A9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124461</xdr:rowOff>
    </xdr:from>
    <xdr:to>
      <xdr:col>116</xdr:col>
      <xdr:colOff>114300</xdr:colOff>
      <xdr:row>85</xdr:row>
      <xdr:rowOff>54611</xdr:rowOff>
    </xdr:to>
    <xdr:sp macro="" textlink="">
      <xdr:nvSpPr>
        <xdr:cNvPr id="820" name="楕円 819">
          <a:extLst>
            <a:ext uri="{FF2B5EF4-FFF2-40B4-BE49-F238E27FC236}">
              <a16:creationId xmlns:a16="http://schemas.microsoft.com/office/drawing/2014/main" id="{65B93A47-3623-4FB7-8C6A-8E392A3A55D8}"/>
            </a:ext>
          </a:extLst>
        </xdr:cNvPr>
        <xdr:cNvSpPr/>
      </xdr:nvSpPr>
      <xdr:spPr>
        <a:xfrm>
          <a:off x="221107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102888</xdr:rowOff>
    </xdr:from>
    <xdr:ext cx="469744" cy="259045"/>
    <xdr:sp macro="" textlink="">
      <xdr:nvSpPr>
        <xdr:cNvPr id="821" name="【児童館】&#10;一人当たり面積該当値テキスト">
          <a:extLst>
            <a:ext uri="{FF2B5EF4-FFF2-40B4-BE49-F238E27FC236}">
              <a16:creationId xmlns:a16="http://schemas.microsoft.com/office/drawing/2014/main" id="{F0B970F9-5AF4-4826-A279-2A4F6243ADA3}"/>
            </a:ext>
          </a:extLst>
        </xdr:cNvPr>
        <xdr:cNvSpPr txBox="1"/>
      </xdr:nvSpPr>
      <xdr:spPr>
        <a:xfrm>
          <a:off x="22199600"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124461</xdr:rowOff>
    </xdr:from>
    <xdr:to>
      <xdr:col>112</xdr:col>
      <xdr:colOff>38100</xdr:colOff>
      <xdr:row>85</xdr:row>
      <xdr:rowOff>54611</xdr:rowOff>
    </xdr:to>
    <xdr:sp macro="" textlink="">
      <xdr:nvSpPr>
        <xdr:cNvPr id="822" name="楕円 821">
          <a:extLst>
            <a:ext uri="{FF2B5EF4-FFF2-40B4-BE49-F238E27FC236}">
              <a16:creationId xmlns:a16="http://schemas.microsoft.com/office/drawing/2014/main" id="{0A7D674E-983E-4E67-BD6D-1655AD27A53E}"/>
            </a:ext>
          </a:extLst>
        </xdr:cNvPr>
        <xdr:cNvSpPr/>
      </xdr:nvSpPr>
      <xdr:spPr>
        <a:xfrm>
          <a:off x="21272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3811</xdr:rowOff>
    </xdr:from>
    <xdr:to>
      <xdr:col>116</xdr:col>
      <xdr:colOff>63500</xdr:colOff>
      <xdr:row>85</xdr:row>
      <xdr:rowOff>3811</xdr:rowOff>
    </xdr:to>
    <xdr:cxnSp macro="">
      <xdr:nvCxnSpPr>
        <xdr:cNvPr id="823" name="直線コネクタ 822">
          <a:extLst>
            <a:ext uri="{FF2B5EF4-FFF2-40B4-BE49-F238E27FC236}">
              <a16:creationId xmlns:a16="http://schemas.microsoft.com/office/drawing/2014/main" id="{29805245-2FD1-4DAC-A6AF-D31FF7565490}"/>
            </a:ext>
          </a:extLst>
        </xdr:cNvPr>
        <xdr:cNvCxnSpPr/>
      </xdr:nvCxnSpPr>
      <xdr:spPr>
        <a:xfrm>
          <a:off x="21323300" y="145770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124461</xdr:rowOff>
    </xdr:from>
    <xdr:to>
      <xdr:col>107</xdr:col>
      <xdr:colOff>101600</xdr:colOff>
      <xdr:row>85</xdr:row>
      <xdr:rowOff>54611</xdr:rowOff>
    </xdr:to>
    <xdr:sp macro="" textlink="">
      <xdr:nvSpPr>
        <xdr:cNvPr id="824" name="楕円 823">
          <a:extLst>
            <a:ext uri="{FF2B5EF4-FFF2-40B4-BE49-F238E27FC236}">
              <a16:creationId xmlns:a16="http://schemas.microsoft.com/office/drawing/2014/main" id="{2A7FB466-E6BD-429C-BC20-EED8D589E6E2}"/>
            </a:ext>
          </a:extLst>
        </xdr:cNvPr>
        <xdr:cNvSpPr/>
      </xdr:nvSpPr>
      <xdr:spPr>
        <a:xfrm>
          <a:off x="20383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3811</xdr:rowOff>
    </xdr:from>
    <xdr:to>
      <xdr:col>111</xdr:col>
      <xdr:colOff>177800</xdr:colOff>
      <xdr:row>85</xdr:row>
      <xdr:rowOff>3811</xdr:rowOff>
    </xdr:to>
    <xdr:cxnSp macro="">
      <xdr:nvCxnSpPr>
        <xdr:cNvPr id="825" name="直線コネクタ 824">
          <a:extLst>
            <a:ext uri="{FF2B5EF4-FFF2-40B4-BE49-F238E27FC236}">
              <a16:creationId xmlns:a16="http://schemas.microsoft.com/office/drawing/2014/main" id="{885635DA-3416-4A25-82E2-79DBB8E25439}"/>
            </a:ext>
          </a:extLst>
        </xdr:cNvPr>
        <xdr:cNvCxnSpPr/>
      </xdr:nvCxnSpPr>
      <xdr:spPr>
        <a:xfrm>
          <a:off x="20434300" y="1457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826" name="楕円 825">
          <a:extLst>
            <a:ext uri="{FF2B5EF4-FFF2-40B4-BE49-F238E27FC236}">
              <a16:creationId xmlns:a16="http://schemas.microsoft.com/office/drawing/2014/main" id="{46216703-B966-4342-BDD3-CC3D3F50B6BE}"/>
            </a:ext>
          </a:extLst>
        </xdr:cNvPr>
        <xdr:cNvSpPr/>
      </xdr:nvSpPr>
      <xdr:spPr>
        <a:xfrm>
          <a:off x="19494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3811</xdr:rowOff>
    </xdr:from>
    <xdr:to>
      <xdr:col>107</xdr:col>
      <xdr:colOff>50800</xdr:colOff>
      <xdr:row>85</xdr:row>
      <xdr:rowOff>49530</xdr:rowOff>
    </xdr:to>
    <xdr:cxnSp macro="">
      <xdr:nvCxnSpPr>
        <xdr:cNvPr id="827" name="直線コネクタ 826">
          <a:extLst>
            <a:ext uri="{FF2B5EF4-FFF2-40B4-BE49-F238E27FC236}">
              <a16:creationId xmlns:a16="http://schemas.microsoft.com/office/drawing/2014/main" id="{BCE185F8-D802-49B6-AF3F-3F26721D82FE}"/>
            </a:ext>
          </a:extLst>
        </xdr:cNvPr>
        <xdr:cNvCxnSpPr/>
      </xdr:nvCxnSpPr>
      <xdr:spPr>
        <a:xfrm flipV="1">
          <a:off x="19545300" y="145770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170180</xdr:rowOff>
    </xdr:from>
    <xdr:to>
      <xdr:col>98</xdr:col>
      <xdr:colOff>38100</xdr:colOff>
      <xdr:row>85</xdr:row>
      <xdr:rowOff>100330</xdr:rowOff>
    </xdr:to>
    <xdr:sp macro="" textlink="">
      <xdr:nvSpPr>
        <xdr:cNvPr id="828" name="楕円 827">
          <a:extLst>
            <a:ext uri="{FF2B5EF4-FFF2-40B4-BE49-F238E27FC236}">
              <a16:creationId xmlns:a16="http://schemas.microsoft.com/office/drawing/2014/main" id="{B5466BCB-5657-4971-B658-DC9A02CC668B}"/>
            </a:ext>
          </a:extLst>
        </xdr:cNvPr>
        <xdr:cNvSpPr/>
      </xdr:nvSpPr>
      <xdr:spPr>
        <a:xfrm>
          <a:off x="18605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49530</xdr:rowOff>
    </xdr:from>
    <xdr:to>
      <xdr:col>102</xdr:col>
      <xdr:colOff>114300</xdr:colOff>
      <xdr:row>85</xdr:row>
      <xdr:rowOff>49530</xdr:rowOff>
    </xdr:to>
    <xdr:cxnSp macro="">
      <xdr:nvCxnSpPr>
        <xdr:cNvPr id="829" name="直線コネクタ 828">
          <a:extLst>
            <a:ext uri="{FF2B5EF4-FFF2-40B4-BE49-F238E27FC236}">
              <a16:creationId xmlns:a16="http://schemas.microsoft.com/office/drawing/2014/main" id="{CEB9B1F1-333C-40CD-8EE4-A4B2D18F41EC}"/>
            </a:ext>
          </a:extLst>
        </xdr:cNvPr>
        <xdr:cNvCxnSpPr/>
      </xdr:nvCxnSpPr>
      <xdr:spPr>
        <a:xfrm>
          <a:off x="18656300" y="1462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830" name="n_1aveValue【児童館】&#10;一人当たり面積">
          <a:extLst>
            <a:ext uri="{FF2B5EF4-FFF2-40B4-BE49-F238E27FC236}">
              <a16:creationId xmlns:a16="http://schemas.microsoft.com/office/drawing/2014/main" id="{8561C127-CBC5-4953-BEFB-E1BD8A2A0EB8}"/>
            </a:ext>
          </a:extLst>
        </xdr:cNvPr>
        <xdr:cNvSpPr txBox="1"/>
      </xdr:nvSpPr>
      <xdr:spPr>
        <a:xfrm>
          <a:off x="210757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831" name="n_2aveValue【児童館】&#10;一人当たり面積">
          <a:extLst>
            <a:ext uri="{FF2B5EF4-FFF2-40B4-BE49-F238E27FC236}">
              <a16:creationId xmlns:a16="http://schemas.microsoft.com/office/drawing/2014/main" id="{6EBC9855-B9AE-4D8E-8C13-0BCD83BDC3BA}"/>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832" name="n_3aveValue【児童館】&#10;一人当たり面積">
          <a:extLst>
            <a:ext uri="{FF2B5EF4-FFF2-40B4-BE49-F238E27FC236}">
              <a16:creationId xmlns:a16="http://schemas.microsoft.com/office/drawing/2014/main" id="{488A70BC-E893-4DA3-A4CC-C2B7516A4EC5}"/>
            </a:ext>
          </a:extLst>
        </xdr:cNvPr>
        <xdr:cNvSpPr txBox="1"/>
      </xdr:nvSpPr>
      <xdr:spPr>
        <a:xfrm>
          <a:off x="19310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833" name="n_4aveValue【児童館】&#10;一人当たり面積">
          <a:extLst>
            <a:ext uri="{FF2B5EF4-FFF2-40B4-BE49-F238E27FC236}">
              <a16:creationId xmlns:a16="http://schemas.microsoft.com/office/drawing/2014/main" id="{A0C95E3B-CF6A-41E5-B2B6-391480CD8214}"/>
            </a:ext>
          </a:extLst>
        </xdr:cNvPr>
        <xdr:cNvSpPr txBox="1"/>
      </xdr:nvSpPr>
      <xdr:spPr>
        <a:xfrm>
          <a:off x="18421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45738</xdr:rowOff>
    </xdr:from>
    <xdr:ext cx="469744" cy="259045"/>
    <xdr:sp macro="" textlink="">
      <xdr:nvSpPr>
        <xdr:cNvPr id="834" name="n_1mainValue【児童館】&#10;一人当たり面積">
          <a:extLst>
            <a:ext uri="{FF2B5EF4-FFF2-40B4-BE49-F238E27FC236}">
              <a16:creationId xmlns:a16="http://schemas.microsoft.com/office/drawing/2014/main" id="{AE0E77CF-07CB-443C-85F2-7F95068C9163}"/>
            </a:ext>
          </a:extLst>
        </xdr:cNvPr>
        <xdr:cNvSpPr txBox="1"/>
      </xdr:nvSpPr>
      <xdr:spPr>
        <a:xfrm>
          <a:off x="210757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45738</xdr:rowOff>
    </xdr:from>
    <xdr:ext cx="469744" cy="259045"/>
    <xdr:sp macro="" textlink="">
      <xdr:nvSpPr>
        <xdr:cNvPr id="835" name="n_2mainValue【児童館】&#10;一人当たり面積">
          <a:extLst>
            <a:ext uri="{FF2B5EF4-FFF2-40B4-BE49-F238E27FC236}">
              <a16:creationId xmlns:a16="http://schemas.microsoft.com/office/drawing/2014/main" id="{291BA8C8-61DA-4D60-AB65-A55EB660E1BF}"/>
            </a:ext>
          </a:extLst>
        </xdr:cNvPr>
        <xdr:cNvSpPr txBox="1"/>
      </xdr:nvSpPr>
      <xdr:spPr>
        <a:xfrm>
          <a:off x="20199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836" name="n_3mainValue【児童館】&#10;一人当たり面積">
          <a:extLst>
            <a:ext uri="{FF2B5EF4-FFF2-40B4-BE49-F238E27FC236}">
              <a16:creationId xmlns:a16="http://schemas.microsoft.com/office/drawing/2014/main" id="{528E5BDA-6DE5-42AF-8E71-9D9DE8E1C8A8}"/>
            </a:ext>
          </a:extLst>
        </xdr:cNvPr>
        <xdr:cNvSpPr txBox="1"/>
      </xdr:nvSpPr>
      <xdr:spPr>
        <a:xfrm>
          <a:off x="19310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91457</xdr:rowOff>
    </xdr:from>
    <xdr:ext cx="469744" cy="259045"/>
    <xdr:sp macro="" textlink="">
      <xdr:nvSpPr>
        <xdr:cNvPr id="837" name="n_4mainValue【児童館】&#10;一人当たり面積">
          <a:extLst>
            <a:ext uri="{FF2B5EF4-FFF2-40B4-BE49-F238E27FC236}">
              <a16:creationId xmlns:a16="http://schemas.microsoft.com/office/drawing/2014/main" id="{C69B9268-3723-4189-B1F0-F1D19E2EEE24}"/>
            </a:ext>
          </a:extLst>
        </xdr:cNvPr>
        <xdr:cNvSpPr txBox="1"/>
      </xdr:nvSpPr>
      <xdr:spPr>
        <a:xfrm>
          <a:off x="18421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D0A5372E-7276-4D38-AD3E-D793FB65C60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9306CD25-4A9A-4993-8F7E-F0A6F7B48BA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59ADA6D6-F0B5-406B-BD33-0B7A6EF0C6E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C78D6770-6202-494B-8893-DB14CA9A913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D85DD2F1-E36B-4D40-AF05-F7CB6CF7247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6EAC6781-25F8-4CCA-A455-DFF7B4C4D16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B80CCC34-D8F4-4C86-8B63-F1B9210264F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7276B065-E09B-4048-85E3-3AB3EEBA0D6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6554C9FE-C7E3-4EFC-9A28-BC0B433177B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1D469722-9901-4B25-9011-2374BB95EB9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8F7D3688-BAAD-4FDD-A953-3EB922C91F3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9" name="直線コネクタ 848">
          <a:extLst>
            <a:ext uri="{FF2B5EF4-FFF2-40B4-BE49-F238E27FC236}">
              <a16:creationId xmlns:a16="http://schemas.microsoft.com/office/drawing/2014/main" id="{3217BBD5-9F93-41E6-924B-7330E26DD929}"/>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50" name="テキスト ボックス 849">
          <a:extLst>
            <a:ext uri="{FF2B5EF4-FFF2-40B4-BE49-F238E27FC236}">
              <a16:creationId xmlns:a16="http://schemas.microsoft.com/office/drawing/2014/main" id="{7FBCBA53-7B2F-405D-9AAC-5D42473485C5}"/>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51" name="直線コネクタ 850">
          <a:extLst>
            <a:ext uri="{FF2B5EF4-FFF2-40B4-BE49-F238E27FC236}">
              <a16:creationId xmlns:a16="http://schemas.microsoft.com/office/drawing/2014/main" id="{B99FB6FC-FFCC-4AED-BBAD-C5F3C06DC825}"/>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52" name="テキスト ボックス 851">
          <a:extLst>
            <a:ext uri="{FF2B5EF4-FFF2-40B4-BE49-F238E27FC236}">
              <a16:creationId xmlns:a16="http://schemas.microsoft.com/office/drawing/2014/main" id="{505311CC-0578-4D02-8901-9D0159FB1FEC}"/>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3" name="直線コネクタ 852">
          <a:extLst>
            <a:ext uri="{FF2B5EF4-FFF2-40B4-BE49-F238E27FC236}">
              <a16:creationId xmlns:a16="http://schemas.microsoft.com/office/drawing/2014/main" id="{52AE6DD9-6C62-45FE-9561-2062C0DE75B2}"/>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4" name="テキスト ボックス 853">
          <a:extLst>
            <a:ext uri="{FF2B5EF4-FFF2-40B4-BE49-F238E27FC236}">
              <a16:creationId xmlns:a16="http://schemas.microsoft.com/office/drawing/2014/main" id="{C87FA52C-85E9-4DD0-8CB2-E22CA6DB3B55}"/>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5" name="直線コネクタ 854">
          <a:extLst>
            <a:ext uri="{FF2B5EF4-FFF2-40B4-BE49-F238E27FC236}">
              <a16:creationId xmlns:a16="http://schemas.microsoft.com/office/drawing/2014/main" id="{8C3F8BD9-EBD7-4A0E-B704-DC8E754C0EBD}"/>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6" name="テキスト ボックス 855">
          <a:extLst>
            <a:ext uri="{FF2B5EF4-FFF2-40B4-BE49-F238E27FC236}">
              <a16:creationId xmlns:a16="http://schemas.microsoft.com/office/drawing/2014/main" id="{55F659C8-9F52-469B-94C3-CAF7D21F3B45}"/>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7" name="直線コネクタ 856">
          <a:extLst>
            <a:ext uri="{FF2B5EF4-FFF2-40B4-BE49-F238E27FC236}">
              <a16:creationId xmlns:a16="http://schemas.microsoft.com/office/drawing/2014/main" id="{8C332385-2ADF-4C7A-A882-E857810158B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8" name="テキスト ボックス 857">
          <a:extLst>
            <a:ext uri="{FF2B5EF4-FFF2-40B4-BE49-F238E27FC236}">
              <a16:creationId xmlns:a16="http://schemas.microsoft.com/office/drawing/2014/main" id="{D5ECCF3C-150F-47A4-B955-1FE19A9EC3CE}"/>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9" name="【公民館】&#10;有形固定資産減価償却率グラフ枠">
          <a:extLst>
            <a:ext uri="{FF2B5EF4-FFF2-40B4-BE49-F238E27FC236}">
              <a16:creationId xmlns:a16="http://schemas.microsoft.com/office/drawing/2014/main" id="{161391EF-E66F-4632-AA6D-3CD3588921A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860" name="直線コネクタ 859">
          <a:extLst>
            <a:ext uri="{FF2B5EF4-FFF2-40B4-BE49-F238E27FC236}">
              <a16:creationId xmlns:a16="http://schemas.microsoft.com/office/drawing/2014/main" id="{A993101B-47F0-400A-BB85-8C5F6F657CE4}"/>
            </a:ext>
          </a:extLst>
        </xdr:cNvPr>
        <xdr:cNvCxnSpPr/>
      </xdr:nvCxnSpPr>
      <xdr:spPr>
        <a:xfrm flipV="1">
          <a:off x="16318864" y="1716176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861" name="【公民館】&#10;有形固定資産減価償却率最小値テキスト">
          <a:extLst>
            <a:ext uri="{FF2B5EF4-FFF2-40B4-BE49-F238E27FC236}">
              <a16:creationId xmlns:a16="http://schemas.microsoft.com/office/drawing/2014/main" id="{6D44ADA9-33B8-4AA7-9E46-21A241CB74D5}"/>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862" name="直線コネクタ 861">
          <a:extLst>
            <a:ext uri="{FF2B5EF4-FFF2-40B4-BE49-F238E27FC236}">
              <a16:creationId xmlns:a16="http://schemas.microsoft.com/office/drawing/2014/main" id="{C28961C7-061C-4EDE-B955-9553F0502E30}"/>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863" name="【公民館】&#10;有形固定資産減価償却率最大値テキスト">
          <a:extLst>
            <a:ext uri="{FF2B5EF4-FFF2-40B4-BE49-F238E27FC236}">
              <a16:creationId xmlns:a16="http://schemas.microsoft.com/office/drawing/2014/main" id="{CEA17292-5429-4E62-99FB-CB8F62A85C74}"/>
            </a:ext>
          </a:extLst>
        </xdr:cNvPr>
        <xdr:cNvSpPr txBox="1"/>
      </xdr:nvSpPr>
      <xdr:spPr>
        <a:xfrm>
          <a:off x="16357600" y="1693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864" name="直線コネクタ 863">
          <a:extLst>
            <a:ext uri="{FF2B5EF4-FFF2-40B4-BE49-F238E27FC236}">
              <a16:creationId xmlns:a16="http://schemas.microsoft.com/office/drawing/2014/main" id="{14AE1AEA-7DF0-49FA-B537-CEFEC6D55DD6}"/>
            </a:ext>
          </a:extLst>
        </xdr:cNvPr>
        <xdr:cNvCxnSpPr/>
      </xdr:nvCxnSpPr>
      <xdr:spPr>
        <a:xfrm>
          <a:off x="16230600" y="1716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164864</xdr:rowOff>
    </xdr:from>
    <xdr:ext cx="405111" cy="259045"/>
    <xdr:sp macro="" textlink="">
      <xdr:nvSpPr>
        <xdr:cNvPr id="865" name="【公民館】&#10;有形固定資産減価償却率平均値テキスト">
          <a:extLst>
            <a:ext uri="{FF2B5EF4-FFF2-40B4-BE49-F238E27FC236}">
              <a16:creationId xmlns:a16="http://schemas.microsoft.com/office/drawing/2014/main" id="{8C52A1AB-EACD-4D0E-9383-9845F17C2806}"/>
            </a:ext>
          </a:extLst>
        </xdr:cNvPr>
        <xdr:cNvSpPr txBox="1"/>
      </xdr:nvSpPr>
      <xdr:spPr>
        <a:xfrm>
          <a:off x="16357600" y="17481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866" name="フローチャート: 判断 865">
          <a:extLst>
            <a:ext uri="{FF2B5EF4-FFF2-40B4-BE49-F238E27FC236}">
              <a16:creationId xmlns:a16="http://schemas.microsoft.com/office/drawing/2014/main" id="{9F969AF6-DB59-4E94-A379-3B6C2FF32D30}"/>
            </a:ext>
          </a:extLst>
        </xdr:cNvPr>
        <xdr:cNvSpPr/>
      </xdr:nvSpPr>
      <xdr:spPr>
        <a:xfrm>
          <a:off x="16268700" y="1762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867" name="フローチャート: 判断 866">
          <a:extLst>
            <a:ext uri="{FF2B5EF4-FFF2-40B4-BE49-F238E27FC236}">
              <a16:creationId xmlns:a16="http://schemas.microsoft.com/office/drawing/2014/main" id="{4F33FD52-276C-478C-830B-DFD4AF77DA1D}"/>
            </a:ext>
          </a:extLst>
        </xdr:cNvPr>
        <xdr:cNvSpPr/>
      </xdr:nvSpPr>
      <xdr:spPr>
        <a:xfrm>
          <a:off x="154305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868" name="フローチャート: 判断 867">
          <a:extLst>
            <a:ext uri="{FF2B5EF4-FFF2-40B4-BE49-F238E27FC236}">
              <a16:creationId xmlns:a16="http://schemas.microsoft.com/office/drawing/2014/main" id="{D59CEA1F-AEF1-46D1-A54A-30CC5FE7E6E7}"/>
            </a:ext>
          </a:extLst>
        </xdr:cNvPr>
        <xdr:cNvSpPr/>
      </xdr:nvSpPr>
      <xdr:spPr>
        <a:xfrm>
          <a:off x="14541500" y="175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869" name="フローチャート: 判断 868">
          <a:extLst>
            <a:ext uri="{FF2B5EF4-FFF2-40B4-BE49-F238E27FC236}">
              <a16:creationId xmlns:a16="http://schemas.microsoft.com/office/drawing/2014/main" id="{62F78FEB-F8D7-49D0-B06D-6C04D46C8F1E}"/>
            </a:ext>
          </a:extLst>
        </xdr:cNvPr>
        <xdr:cNvSpPr/>
      </xdr:nvSpPr>
      <xdr:spPr>
        <a:xfrm>
          <a:off x="13652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870" name="フローチャート: 判断 869">
          <a:extLst>
            <a:ext uri="{FF2B5EF4-FFF2-40B4-BE49-F238E27FC236}">
              <a16:creationId xmlns:a16="http://schemas.microsoft.com/office/drawing/2014/main" id="{2C4EE748-176E-45B7-A50E-891C4B7456F5}"/>
            </a:ext>
          </a:extLst>
        </xdr:cNvPr>
        <xdr:cNvSpPr/>
      </xdr:nvSpPr>
      <xdr:spPr>
        <a:xfrm>
          <a:off x="12763500" y="1754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8AF46B25-A16A-46DF-AD19-C31DF8992D9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DD1DBDBA-3DCF-48AF-BA51-16C5028D4FE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C0C72C99-5C2C-4B0B-A654-EA02918A8DB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DF3952F2-B654-4210-B4CE-560EAD0EE88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2E3FBFDD-6B9C-40A7-895C-F42192FF56B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137413</xdr:rowOff>
    </xdr:from>
    <xdr:to>
      <xdr:col>85</xdr:col>
      <xdr:colOff>177800</xdr:colOff>
      <xdr:row>105</xdr:row>
      <xdr:rowOff>67563</xdr:rowOff>
    </xdr:to>
    <xdr:sp macro="" textlink="">
      <xdr:nvSpPr>
        <xdr:cNvPr id="876" name="楕円 875">
          <a:extLst>
            <a:ext uri="{FF2B5EF4-FFF2-40B4-BE49-F238E27FC236}">
              <a16:creationId xmlns:a16="http://schemas.microsoft.com/office/drawing/2014/main" id="{662360A0-252D-4BDF-A709-B97C81A3023F}"/>
            </a:ext>
          </a:extLst>
        </xdr:cNvPr>
        <xdr:cNvSpPr/>
      </xdr:nvSpPr>
      <xdr:spPr>
        <a:xfrm>
          <a:off x="16268700" y="1796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115840</xdr:rowOff>
    </xdr:from>
    <xdr:ext cx="405111" cy="259045"/>
    <xdr:sp macro="" textlink="">
      <xdr:nvSpPr>
        <xdr:cNvPr id="877" name="【公民館】&#10;有形固定資産減価償却率該当値テキスト">
          <a:extLst>
            <a:ext uri="{FF2B5EF4-FFF2-40B4-BE49-F238E27FC236}">
              <a16:creationId xmlns:a16="http://schemas.microsoft.com/office/drawing/2014/main" id="{04718304-027A-4B4D-8C80-E1071AADD7C6}"/>
            </a:ext>
          </a:extLst>
        </xdr:cNvPr>
        <xdr:cNvSpPr txBox="1"/>
      </xdr:nvSpPr>
      <xdr:spPr>
        <a:xfrm>
          <a:off x="16357600" y="1794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98552</xdr:rowOff>
    </xdr:from>
    <xdr:to>
      <xdr:col>81</xdr:col>
      <xdr:colOff>101600</xdr:colOff>
      <xdr:row>105</xdr:row>
      <xdr:rowOff>28702</xdr:rowOff>
    </xdr:to>
    <xdr:sp macro="" textlink="">
      <xdr:nvSpPr>
        <xdr:cNvPr id="878" name="楕円 877">
          <a:extLst>
            <a:ext uri="{FF2B5EF4-FFF2-40B4-BE49-F238E27FC236}">
              <a16:creationId xmlns:a16="http://schemas.microsoft.com/office/drawing/2014/main" id="{8B1EC523-0975-4B5B-A667-AC6335407CE7}"/>
            </a:ext>
          </a:extLst>
        </xdr:cNvPr>
        <xdr:cNvSpPr/>
      </xdr:nvSpPr>
      <xdr:spPr>
        <a:xfrm>
          <a:off x="15430500" y="17929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149352</xdr:rowOff>
    </xdr:from>
    <xdr:to>
      <xdr:col>85</xdr:col>
      <xdr:colOff>127000</xdr:colOff>
      <xdr:row>105</xdr:row>
      <xdr:rowOff>16763</xdr:rowOff>
    </xdr:to>
    <xdr:cxnSp macro="">
      <xdr:nvCxnSpPr>
        <xdr:cNvPr id="879" name="直線コネクタ 878">
          <a:extLst>
            <a:ext uri="{FF2B5EF4-FFF2-40B4-BE49-F238E27FC236}">
              <a16:creationId xmlns:a16="http://schemas.microsoft.com/office/drawing/2014/main" id="{BED58F03-A24F-4958-94EC-99A348ADB4A3}"/>
            </a:ext>
          </a:extLst>
        </xdr:cNvPr>
        <xdr:cNvCxnSpPr/>
      </xdr:nvCxnSpPr>
      <xdr:spPr>
        <a:xfrm>
          <a:off x="15481300" y="17980152"/>
          <a:ext cx="8382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57404</xdr:rowOff>
    </xdr:from>
    <xdr:to>
      <xdr:col>76</xdr:col>
      <xdr:colOff>165100</xdr:colOff>
      <xdr:row>104</xdr:row>
      <xdr:rowOff>159004</xdr:rowOff>
    </xdr:to>
    <xdr:sp macro="" textlink="">
      <xdr:nvSpPr>
        <xdr:cNvPr id="880" name="楕円 879">
          <a:extLst>
            <a:ext uri="{FF2B5EF4-FFF2-40B4-BE49-F238E27FC236}">
              <a16:creationId xmlns:a16="http://schemas.microsoft.com/office/drawing/2014/main" id="{2BFD1AC3-0684-428E-B5E0-3AB741C67EC3}"/>
            </a:ext>
          </a:extLst>
        </xdr:cNvPr>
        <xdr:cNvSpPr/>
      </xdr:nvSpPr>
      <xdr:spPr>
        <a:xfrm>
          <a:off x="14541500" y="1788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108204</xdr:rowOff>
    </xdr:from>
    <xdr:to>
      <xdr:col>81</xdr:col>
      <xdr:colOff>50800</xdr:colOff>
      <xdr:row>104</xdr:row>
      <xdr:rowOff>149352</xdr:rowOff>
    </xdr:to>
    <xdr:cxnSp macro="">
      <xdr:nvCxnSpPr>
        <xdr:cNvPr id="881" name="直線コネクタ 880">
          <a:extLst>
            <a:ext uri="{FF2B5EF4-FFF2-40B4-BE49-F238E27FC236}">
              <a16:creationId xmlns:a16="http://schemas.microsoft.com/office/drawing/2014/main" id="{582CCE4B-887C-4610-ADB1-0E0BB3183FD1}"/>
            </a:ext>
          </a:extLst>
        </xdr:cNvPr>
        <xdr:cNvCxnSpPr/>
      </xdr:nvCxnSpPr>
      <xdr:spPr>
        <a:xfrm>
          <a:off x="14592300" y="1793900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82" name="楕円 881">
          <a:extLst>
            <a:ext uri="{FF2B5EF4-FFF2-40B4-BE49-F238E27FC236}">
              <a16:creationId xmlns:a16="http://schemas.microsoft.com/office/drawing/2014/main" id="{8CCC1921-AA8C-4124-A0E6-8D716BBD4B2B}"/>
            </a:ext>
          </a:extLst>
        </xdr:cNvPr>
        <xdr:cNvSpPr/>
      </xdr:nvSpPr>
      <xdr:spPr>
        <a:xfrm>
          <a:off x="136525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64770</xdr:rowOff>
    </xdr:from>
    <xdr:to>
      <xdr:col>76</xdr:col>
      <xdr:colOff>114300</xdr:colOff>
      <xdr:row>104</xdr:row>
      <xdr:rowOff>108204</xdr:rowOff>
    </xdr:to>
    <xdr:cxnSp macro="">
      <xdr:nvCxnSpPr>
        <xdr:cNvPr id="883" name="直線コネクタ 882">
          <a:extLst>
            <a:ext uri="{FF2B5EF4-FFF2-40B4-BE49-F238E27FC236}">
              <a16:creationId xmlns:a16="http://schemas.microsoft.com/office/drawing/2014/main" id="{496A8BF2-6FDD-477A-9C44-602A24BD070F}"/>
            </a:ext>
          </a:extLst>
        </xdr:cNvPr>
        <xdr:cNvCxnSpPr/>
      </xdr:nvCxnSpPr>
      <xdr:spPr>
        <a:xfrm>
          <a:off x="13703300" y="1789557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146558</xdr:rowOff>
    </xdr:from>
    <xdr:to>
      <xdr:col>67</xdr:col>
      <xdr:colOff>101600</xdr:colOff>
      <xdr:row>104</xdr:row>
      <xdr:rowOff>76708</xdr:rowOff>
    </xdr:to>
    <xdr:sp macro="" textlink="">
      <xdr:nvSpPr>
        <xdr:cNvPr id="884" name="楕円 883">
          <a:extLst>
            <a:ext uri="{FF2B5EF4-FFF2-40B4-BE49-F238E27FC236}">
              <a16:creationId xmlns:a16="http://schemas.microsoft.com/office/drawing/2014/main" id="{55AA2E8A-FCDB-412B-BAF0-893ED117FD3A}"/>
            </a:ext>
          </a:extLst>
        </xdr:cNvPr>
        <xdr:cNvSpPr/>
      </xdr:nvSpPr>
      <xdr:spPr>
        <a:xfrm>
          <a:off x="12763500" y="1780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25908</xdr:rowOff>
    </xdr:from>
    <xdr:to>
      <xdr:col>71</xdr:col>
      <xdr:colOff>177800</xdr:colOff>
      <xdr:row>104</xdr:row>
      <xdr:rowOff>64770</xdr:rowOff>
    </xdr:to>
    <xdr:cxnSp macro="">
      <xdr:nvCxnSpPr>
        <xdr:cNvPr id="885" name="直線コネクタ 884">
          <a:extLst>
            <a:ext uri="{FF2B5EF4-FFF2-40B4-BE49-F238E27FC236}">
              <a16:creationId xmlns:a16="http://schemas.microsoft.com/office/drawing/2014/main" id="{EC5E3823-3EDD-4663-BCC0-104093F2A2D4}"/>
            </a:ext>
          </a:extLst>
        </xdr:cNvPr>
        <xdr:cNvCxnSpPr/>
      </xdr:nvCxnSpPr>
      <xdr:spPr>
        <a:xfrm>
          <a:off x="12814300" y="1785670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70375</xdr:rowOff>
    </xdr:from>
    <xdr:ext cx="405111" cy="259045"/>
    <xdr:sp macro="" textlink="">
      <xdr:nvSpPr>
        <xdr:cNvPr id="886" name="n_1aveValue【公民館】&#10;有形固定資産減価償却率">
          <a:extLst>
            <a:ext uri="{FF2B5EF4-FFF2-40B4-BE49-F238E27FC236}">
              <a16:creationId xmlns:a16="http://schemas.microsoft.com/office/drawing/2014/main" id="{AD21F77B-F48E-4122-A420-A77B7BAB4C2A}"/>
            </a:ext>
          </a:extLst>
        </xdr:cNvPr>
        <xdr:cNvSpPr txBox="1"/>
      </xdr:nvSpPr>
      <xdr:spPr>
        <a:xfrm>
          <a:off x="15266044" y="1738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38371</xdr:rowOff>
    </xdr:from>
    <xdr:ext cx="405111" cy="259045"/>
    <xdr:sp macro="" textlink="">
      <xdr:nvSpPr>
        <xdr:cNvPr id="887" name="n_2aveValue【公民館】&#10;有形固定資産減価償却率">
          <a:extLst>
            <a:ext uri="{FF2B5EF4-FFF2-40B4-BE49-F238E27FC236}">
              <a16:creationId xmlns:a16="http://schemas.microsoft.com/office/drawing/2014/main" id="{7B8C4770-BFEC-4359-8F64-453720A512E9}"/>
            </a:ext>
          </a:extLst>
        </xdr:cNvPr>
        <xdr:cNvSpPr txBox="1"/>
      </xdr:nvSpPr>
      <xdr:spPr>
        <a:xfrm>
          <a:off x="14389744" y="17354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888" name="n_3aveValue【公民館】&#10;有形固定資産減価償却率">
          <a:extLst>
            <a:ext uri="{FF2B5EF4-FFF2-40B4-BE49-F238E27FC236}">
              <a16:creationId xmlns:a16="http://schemas.microsoft.com/office/drawing/2014/main" id="{26966D73-F377-4CCC-AEB3-E72636498224}"/>
            </a:ext>
          </a:extLst>
        </xdr:cNvPr>
        <xdr:cNvSpPr txBox="1"/>
      </xdr:nvSpPr>
      <xdr:spPr>
        <a:xfrm>
          <a:off x="135007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170959</xdr:rowOff>
    </xdr:from>
    <xdr:ext cx="405111" cy="259045"/>
    <xdr:sp macro="" textlink="">
      <xdr:nvSpPr>
        <xdr:cNvPr id="889" name="n_4aveValue【公民館】&#10;有形固定資産減価償却率">
          <a:extLst>
            <a:ext uri="{FF2B5EF4-FFF2-40B4-BE49-F238E27FC236}">
              <a16:creationId xmlns:a16="http://schemas.microsoft.com/office/drawing/2014/main" id="{0DA20FEC-9D7B-44EF-A374-13C2F2AB6AEA}"/>
            </a:ext>
          </a:extLst>
        </xdr:cNvPr>
        <xdr:cNvSpPr txBox="1"/>
      </xdr:nvSpPr>
      <xdr:spPr>
        <a:xfrm>
          <a:off x="12611744" y="1731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19829</xdr:rowOff>
    </xdr:from>
    <xdr:ext cx="405111" cy="259045"/>
    <xdr:sp macro="" textlink="">
      <xdr:nvSpPr>
        <xdr:cNvPr id="890" name="n_1mainValue【公民館】&#10;有形固定資産減価償却率">
          <a:extLst>
            <a:ext uri="{FF2B5EF4-FFF2-40B4-BE49-F238E27FC236}">
              <a16:creationId xmlns:a16="http://schemas.microsoft.com/office/drawing/2014/main" id="{6D287163-7423-45D0-9539-85158FB78F97}"/>
            </a:ext>
          </a:extLst>
        </xdr:cNvPr>
        <xdr:cNvSpPr txBox="1"/>
      </xdr:nvSpPr>
      <xdr:spPr>
        <a:xfrm>
          <a:off x="15266044" y="18022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150131</xdr:rowOff>
    </xdr:from>
    <xdr:ext cx="405111" cy="259045"/>
    <xdr:sp macro="" textlink="">
      <xdr:nvSpPr>
        <xdr:cNvPr id="891" name="n_2mainValue【公民館】&#10;有形固定資産減価償却率">
          <a:extLst>
            <a:ext uri="{FF2B5EF4-FFF2-40B4-BE49-F238E27FC236}">
              <a16:creationId xmlns:a16="http://schemas.microsoft.com/office/drawing/2014/main" id="{E7FAAC84-61C3-444B-9EE7-609550808BD0}"/>
            </a:ext>
          </a:extLst>
        </xdr:cNvPr>
        <xdr:cNvSpPr txBox="1"/>
      </xdr:nvSpPr>
      <xdr:spPr>
        <a:xfrm>
          <a:off x="14389744" y="1798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892" name="n_3mainValue【公民館】&#10;有形固定資産減価償却率">
          <a:extLst>
            <a:ext uri="{FF2B5EF4-FFF2-40B4-BE49-F238E27FC236}">
              <a16:creationId xmlns:a16="http://schemas.microsoft.com/office/drawing/2014/main" id="{4117E531-32B9-4C30-B872-10DEB8050044}"/>
            </a:ext>
          </a:extLst>
        </xdr:cNvPr>
        <xdr:cNvSpPr txBox="1"/>
      </xdr:nvSpPr>
      <xdr:spPr>
        <a:xfrm>
          <a:off x="13500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67835</xdr:rowOff>
    </xdr:from>
    <xdr:ext cx="405111" cy="259045"/>
    <xdr:sp macro="" textlink="">
      <xdr:nvSpPr>
        <xdr:cNvPr id="893" name="n_4mainValue【公民館】&#10;有形固定資産減価償却率">
          <a:extLst>
            <a:ext uri="{FF2B5EF4-FFF2-40B4-BE49-F238E27FC236}">
              <a16:creationId xmlns:a16="http://schemas.microsoft.com/office/drawing/2014/main" id="{C61FE857-8567-4579-A6A2-E1E7A8B7390C}"/>
            </a:ext>
          </a:extLst>
        </xdr:cNvPr>
        <xdr:cNvSpPr txBox="1"/>
      </xdr:nvSpPr>
      <xdr:spPr>
        <a:xfrm>
          <a:off x="12611744" y="1789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F38885B2-B9DB-401B-9289-23D85CDF571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74482BE7-F436-45E5-A44B-EDAF5724517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7355B5FA-BCEB-4D8D-A8D0-99854980972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4A93044D-3CE6-4AC4-B4A6-B31AE92DD56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8D95F0D2-32FC-4ADD-B826-FC1BB2A44A1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1D14390B-3396-4773-8BA3-DD961B692D3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9AB52152-3D73-4A20-9998-900B98253F9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D9D8AA26-4ECC-4546-B60D-492EA8BF476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A7375C2F-7EB8-49B3-ABBD-B6E0B83FB0D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FD727429-B652-48F1-B0E5-1640C219FB7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4" name="直線コネクタ 903">
          <a:extLst>
            <a:ext uri="{FF2B5EF4-FFF2-40B4-BE49-F238E27FC236}">
              <a16:creationId xmlns:a16="http://schemas.microsoft.com/office/drawing/2014/main" id="{32EF2FF6-9F7C-42DC-BCF7-591D5289409F}"/>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5" name="テキスト ボックス 904">
          <a:extLst>
            <a:ext uri="{FF2B5EF4-FFF2-40B4-BE49-F238E27FC236}">
              <a16:creationId xmlns:a16="http://schemas.microsoft.com/office/drawing/2014/main" id="{A54A7FD4-2F39-4BE9-8BA3-79695206A4E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6" name="直線コネクタ 905">
          <a:extLst>
            <a:ext uri="{FF2B5EF4-FFF2-40B4-BE49-F238E27FC236}">
              <a16:creationId xmlns:a16="http://schemas.microsoft.com/office/drawing/2014/main" id="{87005A14-1D5E-4C9D-8D87-A78D4B4612A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7" name="テキスト ボックス 906">
          <a:extLst>
            <a:ext uri="{FF2B5EF4-FFF2-40B4-BE49-F238E27FC236}">
              <a16:creationId xmlns:a16="http://schemas.microsoft.com/office/drawing/2014/main" id="{15D77A88-523A-447E-9C7E-0CF2317FECE2}"/>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8" name="直線コネクタ 907">
          <a:extLst>
            <a:ext uri="{FF2B5EF4-FFF2-40B4-BE49-F238E27FC236}">
              <a16:creationId xmlns:a16="http://schemas.microsoft.com/office/drawing/2014/main" id="{ECE7D6B4-1F35-4DD1-AD93-DD16C7F7FBA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9" name="テキスト ボックス 908">
          <a:extLst>
            <a:ext uri="{FF2B5EF4-FFF2-40B4-BE49-F238E27FC236}">
              <a16:creationId xmlns:a16="http://schemas.microsoft.com/office/drawing/2014/main" id="{B2DCFDDF-15D8-4DB0-93EC-C9823EB750F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0" name="直線コネクタ 909">
          <a:extLst>
            <a:ext uri="{FF2B5EF4-FFF2-40B4-BE49-F238E27FC236}">
              <a16:creationId xmlns:a16="http://schemas.microsoft.com/office/drawing/2014/main" id="{25B8EA4A-DAD3-49CB-81E5-F16B972DD16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1" name="テキスト ボックス 910">
          <a:extLst>
            <a:ext uri="{FF2B5EF4-FFF2-40B4-BE49-F238E27FC236}">
              <a16:creationId xmlns:a16="http://schemas.microsoft.com/office/drawing/2014/main" id="{866CF283-2B42-4D97-866B-5B53D268192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2" name="直線コネクタ 911">
          <a:extLst>
            <a:ext uri="{FF2B5EF4-FFF2-40B4-BE49-F238E27FC236}">
              <a16:creationId xmlns:a16="http://schemas.microsoft.com/office/drawing/2014/main" id="{B87FDB9D-53BA-4828-8411-7DD719515ED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3" name="テキスト ボックス 912">
          <a:extLst>
            <a:ext uri="{FF2B5EF4-FFF2-40B4-BE49-F238E27FC236}">
              <a16:creationId xmlns:a16="http://schemas.microsoft.com/office/drawing/2014/main" id="{F309AFE1-2C46-44B7-BDC6-61BB7C9D128D}"/>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3AB7A7CD-7FDF-4AE9-806E-7C2EAFDF6B3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67BFC24A-0FF9-4236-8C6D-C9F675D2C13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3089CAAA-A947-4873-ADDA-32AE15BE88B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917" name="直線コネクタ 916">
          <a:extLst>
            <a:ext uri="{FF2B5EF4-FFF2-40B4-BE49-F238E27FC236}">
              <a16:creationId xmlns:a16="http://schemas.microsoft.com/office/drawing/2014/main" id="{75896B9D-D7AF-4BED-95B6-55AD1A492E61}"/>
            </a:ext>
          </a:extLst>
        </xdr:cNvPr>
        <xdr:cNvCxnSpPr/>
      </xdr:nvCxnSpPr>
      <xdr:spPr>
        <a:xfrm flipV="1">
          <a:off x="22160864" y="171145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918" name="【公民館】&#10;一人当たり面積最小値テキスト">
          <a:extLst>
            <a:ext uri="{FF2B5EF4-FFF2-40B4-BE49-F238E27FC236}">
              <a16:creationId xmlns:a16="http://schemas.microsoft.com/office/drawing/2014/main" id="{9B31462E-2ACF-428A-85AC-EA70E8848992}"/>
            </a:ext>
          </a:extLst>
        </xdr:cNvPr>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919" name="直線コネクタ 918">
          <a:extLst>
            <a:ext uri="{FF2B5EF4-FFF2-40B4-BE49-F238E27FC236}">
              <a16:creationId xmlns:a16="http://schemas.microsoft.com/office/drawing/2014/main" id="{B1FE987F-A90A-48A9-BD5E-43496C857DA4}"/>
            </a:ext>
          </a:extLst>
        </xdr:cNvPr>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920" name="【公民館】&#10;一人当たり面積最大値テキスト">
          <a:extLst>
            <a:ext uri="{FF2B5EF4-FFF2-40B4-BE49-F238E27FC236}">
              <a16:creationId xmlns:a16="http://schemas.microsoft.com/office/drawing/2014/main" id="{B7117777-64CC-48D9-8433-BAF85237FAD2}"/>
            </a:ext>
          </a:extLst>
        </xdr:cNvPr>
        <xdr:cNvSpPr txBox="1"/>
      </xdr:nvSpPr>
      <xdr:spPr>
        <a:xfrm>
          <a:off x="22199600" y="168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921" name="直線コネクタ 920">
          <a:extLst>
            <a:ext uri="{FF2B5EF4-FFF2-40B4-BE49-F238E27FC236}">
              <a16:creationId xmlns:a16="http://schemas.microsoft.com/office/drawing/2014/main" id="{64DFD30C-F1C7-4243-89F4-9A6085F640C8}"/>
            </a:ext>
          </a:extLst>
        </xdr:cNvPr>
        <xdr:cNvCxnSpPr/>
      </xdr:nvCxnSpPr>
      <xdr:spPr>
        <a:xfrm>
          <a:off x="22072600" y="1711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90188</xdr:rowOff>
    </xdr:from>
    <xdr:ext cx="469744" cy="259045"/>
    <xdr:sp macro="" textlink="">
      <xdr:nvSpPr>
        <xdr:cNvPr id="922" name="【公民館】&#10;一人当たり面積平均値テキスト">
          <a:extLst>
            <a:ext uri="{FF2B5EF4-FFF2-40B4-BE49-F238E27FC236}">
              <a16:creationId xmlns:a16="http://schemas.microsoft.com/office/drawing/2014/main" id="{C9317184-7F87-4F3F-946E-817A180F705B}"/>
            </a:ext>
          </a:extLst>
        </xdr:cNvPr>
        <xdr:cNvSpPr txBox="1"/>
      </xdr:nvSpPr>
      <xdr:spPr>
        <a:xfrm>
          <a:off x="22199600" y="17920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923" name="フローチャート: 判断 922">
          <a:extLst>
            <a:ext uri="{FF2B5EF4-FFF2-40B4-BE49-F238E27FC236}">
              <a16:creationId xmlns:a16="http://schemas.microsoft.com/office/drawing/2014/main" id="{A83C0FCC-A28C-4E43-82BD-3C1D947996E8}"/>
            </a:ext>
          </a:extLst>
        </xdr:cNvPr>
        <xdr:cNvSpPr/>
      </xdr:nvSpPr>
      <xdr:spPr>
        <a:xfrm>
          <a:off x="22110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924" name="フローチャート: 判断 923">
          <a:extLst>
            <a:ext uri="{FF2B5EF4-FFF2-40B4-BE49-F238E27FC236}">
              <a16:creationId xmlns:a16="http://schemas.microsoft.com/office/drawing/2014/main" id="{4BC97205-236B-4522-A665-29A667C8ABD2}"/>
            </a:ext>
          </a:extLst>
        </xdr:cNvPr>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925" name="フローチャート: 判断 924">
          <a:extLst>
            <a:ext uri="{FF2B5EF4-FFF2-40B4-BE49-F238E27FC236}">
              <a16:creationId xmlns:a16="http://schemas.microsoft.com/office/drawing/2014/main" id="{ADE03454-1A78-4345-BE11-20B460DDE985}"/>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26" name="フローチャート: 判断 925">
          <a:extLst>
            <a:ext uri="{FF2B5EF4-FFF2-40B4-BE49-F238E27FC236}">
              <a16:creationId xmlns:a16="http://schemas.microsoft.com/office/drawing/2014/main" id="{E8EAD2FE-0650-4B44-AFC2-2D31AEBC408A}"/>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27" name="フローチャート: 判断 926">
          <a:extLst>
            <a:ext uri="{FF2B5EF4-FFF2-40B4-BE49-F238E27FC236}">
              <a16:creationId xmlns:a16="http://schemas.microsoft.com/office/drawing/2014/main" id="{FD305E78-2741-47FE-9597-09F25B90A279}"/>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A842CDA0-176F-47C5-A629-AD49E5F6C66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55178DC9-961A-416B-9297-25D01A7F8E1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8E36D036-9055-4D5E-A391-1A33529D75A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75BCA397-4DB1-478E-BD83-98BF1B4BBC7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8DD80887-EF07-4B1E-8BA2-4EA15A81A0C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2539</xdr:rowOff>
    </xdr:from>
    <xdr:to>
      <xdr:col>116</xdr:col>
      <xdr:colOff>114300</xdr:colOff>
      <xdr:row>106</xdr:row>
      <xdr:rowOff>104139</xdr:rowOff>
    </xdr:to>
    <xdr:sp macro="" textlink="">
      <xdr:nvSpPr>
        <xdr:cNvPr id="933" name="楕円 932">
          <a:extLst>
            <a:ext uri="{FF2B5EF4-FFF2-40B4-BE49-F238E27FC236}">
              <a16:creationId xmlns:a16="http://schemas.microsoft.com/office/drawing/2014/main" id="{F19189C3-975C-41F8-B81C-DCE8F8EB8268}"/>
            </a:ext>
          </a:extLst>
        </xdr:cNvPr>
        <xdr:cNvSpPr/>
      </xdr:nvSpPr>
      <xdr:spPr>
        <a:xfrm>
          <a:off x="221107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152416</xdr:rowOff>
    </xdr:from>
    <xdr:ext cx="469744" cy="259045"/>
    <xdr:sp macro="" textlink="">
      <xdr:nvSpPr>
        <xdr:cNvPr id="934" name="【公民館】&#10;一人当たり面積該当値テキスト">
          <a:extLst>
            <a:ext uri="{FF2B5EF4-FFF2-40B4-BE49-F238E27FC236}">
              <a16:creationId xmlns:a16="http://schemas.microsoft.com/office/drawing/2014/main" id="{CFF4A508-C50E-4CA7-A610-FE82F8C21CAD}"/>
            </a:ext>
          </a:extLst>
        </xdr:cNvPr>
        <xdr:cNvSpPr txBox="1"/>
      </xdr:nvSpPr>
      <xdr:spPr>
        <a:xfrm>
          <a:off x="22199600"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17780</xdr:rowOff>
    </xdr:from>
    <xdr:to>
      <xdr:col>112</xdr:col>
      <xdr:colOff>38100</xdr:colOff>
      <xdr:row>106</xdr:row>
      <xdr:rowOff>119380</xdr:rowOff>
    </xdr:to>
    <xdr:sp macro="" textlink="">
      <xdr:nvSpPr>
        <xdr:cNvPr id="935" name="楕円 934">
          <a:extLst>
            <a:ext uri="{FF2B5EF4-FFF2-40B4-BE49-F238E27FC236}">
              <a16:creationId xmlns:a16="http://schemas.microsoft.com/office/drawing/2014/main" id="{1775526B-2878-4EA5-81E9-B1D0F9892013}"/>
            </a:ext>
          </a:extLst>
        </xdr:cNvPr>
        <xdr:cNvSpPr/>
      </xdr:nvSpPr>
      <xdr:spPr>
        <a:xfrm>
          <a:off x="21272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53339</xdr:rowOff>
    </xdr:from>
    <xdr:to>
      <xdr:col>116</xdr:col>
      <xdr:colOff>63500</xdr:colOff>
      <xdr:row>106</xdr:row>
      <xdr:rowOff>68580</xdr:rowOff>
    </xdr:to>
    <xdr:cxnSp macro="">
      <xdr:nvCxnSpPr>
        <xdr:cNvPr id="936" name="直線コネクタ 935">
          <a:extLst>
            <a:ext uri="{FF2B5EF4-FFF2-40B4-BE49-F238E27FC236}">
              <a16:creationId xmlns:a16="http://schemas.microsoft.com/office/drawing/2014/main" id="{B0A4E044-C016-4529-B83A-C6F424FCF467}"/>
            </a:ext>
          </a:extLst>
        </xdr:cNvPr>
        <xdr:cNvCxnSpPr/>
      </xdr:nvCxnSpPr>
      <xdr:spPr>
        <a:xfrm flipV="1">
          <a:off x="21323300" y="1822703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17780</xdr:rowOff>
    </xdr:from>
    <xdr:to>
      <xdr:col>107</xdr:col>
      <xdr:colOff>101600</xdr:colOff>
      <xdr:row>106</xdr:row>
      <xdr:rowOff>119380</xdr:rowOff>
    </xdr:to>
    <xdr:sp macro="" textlink="">
      <xdr:nvSpPr>
        <xdr:cNvPr id="937" name="楕円 936">
          <a:extLst>
            <a:ext uri="{FF2B5EF4-FFF2-40B4-BE49-F238E27FC236}">
              <a16:creationId xmlns:a16="http://schemas.microsoft.com/office/drawing/2014/main" id="{46A556AF-098C-4518-938A-EAA37A75A357}"/>
            </a:ext>
          </a:extLst>
        </xdr:cNvPr>
        <xdr:cNvSpPr/>
      </xdr:nvSpPr>
      <xdr:spPr>
        <a:xfrm>
          <a:off x="20383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68580</xdr:rowOff>
    </xdr:from>
    <xdr:to>
      <xdr:col>111</xdr:col>
      <xdr:colOff>177800</xdr:colOff>
      <xdr:row>106</xdr:row>
      <xdr:rowOff>68580</xdr:rowOff>
    </xdr:to>
    <xdr:cxnSp macro="">
      <xdr:nvCxnSpPr>
        <xdr:cNvPr id="938" name="直線コネクタ 937">
          <a:extLst>
            <a:ext uri="{FF2B5EF4-FFF2-40B4-BE49-F238E27FC236}">
              <a16:creationId xmlns:a16="http://schemas.microsoft.com/office/drawing/2014/main" id="{88397BA2-F01B-435C-A96A-064F4215B56A}"/>
            </a:ext>
          </a:extLst>
        </xdr:cNvPr>
        <xdr:cNvCxnSpPr/>
      </xdr:nvCxnSpPr>
      <xdr:spPr>
        <a:xfrm>
          <a:off x="20434300" y="18242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17780</xdr:rowOff>
    </xdr:from>
    <xdr:to>
      <xdr:col>102</xdr:col>
      <xdr:colOff>165100</xdr:colOff>
      <xdr:row>106</xdr:row>
      <xdr:rowOff>119380</xdr:rowOff>
    </xdr:to>
    <xdr:sp macro="" textlink="">
      <xdr:nvSpPr>
        <xdr:cNvPr id="939" name="楕円 938">
          <a:extLst>
            <a:ext uri="{FF2B5EF4-FFF2-40B4-BE49-F238E27FC236}">
              <a16:creationId xmlns:a16="http://schemas.microsoft.com/office/drawing/2014/main" id="{4C5B6B61-A2EA-4418-96F2-B45ED13CA5F5}"/>
            </a:ext>
          </a:extLst>
        </xdr:cNvPr>
        <xdr:cNvSpPr/>
      </xdr:nvSpPr>
      <xdr:spPr>
        <a:xfrm>
          <a:off x="19494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68580</xdr:rowOff>
    </xdr:from>
    <xdr:to>
      <xdr:col>107</xdr:col>
      <xdr:colOff>50800</xdr:colOff>
      <xdr:row>106</xdr:row>
      <xdr:rowOff>68580</xdr:rowOff>
    </xdr:to>
    <xdr:cxnSp macro="">
      <xdr:nvCxnSpPr>
        <xdr:cNvPr id="940" name="直線コネクタ 939">
          <a:extLst>
            <a:ext uri="{FF2B5EF4-FFF2-40B4-BE49-F238E27FC236}">
              <a16:creationId xmlns:a16="http://schemas.microsoft.com/office/drawing/2014/main" id="{E85305DF-5CE2-4734-96C3-B2730FC62300}"/>
            </a:ext>
          </a:extLst>
        </xdr:cNvPr>
        <xdr:cNvCxnSpPr/>
      </xdr:nvCxnSpPr>
      <xdr:spPr>
        <a:xfrm>
          <a:off x="19545300" y="18242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10161</xdr:rowOff>
    </xdr:from>
    <xdr:to>
      <xdr:col>98</xdr:col>
      <xdr:colOff>38100</xdr:colOff>
      <xdr:row>106</xdr:row>
      <xdr:rowOff>111761</xdr:rowOff>
    </xdr:to>
    <xdr:sp macro="" textlink="">
      <xdr:nvSpPr>
        <xdr:cNvPr id="941" name="楕円 940">
          <a:extLst>
            <a:ext uri="{FF2B5EF4-FFF2-40B4-BE49-F238E27FC236}">
              <a16:creationId xmlns:a16="http://schemas.microsoft.com/office/drawing/2014/main" id="{479F7C11-E82F-445B-8C36-BEA8D4435736}"/>
            </a:ext>
          </a:extLst>
        </xdr:cNvPr>
        <xdr:cNvSpPr/>
      </xdr:nvSpPr>
      <xdr:spPr>
        <a:xfrm>
          <a:off x="18605500" y="181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60961</xdr:rowOff>
    </xdr:from>
    <xdr:to>
      <xdr:col>102</xdr:col>
      <xdr:colOff>114300</xdr:colOff>
      <xdr:row>106</xdr:row>
      <xdr:rowOff>68580</xdr:rowOff>
    </xdr:to>
    <xdr:cxnSp macro="">
      <xdr:nvCxnSpPr>
        <xdr:cNvPr id="942" name="直線コネクタ 941">
          <a:extLst>
            <a:ext uri="{FF2B5EF4-FFF2-40B4-BE49-F238E27FC236}">
              <a16:creationId xmlns:a16="http://schemas.microsoft.com/office/drawing/2014/main" id="{F81814B4-F5A8-404F-A0BB-EE3BFAC977F2}"/>
            </a:ext>
          </a:extLst>
        </xdr:cNvPr>
        <xdr:cNvCxnSpPr/>
      </xdr:nvCxnSpPr>
      <xdr:spPr>
        <a:xfrm>
          <a:off x="18656300" y="182346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21607</xdr:rowOff>
    </xdr:from>
    <xdr:ext cx="469744" cy="259045"/>
    <xdr:sp macro="" textlink="">
      <xdr:nvSpPr>
        <xdr:cNvPr id="943" name="n_1aveValue【公民館】&#10;一人当たり面積">
          <a:extLst>
            <a:ext uri="{FF2B5EF4-FFF2-40B4-BE49-F238E27FC236}">
              <a16:creationId xmlns:a16="http://schemas.microsoft.com/office/drawing/2014/main" id="{C3BD3AEE-FF83-41C9-8C20-6E8C667E1914}"/>
            </a:ext>
          </a:extLst>
        </xdr:cNvPr>
        <xdr:cNvSpPr txBox="1"/>
      </xdr:nvSpPr>
      <xdr:spPr>
        <a:xfrm>
          <a:off x="210757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944" name="n_2aveValue【公民館】&#10;一人当たり面積">
          <a:extLst>
            <a:ext uri="{FF2B5EF4-FFF2-40B4-BE49-F238E27FC236}">
              <a16:creationId xmlns:a16="http://schemas.microsoft.com/office/drawing/2014/main" id="{46E68A53-2A18-4F79-ABFE-463DEAFCBAFE}"/>
            </a:ext>
          </a:extLst>
        </xdr:cNvPr>
        <xdr:cNvSpPr txBox="1"/>
      </xdr:nvSpPr>
      <xdr:spPr>
        <a:xfrm>
          <a:off x="20199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945" name="n_3aveValue【公民館】&#10;一人当たり面積">
          <a:extLst>
            <a:ext uri="{FF2B5EF4-FFF2-40B4-BE49-F238E27FC236}">
              <a16:creationId xmlns:a16="http://schemas.microsoft.com/office/drawing/2014/main" id="{1925C8B2-0A6F-417F-9AE2-27E0E645BA6C}"/>
            </a:ext>
          </a:extLst>
        </xdr:cNvPr>
        <xdr:cNvSpPr txBox="1"/>
      </xdr:nvSpPr>
      <xdr:spPr>
        <a:xfrm>
          <a:off x="19310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946" name="n_4aveValue【公民館】&#10;一人当たり面積">
          <a:extLst>
            <a:ext uri="{FF2B5EF4-FFF2-40B4-BE49-F238E27FC236}">
              <a16:creationId xmlns:a16="http://schemas.microsoft.com/office/drawing/2014/main" id="{C4706CBA-8F22-4826-B120-5AAC0ECA9B2D}"/>
            </a:ext>
          </a:extLst>
        </xdr:cNvPr>
        <xdr:cNvSpPr txBox="1"/>
      </xdr:nvSpPr>
      <xdr:spPr>
        <a:xfrm>
          <a:off x="18421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110507</xdr:rowOff>
    </xdr:from>
    <xdr:ext cx="469744" cy="259045"/>
    <xdr:sp macro="" textlink="">
      <xdr:nvSpPr>
        <xdr:cNvPr id="947" name="n_1mainValue【公民館】&#10;一人当たり面積">
          <a:extLst>
            <a:ext uri="{FF2B5EF4-FFF2-40B4-BE49-F238E27FC236}">
              <a16:creationId xmlns:a16="http://schemas.microsoft.com/office/drawing/2014/main" id="{EAA5AA68-D10B-4654-9574-E56B304EE86D}"/>
            </a:ext>
          </a:extLst>
        </xdr:cNvPr>
        <xdr:cNvSpPr txBox="1"/>
      </xdr:nvSpPr>
      <xdr:spPr>
        <a:xfrm>
          <a:off x="21075727" y="182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110507</xdr:rowOff>
    </xdr:from>
    <xdr:ext cx="469744" cy="259045"/>
    <xdr:sp macro="" textlink="">
      <xdr:nvSpPr>
        <xdr:cNvPr id="948" name="n_2mainValue【公民館】&#10;一人当たり面積">
          <a:extLst>
            <a:ext uri="{FF2B5EF4-FFF2-40B4-BE49-F238E27FC236}">
              <a16:creationId xmlns:a16="http://schemas.microsoft.com/office/drawing/2014/main" id="{1ACAA4B9-6C9C-4DC2-8C0A-2C8FCF2603E9}"/>
            </a:ext>
          </a:extLst>
        </xdr:cNvPr>
        <xdr:cNvSpPr txBox="1"/>
      </xdr:nvSpPr>
      <xdr:spPr>
        <a:xfrm>
          <a:off x="20199427" y="182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110507</xdr:rowOff>
    </xdr:from>
    <xdr:ext cx="469744" cy="259045"/>
    <xdr:sp macro="" textlink="">
      <xdr:nvSpPr>
        <xdr:cNvPr id="949" name="n_3mainValue【公民館】&#10;一人当たり面積">
          <a:extLst>
            <a:ext uri="{FF2B5EF4-FFF2-40B4-BE49-F238E27FC236}">
              <a16:creationId xmlns:a16="http://schemas.microsoft.com/office/drawing/2014/main" id="{44CCA138-FDF1-462D-9F31-996AB6F27489}"/>
            </a:ext>
          </a:extLst>
        </xdr:cNvPr>
        <xdr:cNvSpPr txBox="1"/>
      </xdr:nvSpPr>
      <xdr:spPr>
        <a:xfrm>
          <a:off x="19310427" y="182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102888</xdr:rowOff>
    </xdr:from>
    <xdr:ext cx="469744" cy="259045"/>
    <xdr:sp macro="" textlink="">
      <xdr:nvSpPr>
        <xdr:cNvPr id="950" name="n_4mainValue【公民館】&#10;一人当たり面積">
          <a:extLst>
            <a:ext uri="{FF2B5EF4-FFF2-40B4-BE49-F238E27FC236}">
              <a16:creationId xmlns:a16="http://schemas.microsoft.com/office/drawing/2014/main" id="{A6D69D39-99BA-4949-9E7B-5CC57013A094}"/>
            </a:ext>
          </a:extLst>
        </xdr:cNvPr>
        <xdr:cNvSpPr txBox="1"/>
      </xdr:nvSpPr>
      <xdr:spPr>
        <a:xfrm>
          <a:off x="18421427" y="1827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6380870D-81D2-4957-8443-618ABB30158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DB456D65-2FA3-4C45-BF3F-2E78B901289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505F57F3-852A-49BF-B992-28B8AD0DFAF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類似団体と比較して、有形固定資産減価償却率が高い項目が多い。道路の減価償却率が９１．</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７</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高くなっているが、これは昭和６２年度以降に供用開始されたものは年度ごとの数値があるのに対して、昭和６１年度以前に供用開始されたものについては年度ごとの内訳が不明であるため、昭和４７年度施工（</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）とみなして計上しており、それらが道路全体の取得金額の８５．</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０</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％を占め、その減価償却が終了していることが主な要因である。また、公営住宅の</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８０</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７</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％、認定こども園・幼稚園・保育園の８０．</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％、公民館の</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８１</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２</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％（いずれも延床面積比）が築３０年以上であるため、減価償却率が高くなっている。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今後、倉敷市公共施設等総合管理計画や倉敷市行財政改革プラン２０２</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等に基づき、道路ストック（道路、橋りょう、トンネル）について、計画的に補修工事等を実施するほか、公立保育所と公立幼稚園の統合による認定こども園化などに取り組むこととしている。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昭和３１年（固定資産台帳を作成した年度を起点として耐用年数が過ぎる前年）と昭和６２年の中間をとって、昭和４７年度とみなしている。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F4DECE6-12A1-4F6F-97A4-DE5D4EF642F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D135659-AC60-4569-9F2D-30D98FB2133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987F57F-A1D5-4451-8E13-E5217609A8C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20EF9CF-AFBB-4FB1-A0CE-7EDA61B39C8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岡山県倉敷市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4AE61E3-AC99-4097-9152-A7215AEE70A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41DBDA0-34C0-4D4E-8C6A-A07A36D33AD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EAF5E8D-100C-4F62-87AE-F1F9F3B815C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E274F76-5276-46DC-85CA-610623DB0EB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973FBFB-C0D7-418F-8F32-608CF20AB29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194F5F5-9205-40E8-8ACD-1B5A1D038BA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473,670
465,138
356.07
232,438,069
225,179,151
5,818,635
118,041,925
201,662,371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B23858B-9A3F-43BB-9DD8-0B28FA348EE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6F3E1C7-90CA-4FC6-923E-7867AF86822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3DD4771-60D9-4DC4-B775-C5620A0A8EA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0.0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B032570-13DE-43B9-A9D4-1C073694B56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0001DA2-CA83-43DD-8F9E-6E5D713405A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B84D487-A23B-4B48-B1C3-B7D541F5533E}"/>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C553C20-9539-4604-B995-03F3399D735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A999E55-C50D-4ADC-AFE1-6CE1AD9B9DE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405B64C-493C-433F-9715-470394F9172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95EDEEF-1069-4AEA-9976-3394B1F59CC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FC14666-86B8-4AA7-AF3B-28DC8592237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3DB6F81-7C2F-48F0-91E5-A075B5EC2BF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B96D6C7-0776-4AE5-8D26-A76FB27FE70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9C66D4C-3999-41F1-A9AD-D870C9CDF19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38D4A33-3795-4BC0-903B-13754D8146D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8FFABDB-075B-4AC0-97C7-7D225D54695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8B5A7C7-5BE9-4766-AD9A-9F26582EB92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0B4821C-1A5C-4285-9A68-A171CA41A44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8921DFF-C954-4BF2-9662-4FC676533BE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30CDB6F-AD85-4B74-B2C6-6E3DC4D3A9B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3A0C5A4-5460-47F3-8734-D943B26CBD3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B8B0359-922B-4CFD-8C67-3BFA88D968A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E1CC77D-62E8-4ABD-B548-A92EB722AFC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F8A5823-0BAE-41E1-B50C-2CEAAB1ABB2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D7DD868-6156-47A0-9C37-0388FE7E3BB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CA05285-1F5D-4314-9BCF-259CD1FB00F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38E15ED-8C40-4925-8A0E-433585F9E8B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FAD87A2-1132-414C-AE34-F1DA788232D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AAFD0B0-A492-404C-8647-D53B50D28B2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D8AA0DD-B035-4B12-8988-D976A238630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3435F61-581F-4370-9194-1FE60B9032A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5F86EFC-7DD1-47CA-AC7E-265EF5525F7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45FCA29-EB69-448B-920C-F1ECE62D811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55A991E-6308-4B94-A381-B6502CBA3DEE}"/>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A58F798-F398-4B73-873C-736F2B42DB0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F393D11-8349-4E0C-B112-43378BD90F5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8A7EDBA-CE76-4AB9-8802-C5E0EC29F64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2C33B38-FA78-49C3-8C6F-08E2DF5EA26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8F64AE9-9B0E-4F3D-B68E-6A3998F5069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8461DC6-DD38-426D-8B28-C7F59DD7E0B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7B0DB7A-2C6C-4E0C-B82F-6EAC6B1405F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77EE6EC-E143-417B-BD8B-4C3284ABD9B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F139C7F-E7F1-467A-A07A-CE4806E9A32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6A5E97A-D5E7-46C3-84BC-1CEE49F84F3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2DDBDD74-948E-44F7-B453-EE7F0A33F4C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F4B6A276-EE16-4724-8662-77EF35F27E9E}"/>
            </a:ext>
          </a:extLst>
        </xdr:cNvPr>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593EE2A1-E89D-4FCE-87B7-0DEA7154018A}"/>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AA5204D3-9875-4E91-85F1-0A67C0081F80}"/>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D01C926A-7538-4D23-B486-B3E7F2617DD3}"/>
            </a:ext>
          </a:extLst>
        </xdr:cNvPr>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CBBB69E4-72FC-45B6-B4DF-D61F182D51BA}"/>
            </a:ext>
          </a:extLst>
        </xdr:cNvPr>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1035AED7-C63E-41B2-857E-BFCC95C02ADD}"/>
            </a:ext>
          </a:extLst>
        </xdr:cNvPr>
        <xdr:cNvSpPr txBox="1"/>
      </xdr:nvSpPr>
      <xdr:spPr>
        <a:xfrm>
          <a:off x="467360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847E3E02-25EC-40EF-9D4C-3B47D5BE7FD0}"/>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9176D2E8-A119-43F3-A171-EE9456721574}"/>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601841C3-E1E5-45D6-92AC-DEF74C2F8786}"/>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8C9D7331-5D20-40DD-AAC1-4844CE64E5B2}"/>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8C748CA6-AB48-48AB-AADD-383AFB663617}"/>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57B0056-94ED-4D87-BC8F-C992FF3E8B5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41EA78D-F458-4C40-B2F7-A100A65E90B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A0F0015-2A95-4267-9534-0231F85DB0A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8E9DFE7-8C22-43DA-8738-0A79DBC5DC3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AF2D990-3B50-4DF3-90D7-6C73E960A76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114935</xdr:rowOff>
    </xdr:from>
    <xdr:to>
      <xdr:col>24</xdr:col>
      <xdr:colOff>114300</xdr:colOff>
      <xdr:row>38</xdr:row>
      <xdr:rowOff>45085</xdr:rowOff>
    </xdr:to>
    <xdr:sp macro="" textlink="">
      <xdr:nvSpPr>
        <xdr:cNvPr id="73" name="楕円 72">
          <a:extLst>
            <a:ext uri="{FF2B5EF4-FFF2-40B4-BE49-F238E27FC236}">
              <a16:creationId xmlns:a16="http://schemas.microsoft.com/office/drawing/2014/main" id="{CA6CC9B5-4520-4D69-900C-EC56DE890F2E}"/>
            </a:ext>
          </a:extLst>
        </xdr:cNvPr>
        <xdr:cNvSpPr/>
      </xdr:nvSpPr>
      <xdr:spPr>
        <a:xfrm>
          <a:off x="45847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93362</xdr:rowOff>
    </xdr:from>
    <xdr:ext cx="405111" cy="259045"/>
    <xdr:sp macro="" textlink="">
      <xdr:nvSpPr>
        <xdr:cNvPr id="74" name="【図書館】&#10;有形固定資産減価償却率該当値テキスト">
          <a:extLst>
            <a:ext uri="{FF2B5EF4-FFF2-40B4-BE49-F238E27FC236}">
              <a16:creationId xmlns:a16="http://schemas.microsoft.com/office/drawing/2014/main" id="{E5B99E2C-FB64-4574-9BEF-AAAD1546F8B8}"/>
            </a:ext>
          </a:extLst>
        </xdr:cNvPr>
        <xdr:cNvSpPr txBox="1"/>
      </xdr:nvSpPr>
      <xdr:spPr>
        <a:xfrm>
          <a:off x="4673600" y="6437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73025</xdr:rowOff>
    </xdr:from>
    <xdr:to>
      <xdr:col>20</xdr:col>
      <xdr:colOff>38100</xdr:colOff>
      <xdr:row>38</xdr:row>
      <xdr:rowOff>3175</xdr:rowOff>
    </xdr:to>
    <xdr:sp macro="" textlink="">
      <xdr:nvSpPr>
        <xdr:cNvPr id="75" name="楕円 74">
          <a:extLst>
            <a:ext uri="{FF2B5EF4-FFF2-40B4-BE49-F238E27FC236}">
              <a16:creationId xmlns:a16="http://schemas.microsoft.com/office/drawing/2014/main" id="{14013282-6309-48A7-BE49-C94F4B465871}"/>
            </a:ext>
          </a:extLst>
        </xdr:cNvPr>
        <xdr:cNvSpPr/>
      </xdr:nvSpPr>
      <xdr:spPr>
        <a:xfrm>
          <a:off x="37465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123825</xdr:rowOff>
    </xdr:from>
    <xdr:to>
      <xdr:col>24</xdr:col>
      <xdr:colOff>63500</xdr:colOff>
      <xdr:row>37</xdr:row>
      <xdr:rowOff>165735</xdr:rowOff>
    </xdr:to>
    <xdr:cxnSp macro="">
      <xdr:nvCxnSpPr>
        <xdr:cNvPr id="76" name="直線コネクタ 75">
          <a:extLst>
            <a:ext uri="{FF2B5EF4-FFF2-40B4-BE49-F238E27FC236}">
              <a16:creationId xmlns:a16="http://schemas.microsoft.com/office/drawing/2014/main" id="{95A6CF1F-C472-4852-80DC-5078D77022B8}"/>
            </a:ext>
          </a:extLst>
        </xdr:cNvPr>
        <xdr:cNvCxnSpPr/>
      </xdr:nvCxnSpPr>
      <xdr:spPr>
        <a:xfrm>
          <a:off x="3797300" y="646747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31115</xdr:rowOff>
    </xdr:from>
    <xdr:to>
      <xdr:col>15</xdr:col>
      <xdr:colOff>101600</xdr:colOff>
      <xdr:row>37</xdr:row>
      <xdr:rowOff>132715</xdr:rowOff>
    </xdr:to>
    <xdr:sp macro="" textlink="">
      <xdr:nvSpPr>
        <xdr:cNvPr id="77" name="楕円 76">
          <a:extLst>
            <a:ext uri="{FF2B5EF4-FFF2-40B4-BE49-F238E27FC236}">
              <a16:creationId xmlns:a16="http://schemas.microsoft.com/office/drawing/2014/main" id="{849A5CE3-9EE0-431B-9277-ED4FCE3BC824}"/>
            </a:ext>
          </a:extLst>
        </xdr:cNvPr>
        <xdr:cNvSpPr/>
      </xdr:nvSpPr>
      <xdr:spPr>
        <a:xfrm>
          <a:off x="2857500" y="63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81915</xdr:rowOff>
    </xdr:from>
    <xdr:to>
      <xdr:col>19</xdr:col>
      <xdr:colOff>177800</xdr:colOff>
      <xdr:row>37</xdr:row>
      <xdr:rowOff>123825</xdr:rowOff>
    </xdr:to>
    <xdr:cxnSp macro="">
      <xdr:nvCxnSpPr>
        <xdr:cNvPr id="78" name="直線コネクタ 77">
          <a:extLst>
            <a:ext uri="{FF2B5EF4-FFF2-40B4-BE49-F238E27FC236}">
              <a16:creationId xmlns:a16="http://schemas.microsoft.com/office/drawing/2014/main" id="{01515839-F70D-4C7D-8971-2A0A9A3DC785}"/>
            </a:ext>
          </a:extLst>
        </xdr:cNvPr>
        <xdr:cNvCxnSpPr/>
      </xdr:nvCxnSpPr>
      <xdr:spPr>
        <a:xfrm>
          <a:off x="2908300" y="642556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162560</xdr:rowOff>
    </xdr:from>
    <xdr:to>
      <xdr:col>10</xdr:col>
      <xdr:colOff>165100</xdr:colOff>
      <xdr:row>37</xdr:row>
      <xdr:rowOff>92710</xdr:rowOff>
    </xdr:to>
    <xdr:sp macro="" textlink="">
      <xdr:nvSpPr>
        <xdr:cNvPr id="79" name="楕円 78">
          <a:extLst>
            <a:ext uri="{FF2B5EF4-FFF2-40B4-BE49-F238E27FC236}">
              <a16:creationId xmlns:a16="http://schemas.microsoft.com/office/drawing/2014/main" id="{E8E55011-AFB3-44AB-A146-3EB1899CA2E3}"/>
            </a:ext>
          </a:extLst>
        </xdr:cNvPr>
        <xdr:cNvSpPr/>
      </xdr:nvSpPr>
      <xdr:spPr>
        <a:xfrm>
          <a:off x="1968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41910</xdr:rowOff>
    </xdr:from>
    <xdr:to>
      <xdr:col>15</xdr:col>
      <xdr:colOff>50800</xdr:colOff>
      <xdr:row>37</xdr:row>
      <xdr:rowOff>81915</xdr:rowOff>
    </xdr:to>
    <xdr:cxnSp macro="">
      <xdr:nvCxnSpPr>
        <xdr:cNvPr id="80" name="直線コネクタ 79">
          <a:extLst>
            <a:ext uri="{FF2B5EF4-FFF2-40B4-BE49-F238E27FC236}">
              <a16:creationId xmlns:a16="http://schemas.microsoft.com/office/drawing/2014/main" id="{EBAA061E-CB3A-4175-9FC6-CA0BAFA702B3}"/>
            </a:ext>
          </a:extLst>
        </xdr:cNvPr>
        <xdr:cNvCxnSpPr/>
      </xdr:nvCxnSpPr>
      <xdr:spPr>
        <a:xfrm>
          <a:off x="2019300" y="638556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122555</xdr:rowOff>
    </xdr:from>
    <xdr:to>
      <xdr:col>6</xdr:col>
      <xdr:colOff>38100</xdr:colOff>
      <xdr:row>37</xdr:row>
      <xdr:rowOff>52705</xdr:rowOff>
    </xdr:to>
    <xdr:sp macro="" textlink="">
      <xdr:nvSpPr>
        <xdr:cNvPr id="81" name="楕円 80">
          <a:extLst>
            <a:ext uri="{FF2B5EF4-FFF2-40B4-BE49-F238E27FC236}">
              <a16:creationId xmlns:a16="http://schemas.microsoft.com/office/drawing/2014/main" id="{A8FC7008-4698-4581-AD1B-5236C0602B02}"/>
            </a:ext>
          </a:extLst>
        </xdr:cNvPr>
        <xdr:cNvSpPr/>
      </xdr:nvSpPr>
      <xdr:spPr>
        <a:xfrm>
          <a:off x="10795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1905</xdr:rowOff>
    </xdr:from>
    <xdr:to>
      <xdr:col>10</xdr:col>
      <xdr:colOff>114300</xdr:colOff>
      <xdr:row>37</xdr:row>
      <xdr:rowOff>41910</xdr:rowOff>
    </xdr:to>
    <xdr:cxnSp macro="">
      <xdr:nvCxnSpPr>
        <xdr:cNvPr id="82" name="直線コネクタ 81">
          <a:extLst>
            <a:ext uri="{FF2B5EF4-FFF2-40B4-BE49-F238E27FC236}">
              <a16:creationId xmlns:a16="http://schemas.microsoft.com/office/drawing/2014/main" id="{6F2324CF-0A21-4388-8C5C-92A030D4CF87}"/>
            </a:ext>
          </a:extLst>
        </xdr:cNvPr>
        <xdr:cNvCxnSpPr/>
      </xdr:nvCxnSpPr>
      <xdr:spPr>
        <a:xfrm>
          <a:off x="1130300" y="634555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9BF02FE5-49C2-4957-9BE8-248795820D0A}"/>
            </a:ext>
          </a:extLst>
        </xdr:cNvPr>
        <xdr:cNvSpPr txBox="1"/>
      </xdr:nvSpPr>
      <xdr:spPr>
        <a:xfrm>
          <a:off x="35820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A477188B-3127-4A22-A71B-44941AB793B5}"/>
            </a:ext>
          </a:extLst>
        </xdr:cNvPr>
        <xdr:cNvSpPr txBox="1"/>
      </xdr:nvSpPr>
      <xdr:spPr>
        <a:xfrm>
          <a:off x="2705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2C2460C4-8DCC-48E4-8E4C-E5E89431E26D}"/>
            </a:ext>
          </a:extLst>
        </xdr:cNvPr>
        <xdr:cNvSpPr txBox="1"/>
      </xdr:nvSpPr>
      <xdr:spPr>
        <a:xfrm>
          <a:off x="1816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E8351F97-93DE-46C4-9D86-1451C592AF1F}"/>
            </a:ext>
          </a:extLst>
        </xdr:cNvPr>
        <xdr:cNvSpPr txBox="1"/>
      </xdr:nvSpPr>
      <xdr:spPr>
        <a:xfrm>
          <a:off x="9277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165752</xdr:rowOff>
    </xdr:from>
    <xdr:ext cx="405111" cy="259045"/>
    <xdr:sp macro="" textlink="">
      <xdr:nvSpPr>
        <xdr:cNvPr id="87" name="n_1mainValue【図書館】&#10;有形固定資産減価償却率">
          <a:extLst>
            <a:ext uri="{FF2B5EF4-FFF2-40B4-BE49-F238E27FC236}">
              <a16:creationId xmlns:a16="http://schemas.microsoft.com/office/drawing/2014/main" id="{891C99E3-EE17-4F32-B524-C79B8C6FD044}"/>
            </a:ext>
          </a:extLst>
        </xdr:cNvPr>
        <xdr:cNvSpPr txBox="1"/>
      </xdr:nvSpPr>
      <xdr:spPr>
        <a:xfrm>
          <a:off x="3582044" y="650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123842</xdr:rowOff>
    </xdr:from>
    <xdr:ext cx="405111" cy="259045"/>
    <xdr:sp macro="" textlink="">
      <xdr:nvSpPr>
        <xdr:cNvPr id="88" name="n_2mainValue【図書館】&#10;有形固定資産減価償却率">
          <a:extLst>
            <a:ext uri="{FF2B5EF4-FFF2-40B4-BE49-F238E27FC236}">
              <a16:creationId xmlns:a16="http://schemas.microsoft.com/office/drawing/2014/main" id="{36DB1285-C582-4EC8-8756-A02A4A9ED10A}"/>
            </a:ext>
          </a:extLst>
        </xdr:cNvPr>
        <xdr:cNvSpPr txBox="1"/>
      </xdr:nvSpPr>
      <xdr:spPr>
        <a:xfrm>
          <a:off x="2705744" y="646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83837</xdr:rowOff>
    </xdr:from>
    <xdr:ext cx="405111" cy="259045"/>
    <xdr:sp macro="" textlink="">
      <xdr:nvSpPr>
        <xdr:cNvPr id="89" name="n_3mainValue【図書館】&#10;有形固定資産減価償却率">
          <a:extLst>
            <a:ext uri="{FF2B5EF4-FFF2-40B4-BE49-F238E27FC236}">
              <a16:creationId xmlns:a16="http://schemas.microsoft.com/office/drawing/2014/main" id="{3D2A5BD1-B74B-40A0-922A-5EB35A7C27C5}"/>
            </a:ext>
          </a:extLst>
        </xdr:cNvPr>
        <xdr:cNvSpPr txBox="1"/>
      </xdr:nvSpPr>
      <xdr:spPr>
        <a:xfrm>
          <a:off x="18167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43832</xdr:rowOff>
    </xdr:from>
    <xdr:ext cx="405111" cy="259045"/>
    <xdr:sp macro="" textlink="">
      <xdr:nvSpPr>
        <xdr:cNvPr id="90" name="n_4mainValue【図書館】&#10;有形固定資産減価償却率">
          <a:extLst>
            <a:ext uri="{FF2B5EF4-FFF2-40B4-BE49-F238E27FC236}">
              <a16:creationId xmlns:a16="http://schemas.microsoft.com/office/drawing/2014/main" id="{4854320D-AF82-4471-8C25-1845FC37F54F}"/>
            </a:ext>
          </a:extLst>
        </xdr:cNvPr>
        <xdr:cNvSpPr txBox="1"/>
      </xdr:nvSpPr>
      <xdr:spPr>
        <a:xfrm>
          <a:off x="927744" y="638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F88AD5F-5B0C-4B82-9D07-10363E50158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B5A8E81-02E9-478B-8A43-BBF9DA4C1B8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BCE3024-A39B-4F1A-B1C0-613CC24845C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D5ED171-463D-4EC8-8FB3-43BF535F32C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25FBB16-F4E3-487B-9E15-49E7D6393D7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1B35D5C8-4545-4912-BE06-25107807720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F1F814A-6891-4442-BF15-49787A3D260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67A7158-0C0C-4F8B-AE34-8CF0465ED86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B6241460-4DB2-410D-96B3-38839C4B0BE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33F6DED-FBEA-4F2C-97C3-2FE6B397A3C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7C266673-44AD-4F0F-AA1F-0B280DAB967C}"/>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58B89A24-D1D7-4C6C-A8FB-082DB7BBFC6C}"/>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4ACAE5EC-26DB-4976-9A52-52F37904CD22}"/>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0CA11DB1-F882-41ED-808E-887B0150180D}"/>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8CE00B2A-32E8-4B51-81AA-6BFCCCE1B26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93B2875D-B7E7-41F2-AB8C-8464F75BE2B9}"/>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265F8952-7ED1-4956-95CF-E66282836E3E}"/>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39041E3F-BA14-4177-A994-2FCC0A129B07}"/>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114E43D2-DC16-4694-8618-33E58577C60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4F851CBE-4AE7-4A2E-B728-BE87AEFE857B}"/>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2450AF7C-79C3-44A3-8C4D-809498C3BF2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96CC69C2-DE35-4430-AC4E-5A837F068DC0}"/>
            </a:ext>
          </a:extLst>
        </xdr:cNvPr>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6F9208AD-FF22-4F9E-879F-61FB939E56A2}"/>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1F03496B-1356-47FC-AEEC-410766D18578}"/>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57F267BC-E525-4BAD-BC7C-229B3ABAE4EB}"/>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A10884E5-FD60-48C5-A949-EB9C2454CD34}"/>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2557</xdr:rowOff>
    </xdr:from>
    <xdr:ext cx="469744" cy="259045"/>
    <xdr:sp macro="" textlink="">
      <xdr:nvSpPr>
        <xdr:cNvPr id="117" name="【図書館】&#10;一人当たり面積平均値テキスト">
          <a:extLst>
            <a:ext uri="{FF2B5EF4-FFF2-40B4-BE49-F238E27FC236}">
              <a16:creationId xmlns:a16="http://schemas.microsoft.com/office/drawing/2014/main" id="{A1D565D2-EC01-44F3-889F-AB591EB1E906}"/>
            </a:ext>
          </a:extLst>
        </xdr:cNvPr>
        <xdr:cNvSpPr txBox="1"/>
      </xdr:nvSpPr>
      <xdr:spPr>
        <a:xfrm>
          <a:off x="10515600" y="634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11C0A24D-9010-43F9-869F-13507886BD9F}"/>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DE6D430C-8CBC-4CAD-B93C-DBF6B4B84A61}"/>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0C33174F-4E73-40DB-B4A6-B25BC0B1E971}"/>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45166319-511A-4A7C-BFD0-2EE922F74FB1}"/>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431FE57A-A960-450E-A20D-3FF906F41B9A}"/>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9325EA1-8209-4271-8F5F-27B2BE73416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7A1390A-090E-4408-A1C8-3E234ADBBA0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F93D186-ABE7-4F8E-BDF7-8E8A004F394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921A4B9-01B5-41E1-ABB9-1C1E054BA8A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4969656-69B9-42BD-9798-3AEECB35E41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28" name="楕円 127">
          <a:extLst>
            <a:ext uri="{FF2B5EF4-FFF2-40B4-BE49-F238E27FC236}">
              <a16:creationId xmlns:a16="http://schemas.microsoft.com/office/drawing/2014/main" id="{D4513DC7-F70F-4638-9A6D-E3C721AE54B3}"/>
            </a:ext>
          </a:extLst>
        </xdr:cNvPr>
        <xdr:cNvSpPr/>
      </xdr:nvSpPr>
      <xdr:spPr>
        <a:xfrm>
          <a:off x="104267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129557</xdr:rowOff>
    </xdr:from>
    <xdr:ext cx="469744" cy="259045"/>
    <xdr:sp macro="" textlink="">
      <xdr:nvSpPr>
        <xdr:cNvPr id="129" name="【図書館】&#10;一人当たり面積該当値テキスト">
          <a:extLst>
            <a:ext uri="{FF2B5EF4-FFF2-40B4-BE49-F238E27FC236}">
              <a16:creationId xmlns:a16="http://schemas.microsoft.com/office/drawing/2014/main" id="{D1682D7B-5494-4431-96A9-74C7118A5592}"/>
            </a:ext>
          </a:extLst>
        </xdr:cNvPr>
        <xdr:cNvSpPr txBox="1"/>
      </xdr:nvSpPr>
      <xdr:spPr>
        <a:xfrm>
          <a:off x="10515600" y="647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151130</xdr:rowOff>
    </xdr:from>
    <xdr:to>
      <xdr:col>50</xdr:col>
      <xdr:colOff>165100</xdr:colOff>
      <xdr:row>38</xdr:row>
      <xdr:rowOff>81280</xdr:rowOff>
    </xdr:to>
    <xdr:sp macro="" textlink="">
      <xdr:nvSpPr>
        <xdr:cNvPr id="130" name="楕円 129">
          <a:extLst>
            <a:ext uri="{FF2B5EF4-FFF2-40B4-BE49-F238E27FC236}">
              <a16:creationId xmlns:a16="http://schemas.microsoft.com/office/drawing/2014/main" id="{7DD78D7D-523E-497F-B9FF-D4CBEF893054}"/>
            </a:ext>
          </a:extLst>
        </xdr:cNvPr>
        <xdr:cNvSpPr/>
      </xdr:nvSpPr>
      <xdr:spPr>
        <a:xfrm>
          <a:off x="9588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30480</xdr:rowOff>
    </xdr:from>
    <xdr:to>
      <xdr:col>55</xdr:col>
      <xdr:colOff>0</xdr:colOff>
      <xdr:row>38</xdr:row>
      <xdr:rowOff>30480</xdr:rowOff>
    </xdr:to>
    <xdr:cxnSp macro="">
      <xdr:nvCxnSpPr>
        <xdr:cNvPr id="131" name="直線コネクタ 130">
          <a:extLst>
            <a:ext uri="{FF2B5EF4-FFF2-40B4-BE49-F238E27FC236}">
              <a16:creationId xmlns:a16="http://schemas.microsoft.com/office/drawing/2014/main" id="{4CDC8739-1B27-48EC-9774-A28D92655B8A}"/>
            </a:ext>
          </a:extLst>
        </xdr:cNvPr>
        <xdr:cNvCxnSpPr/>
      </xdr:nvCxnSpPr>
      <xdr:spPr>
        <a:xfrm>
          <a:off x="9639300" y="65455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151130</xdr:rowOff>
    </xdr:from>
    <xdr:to>
      <xdr:col>46</xdr:col>
      <xdr:colOff>38100</xdr:colOff>
      <xdr:row>38</xdr:row>
      <xdr:rowOff>81280</xdr:rowOff>
    </xdr:to>
    <xdr:sp macro="" textlink="">
      <xdr:nvSpPr>
        <xdr:cNvPr id="132" name="楕円 131">
          <a:extLst>
            <a:ext uri="{FF2B5EF4-FFF2-40B4-BE49-F238E27FC236}">
              <a16:creationId xmlns:a16="http://schemas.microsoft.com/office/drawing/2014/main" id="{546F1019-D919-4685-A343-0AEC5A99F767}"/>
            </a:ext>
          </a:extLst>
        </xdr:cNvPr>
        <xdr:cNvSpPr/>
      </xdr:nvSpPr>
      <xdr:spPr>
        <a:xfrm>
          <a:off x="8699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30480</xdr:rowOff>
    </xdr:from>
    <xdr:to>
      <xdr:col>50</xdr:col>
      <xdr:colOff>114300</xdr:colOff>
      <xdr:row>38</xdr:row>
      <xdr:rowOff>30480</xdr:rowOff>
    </xdr:to>
    <xdr:cxnSp macro="">
      <xdr:nvCxnSpPr>
        <xdr:cNvPr id="133" name="直線コネクタ 132">
          <a:extLst>
            <a:ext uri="{FF2B5EF4-FFF2-40B4-BE49-F238E27FC236}">
              <a16:creationId xmlns:a16="http://schemas.microsoft.com/office/drawing/2014/main" id="{31EACB8C-E96E-4592-B3BA-D0BE447BB3B5}"/>
            </a:ext>
          </a:extLst>
        </xdr:cNvPr>
        <xdr:cNvCxnSpPr/>
      </xdr:nvCxnSpPr>
      <xdr:spPr>
        <a:xfrm>
          <a:off x="8750300" y="6545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151130</xdr:rowOff>
    </xdr:from>
    <xdr:to>
      <xdr:col>41</xdr:col>
      <xdr:colOff>101600</xdr:colOff>
      <xdr:row>38</xdr:row>
      <xdr:rowOff>81280</xdr:rowOff>
    </xdr:to>
    <xdr:sp macro="" textlink="">
      <xdr:nvSpPr>
        <xdr:cNvPr id="134" name="楕円 133">
          <a:extLst>
            <a:ext uri="{FF2B5EF4-FFF2-40B4-BE49-F238E27FC236}">
              <a16:creationId xmlns:a16="http://schemas.microsoft.com/office/drawing/2014/main" id="{4796808A-0C93-4ABE-B3EA-34EA08BFEA37}"/>
            </a:ext>
          </a:extLst>
        </xdr:cNvPr>
        <xdr:cNvSpPr/>
      </xdr:nvSpPr>
      <xdr:spPr>
        <a:xfrm>
          <a:off x="7810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30480</xdr:rowOff>
    </xdr:from>
    <xdr:to>
      <xdr:col>45</xdr:col>
      <xdr:colOff>177800</xdr:colOff>
      <xdr:row>38</xdr:row>
      <xdr:rowOff>30480</xdr:rowOff>
    </xdr:to>
    <xdr:cxnSp macro="">
      <xdr:nvCxnSpPr>
        <xdr:cNvPr id="135" name="直線コネクタ 134">
          <a:extLst>
            <a:ext uri="{FF2B5EF4-FFF2-40B4-BE49-F238E27FC236}">
              <a16:creationId xmlns:a16="http://schemas.microsoft.com/office/drawing/2014/main" id="{79D3707E-592E-4FE5-934B-D1D5F24C8D46}"/>
            </a:ext>
          </a:extLst>
        </xdr:cNvPr>
        <xdr:cNvCxnSpPr/>
      </xdr:nvCxnSpPr>
      <xdr:spPr>
        <a:xfrm>
          <a:off x="7861300" y="6545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151130</xdr:rowOff>
    </xdr:from>
    <xdr:to>
      <xdr:col>36</xdr:col>
      <xdr:colOff>165100</xdr:colOff>
      <xdr:row>38</xdr:row>
      <xdr:rowOff>81280</xdr:rowOff>
    </xdr:to>
    <xdr:sp macro="" textlink="">
      <xdr:nvSpPr>
        <xdr:cNvPr id="136" name="楕円 135">
          <a:extLst>
            <a:ext uri="{FF2B5EF4-FFF2-40B4-BE49-F238E27FC236}">
              <a16:creationId xmlns:a16="http://schemas.microsoft.com/office/drawing/2014/main" id="{20247894-5B36-49D6-972B-E47BE6CAFC59}"/>
            </a:ext>
          </a:extLst>
        </xdr:cNvPr>
        <xdr:cNvSpPr/>
      </xdr:nvSpPr>
      <xdr:spPr>
        <a:xfrm>
          <a:off x="6921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30480</xdr:rowOff>
    </xdr:from>
    <xdr:to>
      <xdr:col>41</xdr:col>
      <xdr:colOff>50800</xdr:colOff>
      <xdr:row>38</xdr:row>
      <xdr:rowOff>30480</xdr:rowOff>
    </xdr:to>
    <xdr:cxnSp macro="">
      <xdr:nvCxnSpPr>
        <xdr:cNvPr id="137" name="直線コネクタ 136">
          <a:extLst>
            <a:ext uri="{FF2B5EF4-FFF2-40B4-BE49-F238E27FC236}">
              <a16:creationId xmlns:a16="http://schemas.microsoft.com/office/drawing/2014/main" id="{57B84C98-8C53-403D-B34A-35896544046C}"/>
            </a:ext>
          </a:extLst>
        </xdr:cNvPr>
        <xdr:cNvCxnSpPr/>
      </xdr:nvCxnSpPr>
      <xdr:spPr>
        <a:xfrm>
          <a:off x="6972300" y="6545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5F05AF1D-F974-4291-AF70-66A435F3E257}"/>
            </a:ext>
          </a:extLst>
        </xdr:cNvPr>
        <xdr:cNvSpPr txBox="1"/>
      </xdr:nvSpPr>
      <xdr:spPr>
        <a:xfrm>
          <a:off x="939172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CBA25B10-0DAF-492A-B4E3-8214B7EAA7F9}"/>
            </a:ext>
          </a:extLst>
        </xdr:cNvPr>
        <xdr:cNvSpPr txBox="1"/>
      </xdr:nvSpPr>
      <xdr:spPr>
        <a:xfrm>
          <a:off x="8515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3E944D13-24C9-43A8-A586-79FDDC8D07A1}"/>
            </a:ext>
          </a:extLst>
        </xdr:cNvPr>
        <xdr:cNvSpPr txBox="1"/>
      </xdr:nvSpPr>
      <xdr:spPr>
        <a:xfrm>
          <a:off x="7626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EA995546-80A9-4DEE-AE79-2F051B118E72}"/>
            </a:ext>
          </a:extLst>
        </xdr:cNvPr>
        <xdr:cNvSpPr txBox="1"/>
      </xdr:nvSpPr>
      <xdr:spPr>
        <a:xfrm>
          <a:off x="6737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97807</xdr:rowOff>
    </xdr:from>
    <xdr:ext cx="469744" cy="259045"/>
    <xdr:sp macro="" textlink="">
      <xdr:nvSpPr>
        <xdr:cNvPr id="142" name="n_1mainValue【図書館】&#10;一人当たり面積">
          <a:extLst>
            <a:ext uri="{FF2B5EF4-FFF2-40B4-BE49-F238E27FC236}">
              <a16:creationId xmlns:a16="http://schemas.microsoft.com/office/drawing/2014/main" id="{5DE5E795-AC7B-4280-9CB6-95E2EA292B8E}"/>
            </a:ext>
          </a:extLst>
        </xdr:cNvPr>
        <xdr:cNvSpPr txBox="1"/>
      </xdr:nvSpPr>
      <xdr:spPr>
        <a:xfrm>
          <a:off x="93917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97807</xdr:rowOff>
    </xdr:from>
    <xdr:ext cx="469744" cy="259045"/>
    <xdr:sp macro="" textlink="">
      <xdr:nvSpPr>
        <xdr:cNvPr id="143" name="n_2mainValue【図書館】&#10;一人当たり面積">
          <a:extLst>
            <a:ext uri="{FF2B5EF4-FFF2-40B4-BE49-F238E27FC236}">
              <a16:creationId xmlns:a16="http://schemas.microsoft.com/office/drawing/2014/main" id="{BF447F27-533E-4FB2-83BC-A50F19443B42}"/>
            </a:ext>
          </a:extLst>
        </xdr:cNvPr>
        <xdr:cNvSpPr txBox="1"/>
      </xdr:nvSpPr>
      <xdr:spPr>
        <a:xfrm>
          <a:off x="85154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97807</xdr:rowOff>
    </xdr:from>
    <xdr:ext cx="469744" cy="259045"/>
    <xdr:sp macro="" textlink="">
      <xdr:nvSpPr>
        <xdr:cNvPr id="144" name="n_3mainValue【図書館】&#10;一人当たり面積">
          <a:extLst>
            <a:ext uri="{FF2B5EF4-FFF2-40B4-BE49-F238E27FC236}">
              <a16:creationId xmlns:a16="http://schemas.microsoft.com/office/drawing/2014/main" id="{3013BF6C-0F5D-4DBE-820C-5C8B1415CF02}"/>
            </a:ext>
          </a:extLst>
        </xdr:cNvPr>
        <xdr:cNvSpPr txBox="1"/>
      </xdr:nvSpPr>
      <xdr:spPr>
        <a:xfrm>
          <a:off x="76264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97807</xdr:rowOff>
    </xdr:from>
    <xdr:ext cx="469744" cy="259045"/>
    <xdr:sp macro="" textlink="">
      <xdr:nvSpPr>
        <xdr:cNvPr id="145" name="n_4mainValue【図書館】&#10;一人当たり面積">
          <a:extLst>
            <a:ext uri="{FF2B5EF4-FFF2-40B4-BE49-F238E27FC236}">
              <a16:creationId xmlns:a16="http://schemas.microsoft.com/office/drawing/2014/main" id="{C1A5207A-6944-4A4D-A44A-3B5511E13AC7}"/>
            </a:ext>
          </a:extLst>
        </xdr:cNvPr>
        <xdr:cNvSpPr txBox="1"/>
      </xdr:nvSpPr>
      <xdr:spPr>
        <a:xfrm>
          <a:off x="67374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30E3281-88D4-47C3-B0D4-78D574AE9F2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6C5EDC7E-EF29-4598-8009-C948782A3CD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F71AF56-3A23-420B-A6D5-B0C1D825F1D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F6800A53-DEB4-4E02-A81D-AF5E0BE0C72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1AD079E-0FBF-42A3-AFE9-C3380AE0AE2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6AFEA99-36FA-4D2C-8173-634E0169256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4D655505-1AAE-4F69-AD25-785097423B1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737D656-5B82-404A-85AA-A450D7E36EB4}"/>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88ECDAE-0614-4A46-839A-55C7B151BB6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4881561D-FA54-4B21-8C51-188A2B73006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A877A50-EA19-4B1E-ADC9-C19F9CF3832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9ADC80B5-E71E-4764-85F0-E25CAA940DB9}"/>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6ECF390-A803-4DF3-8A86-5EA3DA3D0EC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1AD38427-D0FD-4BA1-BC46-66FD82692C4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936B138C-98C2-41DD-8B2C-CBB5EA58E1E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F512D424-64EA-4B31-87AB-738059D0FD3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1984C27A-2BBB-4375-8803-4B5E3AF8142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365DA457-AAB1-41CA-9579-3CF2961E301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267B4249-FBB9-49D4-964C-064A76BEF12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830D1881-C7D1-4417-B971-3127102C8F8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8CFEB597-E75B-47F2-A324-A35E8AB625A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C8BEBCC3-584C-400C-BD9D-D16D03B90BE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BF2585B2-470D-450F-991B-7B0CD8EC010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D7086D19-0CFE-4252-B0D9-6329F5789CC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8CD38899-C05C-4A72-8D6C-B7284FCB8D01}"/>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DBDE8612-311A-47B4-8BD2-1B4C9C796623}"/>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E9157369-6BC1-4C5F-BCA0-1EB36D2DBD55}"/>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35D37D9C-964C-44AD-93D8-EC2EDEE03A34}"/>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8C0B0C60-C98A-4F70-A30E-ACB082F075DB}"/>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18A9C416-EA85-4D8D-A8A1-B9DE39304CE3}"/>
            </a:ext>
          </a:extLst>
        </xdr:cNvPr>
        <xdr:cNvSpPr txBox="1"/>
      </xdr:nvSpPr>
      <xdr:spPr>
        <a:xfrm>
          <a:off x="4673600" y="1003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02ABB49C-DADF-41BF-90E1-364070D3AD82}"/>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694F755B-8B4D-41F7-958B-88982D0CED5B}"/>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D996DB10-AC25-4188-84C2-DFFADA769727}"/>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47E1324F-DE35-4173-A45E-1BC3027DE0AA}"/>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4949A705-8FF6-45F1-BA49-F702820E7647}"/>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CD1AAE19-4528-403F-BC1C-CAECA709DFC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4E81C49-7ED2-418D-88E1-CC6DA247532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4D11BF7-8B84-4CE4-8778-FC96F295DF3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82B3282-A9A8-485E-BAC9-2A0536DB261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95CFD3C-45BA-4645-A6CC-A44C7FCB3EE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122555</xdr:rowOff>
    </xdr:from>
    <xdr:to>
      <xdr:col>24</xdr:col>
      <xdr:colOff>114300</xdr:colOff>
      <xdr:row>60</xdr:row>
      <xdr:rowOff>52705</xdr:rowOff>
    </xdr:to>
    <xdr:sp macro="" textlink="">
      <xdr:nvSpPr>
        <xdr:cNvPr id="186" name="楕円 185">
          <a:extLst>
            <a:ext uri="{FF2B5EF4-FFF2-40B4-BE49-F238E27FC236}">
              <a16:creationId xmlns:a16="http://schemas.microsoft.com/office/drawing/2014/main" id="{AABC2ECE-7E9E-4B89-B58E-F9332DFC4640}"/>
            </a:ext>
          </a:extLst>
        </xdr:cNvPr>
        <xdr:cNvSpPr/>
      </xdr:nvSpPr>
      <xdr:spPr>
        <a:xfrm>
          <a:off x="45847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100982</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B0252390-6E21-4333-BBB2-25A6AA58F4C8}"/>
            </a:ext>
          </a:extLst>
        </xdr:cNvPr>
        <xdr:cNvSpPr txBox="1"/>
      </xdr:nvSpPr>
      <xdr:spPr>
        <a:xfrm>
          <a:off x="4673600" y="10216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29210</xdr:rowOff>
    </xdr:from>
    <xdr:to>
      <xdr:col>20</xdr:col>
      <xdr:colOff>38100</xdr:colOff>
      <xdr:row>59</xdr:row>
      <xdr:rowOff>130810</xdr:rowOff>
    </xdr:to>
    <xdr:sp macro="" textlink="">
      <xdr:nvSpPr>
        <xdr:cNvPr id="188" name="楕円 187">
          <a:extLst>
            <a:ext uri="{FF2B5EF4-FFF2-40B4-BE49-F238E27FC236}">
              <a16:creationId xmlns:a16="http://schemas.microsoft.com/office/drawing/2014/main" id="{785E0E1E-FE38-40C3-92AE-DDD97DB05A8C}"/>
            </a:ext>
          </a:extLst>
        </xdr:cNvPr>
        <xdr:cNvSpPr/>
      </xdr:nvSpPr>
      <xdr:spPr>
        <a:xfrm>
          <a:off x="3746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80010</xdr:rowOff>
    </xdr:from>
    <xdr:to>
      <xdr:col>24</xdr:col>
      <xdr:colOff>63500</xdr:colOff>
      <xdr:row>60</xdr:row>
      <xdr:rowOff>1905</xdr:rowOff>
    </xdr:to>
    <xdr:cxnSp macro="">
      <xdr:nvCxnSpPr>
        <xdr:cNvPr id="189" name="直線コネクタ 188">
          <a:extLst>
            <a:ext uri="{FF2B5EF4-FFF2-40B4-BE49-F238E27FC236}">
              <a16:creationId xmlns:a16="http://schemas.microsoft.com/office/drawing/2014/main" id="{F2811254-F4DC-43E8-B274-604F4DB506C5}"/>
            </a:ext>
          </a:extLst>
        </xdr:cNvPr>
        <xdr:cNvCxnSpPr/>
      </xdr:nvCxnSpPr>
      <xdr:spPr>
        <a:xfrm>
          <a:off x="3797300" y="10195560"/>
          <a:ext cx="83820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4445</xdr:rowOff>
    </xdr:from>
    <xdr:to>
      <xdr:col>15</xdr:col>
      <xdr:colOff>101600</xdr:colOff>
      <xdr:row>59</xdr:row>
      <xdr:rowOff>106045</xdr:rowOff>
    </xdr:to>
    <xdr:sp macro="" textlink="">
      <xdr:nvSpPr>
        <xdr:cNvPr id="190" name="楕円 189">
          <a:extLst>
            <a:ext uri="{FF2B5EF4-FFF2-40B4-BE49-F238E27FC236}">
              <a16:creationId xmlns:a16="http://schemas.microsoft.com/office/drawing/2014/main" id="{89EEDA72-7E7A-4480-BCE1-35CBBE36182E}"/>
            </a:ext>
          </a:extLst>
        </xdr:cNvPr>
        <xdr:cNvSpPr/>
      </xdr:nvSpPr>
      <xdr:spPr>
        <a:xfrm>
          <a:off x="2857500" y="1011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55245</xdr:rowOff>
    </xdr:from>
    <xdr:to>
      <xdr:col>19</xdr:col>
      <xdr:colOff>177800</xdr:colOff>
      <xdr:row>59</xdr:row>
      <xdr:rowOff>80010</xdr:rowOff>
    </xdr:to>
    <xdr:cxnSp macro="">
      <xdr:nvCxnSpPr>
        <xdr:cNvPr id="191" name="直線コネクタ 190">
          <a:extLst>
            <a:ext uri="{FF2B5EF4-FFF2-40B4-BE49-F238E27FC236}">
              <a16:creationId xmlns:a16="http://schemas.microsoft.com/office/drawing/2014/main" id="{431EF22E-FC02-4C41-AD24-F6A4317AA336}"/>
            </a:ext>
          </a:extLst>
        </xdr:cNvPr>
        <xdr:cNvCxnSpPr/>
      </xdr:nvCxnSpPr>
      <xdr:spPr>
        <a:xfrm>
          <a:off x="2908300" y="1017079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137795</xdr:rowOff>
    </xdr:from>
    <xdr:to>
      <xdr:col>10</xdr:col>
      <xdr:colOff>165100</xdr:colOff>
      <xdr:row>59</xdr:row>
      <xdr:rowOff>67945</xdr:rowOff>
    </xdr:to>
    <xdr:sp macro="" textlink="">
      <xdr:nvSpPr>
        <xdr:cNvPr id="192" name="楕円 191">
          <a:extLst>
            <a:ext uri="{FF2B5EF4-FFF2-40B4-BE49-F238E27FC236}">
              <a16:creationId xmlns:a16="http://schemas.microsoft.com/office/drawing/2014/main" id="{099559DC-20CC-4E31-9632-406AE675CC7F}"/>
            </a:ext>
          </a:extLst>
        </xdr:cNvPr>
        <xdr:cNvSpPr/>
      </xdr:nvSpPr>
      <xdr:spPr>
        <a:xfrm>
          <a:off x="19685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17145</xdr:rowOff>
    </xdr:from>
    <xdr:to>
      <xdr:col>15</xdr:col>
      <xdr:colOff>50800</xdr:colOff>
      <xdr:row>59</xdr:row>
      <xdr:rowOff>55245</xdr:rowOff>
    </xdr:to>
    <xdr:cxnSp macro="">
      <xdr:nvCxnSpPr>
        <xdr:cNvPr id="193" name="直線コネクタ 192">
          <a:extLst>
            <a:ext uri="{FF2B5EF4-FFF2-40B4-BE49-F238E27FC236}">
              <a16:creationId xmlns:a16="http://schemas.microsoft.com/office/drawing/2014/main" id="{D055B5D6-FD2C-487D-A5C9-67BB64EFB135}"/>
            </a:ext>
          </a:extLst>
        </xdr:cNvPr>
        <xdr:cNvCxnSpPr/>
      </xdr:nvCxnSpPr>
      <xdr:spPr>
        <a:xfrm>
          <a:off x="2019300" y="101326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93980</xdr:rowOff>
    </xdr:from>
    <xdr:to>
      <xdr:col>6</xdr:col>
      <xdr:colOff>38100</xdr:colOff>
      <xdr:row>59</xdr:row>
      <xdr:rowOff>24130</xdr:rowOff>
    </xdr:to>
    <xdr:sp macro="" textlink="">
      <xdr:nvSpPr>
        <xdr:cNvPr id="194" name="楕円 193">
          <a:extLst>
            <a:ext uri="{FF2B5EF4-FFF2-40B4-BE49-F238E27FC236}">
              <a16:creationId xmlns:a16="http://schemas.microsoft.com/office/drawing/2014/main" id="{D27FE760-E06E-476C-ACAB-2B905301A8FA}"/>
            </a:ext>
          </a:extLst>
        </xdr:cNvPr>
        <xdr:cNvSpPr/>
      </xdr:nvSpPr>
      <xdr:spPr>
        <a:xfrm>
          <a:off x="1079500" y="1003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144780</xdr:rowOff>
    </xdr:from>
    <xdr:to>
      <xdr:col>10</xdr:col>
      <xdr:colOff>114300</xdr:colOff>
      <xdr:row>59</xdr:row>
      <xdr:rowOff>17145</xdr:rowOff>
    </xdr:to>
    <xdr:cxnSp macro="">
      <xdr:nvCxnSpPr>
        <xdr:cNvPr id="195" name="直線コネクタ 194">
          <a:extLst>
            <a:ext uri="{FF2B5EF4-FFF2-40B4-BE49-F238E27FC236}">
              <a16:creationId xmlns:a16="http://schemas.microsoft.com/office/drawing/2014/main" id="{4F5AECED-9BB8-478A-9C52-1B856B3CDFFA}"/>
            </a:ext>
          </a:extLst>
        </xdr:cNvPr>
        <xdr:cNvCxnSpPr/>
      </xdr:nvCxnSpPr>
      <xdr:spPr>
        <a:xfrm>
          <a:off x="1130300" y="1008888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150512</xdr:rowOff>
    </xdr:from>
    <xdr:ext cx="405111" cy="259045"/>
    <xdr:sp macro="" textlink="">
      <xdr:nvSpPr>
        <xdr:cNvPr id="196" name="n_1aveValue【体育館・プール】&#10;有形固定資産減価償却率">
          <a:extLst>
            <a:ext uri="{FF2B5EF4-FFF2-40B4-BE49-F238E27FC236}">
              <a16:creationId xmlns:a16="http://schemas.microsoft.com/office/drawing/2014/main" id="{35A058F8-5837-4C8E-8E76-730680B4A210}"/>
            </a:ext>
          </a:extLst>
        </xdr:cNvPr>
        <xdr:cNvSpPr txBox="1"/>
      </xdr:nvSpPr>
      <xdr:spPr>
        <a:xfrm>
          <a:off x="3582044" y="1026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121937</xdr:rowOff>
    </xdr:from>
    <xdr:ext cx="405111" cy="259045"/>
    <xdr:sp macro="" textlink="">
      <xdr:nvSpPr>
        <xdr:cNvPr id="197" name="n_2aveValue【体育館・プール】&#10;有形固定資産減価償却率">
          <a:extLst>
            <a:ext uri="{FF2B5EF4-FFF2-40B4-BE49-F238E27FC236}">
              <a16:creationId xmlns:a16="http://schemas.microsoft.com/office/drawing/2014/main" id="{F48AD167-00EC-42B4-A7AE-A8DFE43065B3}"/>
            </a:ext>
          </a:extLst>
        </xdr:cNvPr>
        <xdr:cNvSpPr txBox="1"/>
      </xdr:nvSpPr>
      <xdr:spPr>
        <a:xfrm>
          <a:off x="2705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102887</xdr:rowOff>
    </xdr:from>
    <xdr:ext cx="405111" cy="259045"/>
    <xdr:sp macro="" textlink="">
      <xdr:nvSpPr>
        <xdr:cNvPr id="198" name="n_3aveValue【体育館・プール】&#10;有形固定資産減価償却率">
          <a:extLst>
            <a:ext uri="{FF2B5EF4-FFF2-40B4-BE49-F238E27FC236}">
              <a16:creationId xmlns:a16="http://schemas.microsoft.com/office/drawing/2014/main" id="{2ACBB5C3-C897-423A-A4AC-12B2390E44EC}"/>
            </a:ext>
          </a:extLst>
        </xdr:cNvPr>
        <xdr:cNvSpPr txBox="1"/>
      </xdr:nvSpPr>
      <xdr:spPr>
        <a:xfrm>
          <a:off x="1816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78122</xdr:rowOff>
    </xdr:from>
    <xdr:ext cx="405111" cy="259045"/>
    <xdr:sp macro="" textlink="">
      <xdr:nvSpPr>
        <xdr:cNvPr id="199" name="n_4aveValue【体育館・プール】&#10;有形固定資産減価償却率">
          <a:extLst>
            <a:ext uri="{FF2B5EF4-FFF2-40B4-BE49-F238E27FC236}">
              <a16:creationId xmlns:a16="http://schemas.microsoft.com/office/drawing/2014/main" id="{A02F019A-C741-4F44-AFE1-F63C34EDBDB6}"/>
            </a:ext>
          </a:extLst>
        </xdr:cNvPr>
        <xdr:cNvSpPr txBox="1"/>
      </xdr:nvSpPr>
      <xdr:spPr>
        <a:xfrm>
          <a:off x="927744" y="1019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147337</xdr:rowOff>
    </xdr:from>
    <xdr:ext cx="405111" cy="259045"/>
    <xdr:sp macro="" textlink="">
      <xdr:nvSpPr>
        <xdr:cNvPr id="200" name="n_1mainValue【体育館・プール】&#10;有形固定資産減価償却率">
          <a:extLst>
            <a:ext uri="{FF2B5EF4-FFF2-40B4-BE49-F238E27FC236}">
              <a16:creationId xmlns:a16="http://schemas.microsoft.com/office/drawing/2014/main" id="{895DA858-ABC8-45A9-8A00-2DC721EB0EC6}"/>
            </a:ext>
          </a:extLst>
        </xdr:cNvPr>
        <xdr:cNvSpPr txBox="1"/>
      </xdr:nvSpPr>
      <xdr:spPr>
        <a:xfrm>
          <a:off x="35820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122572</xdr:rowOff>
    </xdr:from>
    <xdr:ext cx="405111" cy="259045"/>
    <xdr:sp macro="" textlink="">
      <xdr:nvSpPr>
        <xdr:cNvPr id="201" name="n_2mainValue【体育館・プール】&#10;有形固定資産減価償却率">
          <a:extLst>
            <a:ext uri="{FF2B5EF4-FFF2-40B4-BE49-F238E27FC236}">
              <a16:creationId xmlns:a16="http://schemas.microsoft.com/office/drawing/2014/main" id="{544AF6BB-FC08-4F77-ABF4-178A92983465}"/>
            </a:ext>
          </a:extLst>
        </xdr:cNvPr>
        <xdr:cNvSpPr txBox="1"/>
      </xdr:nvSpPr>
      <xdr:spPr>
        <a:xfrm>
          <a:off x="2705744" y="989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84472</xdr:rowOff>
    </xdr:from>
    <xdr:ext cx="405111" cy="259045"/>
    <xdr:sp macro="" textlink="">
      <xdr:nvSpPr>
        <xdr:cNvPr id="202" name="n_3mainValue【体育館・プール】&#10;有形固定資産減価償却率">
          <a:extLst>
            <a:ext uri="{FF2B5EF4-FFF2-40B4-BE49-F238E27FC236}">
              <a16:creationId xmlns:a16="http://schemas.microsoft.com/office/drawing/2014/main" id="{C7A2DF1E-E6DB-4B68-A60D-5D43FC1F29E4}"/>
            </a:ext>
          </a:extLst>
        </xdr:cNvPr>
        <xdr:cNvSpPr txBox="1"/>
      </xdr:nvSpPr>
      <xdr:spPr>
        <a:xfrm>
          <a:off x="1816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40657</xdr:rowOff>
    </xdr:from>
    <xdr:ext cx="405111" cy="259045"/>
    <xdr:sp macro="" textlink="">
      <xdr:nvSpPr>
        <xdr:cNvPr id="203" name="n_4mainValue【体育館・プール】&#10;有形固定資産減価償却率">
          <a:extLst>
            <a:ext uri="{FF2B5EF4-FFF2-40B4-BE49-F238E27FC236}">
              <a16:creationId xmlns:a16="http://schemas.microsoft.com/office/drawing/2014/main" id="{8F102CFE-5198-4A37-8435-FAFB4BD8C347}"/>
            </a:ext>
          </a:extLst>
        </xdr:cNvPr>
        <xdr:cNvSpPr txBox="1"/>
      </xdr:nvSpPr>
      <xdr:spPr>
        <a:xfrm>
          <a:off x="92774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D03E74EB-6E3D-41DD-B216-29F216899C8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20885E3D-EC7E-41B5-B6F5-48E448ADEF2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5E2B3FE7-F253-46FE-ACC4-F6F9BB0ACF4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2AEF33D2-F5E4-4EE5-8C1C-DDC766D0BC6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FD183A-7AD2-414F-9C2A-5D1507F9CDF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C6214D44-69E9-4424-9BB5-13A84625535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3A0B49F0-5912-4199-9AFF-E04BF4C220A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D64BEDF7-04D7-4B7B-A530-420386CC223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D9E5CEAD-51EB-4EB1-A08A-567E964FE9F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AD8E6BC8-3E6B-4E9E-901A-33D3A16C4A1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0D0F2935-62F6-4C37-B7A7-1EE4F893CDC5}"/>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1F904F20-F79F-4D53-B9A5-1637D2A7AF99}"/>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8DF5EC0F-10AE-476D-8B73-BE75820F9627}"/>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0284A4FB-D68C-4ECC-A39D-1397A40155F3}"/>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027307EC-E362-46FF-8CFA-4C6FBAF44DF2}"/>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E7877CA0-82D4-47F3-86FC-409AE6BC3907}"/>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271FC21C-F25F-4D65-A892-D772D36DBABE}"/>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E28C76D9-C835-4751-AC5F-40FC6B80ACB5}"/>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1DB3D254-1AE7-4F5A-8877-896138C3EF9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70A5B698-1541-486B-83A7-0A6AD5E6489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CB9FE550-B408-4B6E-BCFC-1A830965A06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34A25CA5-05CA-4C97-B8B4-367827608FE0}"/>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0E26D81B-2246-42D8-B5D1-16D88942A484}"/>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D8AB3898-EB63-4DEB-BB6D-1CB42FDDE154}"/>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26ACEC66-AFF1-4062-9447-C64EDB1AB174}"/>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0B36ED22-632A-4B57-9E84-DB4A8EDD194F}"/>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3A21D4EF-2349-4805-BB8C-11EB4BFF83C2}"/>
            </a:ext>
          </a:extLst>
        </xdr:cNvPr>
        <xdr:cNvSpPr txBox="1"/>
      </xdr:nvSpPr>
      <xdr:spPr>
        <a:xfrm>
          <a:off x="10515600" y="10501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4A1204E4-3BF0-489E-9FAA-AF9B806C1E84}"/>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071D848E-E152-4D70-A52A-3E51351E243E}"/>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E22EBA92-1586-43A8-A0D7-CB8E822DDFFD}"/>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D01DFE88-C26F-4718-B9AA-590EF54080B7}"/>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E3AC5DDD-A20F-4949-A8C4-C92FFB4467C8}"/>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361E31CE-FA78-4D3C-A7A5-ED2CB72EA15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335041C-1C52-4E98-B8A7-930C59B539A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EA946B19-8275-481D-9EA3-8BD63416380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336937B-1A21-468C-8CFD-A098B88FB9F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9BA366A-2558-4A9F-84D8-204A57A760F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150368</xdr:rowOff>
    </xdr:from>
    <xdr:to>
      <xdr:col>55</xdr:col>
      <xdr:colOff>50800</xdr:colOff>
      <xdr:row>63</xdr:row>
      <xdr:rowOff>80518</xdr:rowOff>
    </xdr:to>
    <xdr:sp macro="" textlink="">
      <xdr:nvSpPr>
        <xdr:cNvPr id="241" name="楕円 240">
          <a:extLst>
            <a:ext uri="{FF2B5EF4-FFF2-40B4-BE49-F238E27FC236}">
              <a16:creationId xmlns:a16="http://schemas.microsoft.com/office/drawing/2014/main" id="{67244765-5473-491C-9A26-89E546C27B5C}"/>
            </a:ext>
          </a:extLst>
        </xdr:cNvPr>
        <xdr:cNvSpPr/>
      </xdr:nvSpPr>
      <xdr:spPr>
        <a:xfrm>
          <a:off x="10426700" y="1078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128795</xdr:rowOff>
    </xdr:from>
    <xdr:ext cx="469744" cy="259045"/>
    <xdr:sp macro="" textlink="">
      <xdr:nvSpPr>
        <xdr:cNvPr id="242" name="【体育館・プール】&#10;一人当たり面積該当値テキスト">
          <a:extLst>
            <a:ext uri="{FF2B5EF4-FFF2-40B4-BE49-F238E27FC236}">
              <a16:creationId xmlns:a16="http://schemas.microsoft.com/office/drawing/2014/main" id="{6D468FBD-50CE-472B-8B47-1EE7B8CCB4B6}"/>
            </a:ext>
          </a:extLst>
        </xdr:cNvPr>
        <xdr:cNvSpPr txBox="1"/>
      </xdr:nvSpPr>
      <xdr:spPr>
        <a:xfrm>
          <a:off x="10515600" y="1075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150368</xdr:rowOff>
    </xdr:from>
    <xdr:to>
      <xdr:col>50</xdr:col>
      <xdr:colOff>165100</xdr:colOff>
      <xdr:row>63</xdr:row>
      <xdr:rowOff>80518</xdr:rowOff>
    </xdr:to>
    <xdr:sp macro="" textlink="">
      <xdr:nvSpPr>
        <xdr:cNvPr id="243" name="楕円 242">
          <a:extLst>
            <a:ext uri="{FF2B5EF4-FFF2-40B4-BE49-F238E27FC236}">
              <a16:creationId xmlns:a16="http://schemas.microsoft.com/office/drawing/2014/main" id="{8AD36607-43EB-4B14-8A8C-AE66F15E576D}"/>
            </a:ext>
          </a:extLst>
        </xdr:cNvPr>
        <xdr:cNvSpPr/>
      </xdr:nvSpPr>
      <xdr:spPr>
        <a:xfrm>
          <a:off x="9588500" y="1078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29718</xdr:rowOff>
    </xdr:from>
    <xdr:to>
      <xdr:col>55</xdr:col>
      <xdr:colOff>0</xdr:colOff>
      <xdr:row>63</xdr:row>
      <xdr:rowOff>29718</xdr:rowOff>
    </xdr:to>
    <xdr:cxnSp macro="">
      <xdr:nvCxnSpPr>
        <xdr:cNvPr id="244" name="直線コネクタ 243">
          <a:extLst>
            <a:ext uri="{FF2B5EF4-FFF2-40B4-BE49-F238E27FC236}">
              <a16:creationId xmlns:a16="http://schemas.microsoft.com/office/drawing/2014/main" id="{B9DA9EEB-2328-459B-A043-AB6EE1400014}"/>
            </a:ext>
          </a:extLst>
        </xdr:cNvPr>
        <xdr:cNvCxnSpPr/>
      </xdr:nvCxnSpPr>
      <xdr:spPr>
        <a:xfrm>
          <a:off x="9639300" y="108310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143510</xdr:rowOff>
    </xdr:from>
    <xdr:to>
      <xdr:col>46</xdr:col>
      <xdr:colOff>38100</xdr:colOff>
      <xdr:row>63</xdr:row>
      <xdr:rowOff>73660</xdr:rowOff>
    </xdr:to>
    <xdr:sp macro="" textlink="">
      <xdr:nvSpPr>
        <xdr:cNvPr id="245" name="楕円 244">
          <a:extLst>
            <a:ext uri="{FF2B5EF4-FFF2-40B4-BE49-F238E27FC236}">
              <a16:creationId xmlns:a16="http://schemas.microsoft.com/office/drawing/2014/main" id="{02C8ED96-452F-45CA-A66B-2644B1707330}"/>
            </a:ext>
          </a:extLst>
        </xdr:cNvPr>
        <xdr:cNvSpPr/>
      </xdr:nvSpPr>
      <xdr:spPr>
        <a:xfrm>
          <a:off x="8699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22860</xdr:rowOff>
    </xdr:from>
    <xdr:to>
      <xdr:col>50</xdr:col>
      <xdr:colOff>114300</xdr:colOff>
      <xdr:row>63</xdr:row>
      <xdr:rowOff>29718</xdr:rowOff>
    </xdr:to>
    <xdr:cxnSp macro="">
      <xdr:nvCxnSpPr>
        <xdr:cNvPr id="246" name="直線コネクタ 245">
          <a:extLst>
            <a:ext uri="{FF2B5EF4-FFF2-40B4-BE49-F238E27FC236}">
              <a16:creationId xmlns:a16="http://schemas.microsoft.com/office/drawing/2014/main" id="{D5E35A85-2322-4FB8-ACF9-7037B266E1EA}"/>
            </a:ext>
          </a:extLst>
        </xdr:cNvPr>
        <xdr:cNvCxnSpPr/>
      </xdr:nvCxnSpPr>
      <xdr:spPr>
        <a:xfrm>
          <a:off x="8750300" y="1082421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145796</xdr:rowOff>
    </xdr:from>
    <xdr:to>
      <xdr:col>41</xdr:col>
      <xdr:colOff>101600</xdr:colOff>
      <xdr:row>63</xdr:row>
      <xdr:rowOff>75946</xdr:rowOff>
    </xdr:to>
    <xdr:sp macro="" textlink="">
      <xdr:nvSpPr>
        <xdr:cNvPr id="247" name="楕円 246">
          <a:extLst>
            <a:ext uri="{FF2B5EF4-FFF2-40B4-BE49-F238E27FC236}">
              <a16:creationId xmlns:a16="http://schemas.microsoft.com/office/drawing/2014/main" id="{59BF98E7-64C5-4C5B-BD42-8E657D06C8A3}"/>
            </a:ext>
          </a:extLst>
        </xdr:cNvPr>
        <xdr:cNvSpPr/>
      </xdr:nvSpPr>
      <xdr:spPr>
        <a:xfrm>
          <a:off x="7810500" y="1077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22860</xdr:rowOff>
    </xdr:from>
    <xdr:to>
      <xdr:col>45</xdr:col>
      <xdr:colOff>177800</xdr:colOff>
      <xdr:row>63</xdr:row>
      <xdr:rowOff>25146</xdr:rowOff>
    </xdr:to>
    <xdr:cxnSp macro="">
      <xdr:nvCxnSpPr>
        <xdr:cNvPr id="248" name="直線コネクタ 247">
          <a:extLst>
            <a:ext uri="{FF2B5EF4-FFF2-40B4-BE49-F238E27FC236}">
              <a16:creationId xmlns:a16="http://schemas.microsoft.com/office/drawing/2014/main" id="{A478C100-1346-40F3-BE22-61D4CC0E4B2B}"/>
            </a:ext>
          </a:extLst>
        </xdr:cNvPr>
        <xdr:cNvCxnSpPr/>
      </xdr:nvCxnSpPr>
      <xdr:spPr>
        <a:xfrm flipV="1">
          <a:off x="7861300" y="1082421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145796</xdr:rowOff>
    </xdr:from>
    <xdr:to>
      <xdr:col>36</xdr:col>
      <xdr:colOff>165100</xdr:colOff>
      <xdr:row>63</xdr:row>
      <xdr:rowOff>75946</xdr:rowOff>
    </xdr:to>
    <xdr:sp macro="" textlink="">
      <xdr:nvSpPr>
        <xdr:cNvPr id="249" name="楕円 248">
          <a:extLst>
            <a:ext uri="{FF2B5EF4-FFF2-40B4-BE49-F238E27FC236}">
              <a16:creationId xmlns:a16="http://schemas.microsoft.com/office/drawing/2014/main" id="{7D4B5968-90FB-4792-B12B-027C0050D902}"/>
            </a:ext>
          </a:extLst>
        </xdr:cNvPr>
        <xdr:cNvSpPr/>
      </xdr:nvSpPr>
      <xdr:spPr>
        <a:xfrm>
          <a:off x="6921500" y="1077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25146</xdr:rowOff>
    </xdr:from>
    <xdr:to>
      <xdr:col>41</xdr:col>
      <xdr:colOff>50800</xdr:colOff>
      <xdr:row>63</xdr:row>
      <xdr:rowOff>25146</xdr:rowOff>
    </xdr:to>
    <xdr:cxnSp macro="">
      <xdr:nvCxnSpPr>
        <xdr:cNvPr id="250" name="直線コネクタ 249">
          <a:extLst>
            <a:ext uri="{FF2B5EF4-FFF2-40B4-BE49-F238E27FC236}">
              <a16:creationId xmlns:a16="http://schemas.microsoft.com/office/drawing/2014/main" id="{D97F90DD-1A6B-4F14-9FF9-00326540B2B5}"/>
            </a:ext>
          </a:extLst>
        </xdr:cNvPr>
        <xdr:cNvCxnSpPr/>
      </xdr:nvCxnSpPr>
      <xdr:spPr>
        <a:xfrm>
          <a:off x="6972300" y="108264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DBDB985A-1149-46E7-BDF2-B8FC1545C62E}"/>
            </a:ext>
          </a:extLst>
        </xdr:cNvPr>
        <xdr:cNvSpPr txBox="1"/>
      </xdr:nvSpPr>
      <xdr:spPr>
        <a:xfrm>
          <a:off x="9391727" y="1042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68A4C0DE-EF2E-4002-A562-32BC2F5E8CDF}"/>
            </a:ext>
          </a:extLst>
        </xdr:cNvPr>
        <xdr:cNvSpPr txBox="1"/>
      </xdr:nvSpPr>
      <xdr:spPr>
        <a:xfrm>
          <a:off x="8515427" y="1043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68EA56EB-FDDC-4476-AA24-17834DF89ACB}"/>
            </a:ext>
          </a:extLst>
        </xdr:cNvPr>
        <xdr:cNvSpPr txBox="1"/>
      </xdr:nvSpPr>
      <xdr:spPr>
        <a:xfrm>
          <a:off x="7626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DA326292-E9FC-4E6D-BC4A-111550DE4ADB}"/>
            </a:ext>
          </a:extLst>
        </xdr:cNvPr>
        <xdr:cNvSpPr txBox="1"/>
      </xdr:nvSpPr>
      <xdr:spPr>
        <a:xfrm>
          <a:off x="6737427"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71645</xdr:rowOff>
    </xdr:from>
    <xdr:ext cx="469744" cy="259045"/>
    <xdr:sp macro="" textlink="">
      <xdr:nvSpPr>
        <xdr:cNvPr id="255" name="n_1mainValue【体育館・プール】&#10;一人当たり面積">
          <a:extLst>
            <a:ext uri="{FF2B5EF4-FFF2-40B4-BE49-F238E27FC236}">
              <a16:creationId xmlns:a16="http://schemas.microsoft.com/office/drawing/2014/main" id="{CF45EA88-C440-4C3E-A088-F95B848C5BED}"/>
            </a:ext>
          </a:extLst>
        </xdr:cNvPr>
        <xdr:cNvSpPr txBox="1"/>
      </xdr:nvSpPr>
      <xdr:spPr>
        <a:xfrm>
          <a:off x="9391727" y="1087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64787</xdr:rowOff>
    </xdr:from>
    <xdr:ext cx="469744" cy="259045"/>
    <xdr:sp macro="" textlink="">
      <xdr:nvSpPr>
        <xdr:cNvPr id="256" name="n_2mainValue【体育館・プール】&#10;一人当たり面積">
          <a:extLst>
            <a:ext uri="{FF2B5EF4-FFF2-40B4-BE49-F238E27FC236}">
              <a16:creationId xmlns:a16="http://schemas.microsoft.com/office/drawing/2014/main" id="{1F529655-8F1B-4AEB-BA6A-C45F4DADD0BF}"/>
            </a:ext>
          </a:extLst>
        </xdr:cNvPr>
        <xdr:cNvSpPr txBox="1"/>
      </xdr:nvSpPr>
      <xdr:spPr>
        <a:xfrm>
          <a:off x="8515427" y="1086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67073</xdr:rowOff>
    </xdr:from>
    <xdr:ext cx="469744" cy="259045"/>
    <xdr:sp macro="" textlink="">
      <xdr:nvSpPr>
        <xdr:cNvPr id="257" name="n_3mainValue【体育館・プール】&#10;一人当たり面積">
          <a:extLst>
            <a:ext uri="{FF2B5EF4-FFF2-40B4-BE49-F238E27FC236}">
              <a16:creationId xmlns:a16="http://schemas.microsoft.com/office/drawing/2014/main" id="{A65589DA-21D3-4EB2-B31D-68A8832E6C8A}"/>
            </a:ext>
          </a:extLst>
        </xdr:cNvPr>
        <xdr:cNvSpPr txBox="1"/>
      </xdr:nvSpPr>
      <xdr:spPr>
        <a:xfrm>
          <a:off x="7626427" y="1086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67073</xdr:rowOff>
    </xdr:from>
    <xdr:ext cx="469744" cy="259045"/>
    <xdr:sp macro="" textlink="">
      <xdr:nvSpPr>
        <xdr:cNvPr id="258" name="n_4mainValue【体育館・プール】&#10;一人当たり面積">
          <a:extLst>
            <a:ext uri="{FF2B5EF4-FFF2-40B4-BE49-F238E27FC236}">
              <a16:creationId xmlns:a16="http://schemas.microsoft.com/office/drawing/2014/main" id="{53DE1B47-06AA-4582-B91E-968917C4027D}"/>
            </a:ext>
          </a:extLst>
        </xdr:cNvPr>
        <xdr:cNvSpPr txBox="1"/>
      </xdr:nvSpPr>
      <xdr:spPr>
        <a:xfrm>
          <a:off x="6737427" y="10868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B53E9164-79F5-4FCF-B975-59C6D6F3E4F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F118AFEF-418F-42A6-94D8-84C8389DA1E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8718093A-2989-4A66-B486-A6D448709F3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1670826D-487A-4609-8757-E55579B2C71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CFCE5327-81C6-44B6-9A1A-9382E67705F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1C150E3-E601-47DB-9020-32C2F913519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DA353446-E19B-4253-AD3E-95CA200FDCC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EB69CC66-AAFB-4B3C-82B6-71F3E21CE5D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A0EB2CD4-6E9D-4354-99F2-154B1C25BCF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FEBA1E93-E785-4867-97AC-B7D0B9B66D6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3DBDA6FC-FC6E-41BB-8213-D8A9C40DE81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F5A491D0-EA71-4FD9-933D-A8AE355781A7}"/>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DDB8F435-84F9-477E-BA2E-BFA30302BDEB}"/>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66B27F53-9E5E-485B-9CAB-22F93211959B}"/>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733860F9-8B5E-4239-A9C3-B524F84FF482}"/>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981338AF-9697-4ECF-86C0-44D907BEB7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F314051F-DEA2-4E21-8697-CFC23F80B1E7}"/>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927C6176-6D40-4B24-B13C-9F5732E58792}"/>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3CEF8E33-45F5-4245-85F2-C95999937813}"/>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FAB771AE-1E08-4210-9C69-F9870DA06D9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C0EF4E1B-BB36-49CF-BD42-B6FEE2613EDE}"/>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9D85273B-2716-47D5-BEC3-A3A35310B12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17E16E20-7CF2-48C6-B6F9-644F32AF25C0}"/>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11CD57DA-0DDA-45CF-A6A6-CC2EEA4F4768}"/>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F8F69976-FC70-4613-9703-3DF738C870AB}"/>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550D3610-4FCA-4DDF-8D44-EB940CF4437F}"/>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5EE6DDAC-6F79-4F71-9212-C7BD6E477C75}"/>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2239BC23-A26D-4798-B34B-505A01558C45}"/>
            </a:ext>
          </a:extLst>
        </xdr:cNvPr>
        <xdr:cNvSpPr txBox="1"/>
      </xdr:nvSpPr>
      <xdr:spPr>
        <a:xfrm>
          <a:off x="4673600" y="13675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CAE2DF26-2BE5-4AAB-AC91-FF10CC8F276F}"/>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E7423112-6065-48FB-97B2-DBC55ACB057D}"/>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288E8FB9-ED12-4768-A3C5-62183C8A2456}"/>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7BFC6B07-FF53-47A0-82BF-C23E202191A5}"/>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8E8678C2-B961-4DB8-8ED2-B03BE7FB09D5}"/>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B46C0F61-C4B2-4AFE-9374-E8867BC6E71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3AD9BD85-66E3-46F8-AC92-09CFADAAF6D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516D998B-A23C-4960-ABC8-4A1C6D0B70B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EDF16775-C488-4CAE-B870-F2317C17D2A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AB443B0F-9B88-4EBF-8D82-01ED0B282D6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28448</xdr:rowOff>
    </xdr:from>
    <xdr:to>
      <xdr:col>24</xdr:col>
      <xdr:colOff>114300</xdr:colOff>
      <xdr:row>81</xdr:row>
      <xdr:rowOff>130048</xdr:rowOff>
    </xdr:to>
    <xdr:sp macro="" textlink="">
      <xdr:nvSpPr>
        <xdr:cNvPr id="297" name="楕円 296">
          <a:extLst>
            <a:ext uri="{FF2B5EF4-FFF2-40B4-BE49-F238E27FC236}">
              <a16:creationId xmlns:a16="http://schemas.microsoft.com/office/drawing/2014/main" id="{F8A73D00-C32A-4DE7-80A3-CD55FB428A63}"/>
            </a:ext>
          </a:extLst>
        </xdr:cNvPr>
        <xdr:cNvSpPr/>
      </xdr:nvSpPr>
      <xdr:spPr>
        <a:xfrm>
          <a:off x="4584700" y="1391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6875</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9B8F2217-EEAB-4CE2-A5FC-59A7561578AB}"/>
            </a:ext>
          </a:extLst>
        </xdr:cNvPr>
        <xdr:cNvSpPr txBox="1"/>
      </xdr:nvSpPr>
      <xdr:spPr>
        <a:xfrm>
          <a:off x="4673600" y="1389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42163</xdr:rowOff>
    </xdr:from>
    <xdr:to>
      <xdr:col>20</xdr:col>
      <xdr:colOff>38100</xdr:colOff>
      <xdr:row>81</xdr:row>
      <xdr:rowOff>143763</xdr:rowOff>
    </xdr:to>
    <xdr:sp macro="" textlink="">
      <xdr:nvSpPr>
        <xdr:cNvPr id="299" name="楕円 298">
          <a:extLst>
            <a:ext uri="{FF2B5EF4-FFF2-40B4-BE49-F238E27FC236}">
              <a16:creationId xmlns:a16="http://schemas.microsoft.com/office/drawing/2014/main" id="{C6665EDC-A6C4-4EAF-8227-B06788472C74}"/>
            </a:ext>
          </a:extLst>
        </xdr:cNvPr>
        <xdr:cNvSpPr/>
      </xdr:nvSpPr>
      <xdr:spPr>
        <a:xfrm>
          <a:off x="3746500" y="1392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79248</xdr:rowOff>
    </xdr:from>
    <xdr:to>
      <xdr:col>24</xdr:col>
      <xdr:colOff>63500</xdr:colOff>
      <xdr:row>81</xdr:row>
      <xdr:rowOff>92963</xdr:rowOff>
    </xdr:to>
    <xdr:cxnSp macro="">
      <xdr:nvCxnSpPr>
        <xdr:cNvPr id="300" name="直線コネクタ 299">
          <a:extLst>
            <a:ext uri="{FF2B5EF4-FFF2-40B4-BE49-F238E27FC236}">
              <a16:creationId xmlns:a16="http://schemas.microsoft.com/office/drawing/2014/main" id="{BCA961F5-7916-4429-9A3F-DD34F3C59544}"/>
            </a:ext>
          </a:extLst>
        </xdr:cNvPr>
        <xdr:cNvCxnSpPr/>
      </xdr:nvCxnSpPr>
      <xdr:spPr>
        <a:xfrm flipV="1">
          <a:off x="3797300" y="13966698"/>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39878</xdr:rowOff>
    </xdr:from>
    <xdr:to>
      <xdr:col>15</xdr:col>
      <xdr:colOff>101600</xdr:colOff>
      <xdr:row>81</xdr:row>
      <xdr:rowOff>141478</xdr:rowOff>
    </xdr:to>
    <xdr:sp macro="" textlink="">
      <xdr:nvSpPr>
        <xdr:cNvPr id="301" name="楕円 300">
          <a:extLst>
            <a:ext uri="{FF2B5EF4-FFF2-40B4-BE49-F238E27FC236}">
              <a16:creationId xmlns:a16="http://schemas.microsoft.com/office/drawing/2014/main" id="{8E8C4496-40C4-433B-879D-EB1912080CF2}"/>
            </a:ext>
          </a:extLst>
        </xdr:cNvPr>
        <xdr:cNvSpPr/>
      </xdr:nvSpPr>
      <xdr:spPr>
        <a:xfrm>
          <a:off x="2857500" y="1392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90678</xdr:rowOff>
    </xdr:from>
    <xdr:to>
      <xdr:col>19</xdr:col>
      <xdr:colOff>177800</xdr:colOff>
      <xdr:row>81</xdr:row>
      <xdr:rowOff>92963</xdr:rowOff>
    </xdr:to>
    <xdr:cxnSp macro="">
      <xdr:nvCxnSpPr>
        <xdr:cNvPr id="302" name="直線コネクタ 301">
          <a:extLst>
            <a:ext uri="{FF2B5EF4-FFF2-40B4-BE49-F238E27FC236}">
              <a16:creationId xmlns:a16="http://schemas.microsoft.com/office/drawing/2014/main" id="{DF2730A7-39B7-40A9-8757-B28BDFFA34BC}"/>
            </a:ext>
          </a:extLst>
        </xdr:cNvPr>
        <xdr:cNvCxnSpPr/>
      </xdr:nvCxnSpPr>
      <xdr:spPr>
        <a:xfrm>
          <a:off x="2908300" y="13978128"/>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23876</xdr:rowOff>
    </xdr:from>
    <xdr:to>
      <xdr:col>10</xdr:col>
      <xdr:colOff>165100</xdr:colOff>
      <xdr:row>82</xdr:row>
      <xdr:rowOff>125476</xdr:rowOff>
    </xdr:to>
    <xdr:sp macro="" textlink="">
      <xdr:nvSpPr>
        <xdr:cNvPr id="303" name="楕円 302">
          <a:extLst>
            <a:ext uri="{FF2B5EF4-FFF2-40B4-BE49-F238E27FC236}">
              <a16:creationId xmlns:a16="http://schemas.microsoft.com/office/drawing/2014/main" id="{143CD007-364F-486C-B48E-266184E01C96}"/>
            </a:ext>
          </a:extLst>
        </xdr:cNvPr>
        <xdr:cNvSpPr/>
      </xdr:nvSpPr>
      <xdr:spPr>
        <a:xfrm>
          <a:off x="1968500" y="1408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90678</xdr:rowOff>
    </xdr:from>
    <xdr:to>
      <xdr:col>15</xdr:col>
      <xdr:colOff>50800</xdr:colOff>
      <xdr:row>82</xdr:row>
      <xdr:rowOff>74676</xdr:rowOff>
    </xdr:to>
    <xdr:cxnSp macro="">
      <xdr:nvCxnSpPr>
        <xdr:cNvPr id="304" name="直線コネクタ 303">
          <a:extLst>
            <a:ext uri="{FF2B5EF4-FFF2-40B4-BE49-F238E27FC236}">
              <a16:creationId xmlns:a16="http://schemas.microsoft.com/office/drawing/2014/main" id="{96B514BE-1066-43D5-BE69-48193089954F}"/>
            </a:ext>
          </a:extLst>
        </xdr:cNvPr>
        <xdr:cNvCxnSpPr/>
      </xdr:nvCxnSpPr>
      <xdr:spPr>
        <a:xfrm flipV="1">
          <a:off x="2019300" y="13978128"/>
          <a:ext cx="8890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151892</xdr:rowOff>
    </xdr:from>
    <xdr:to>
      <xdr:col>6</xdr:col>
      <xdr:colOff>38100</xdr:colOff>
      <xdr:row>82</xdr:row>
      <xdr:rowOff>82042</xdr:rowOff>
    </xdr:to>
    <xdr:sp macro="" textlink="">
      <xdr:nvSpPr>
        <xdr:cNvPr id="305" name="楕円 304">
          <a:extLst>
            <a:ext uri="{FF2B5EF4-FFF2-40B4-BE49-F238E27FC236}">
              <a16:creationId xmlns:a16="http://schemas.microsoft.com/office/drawing/2014/main" id="{1924D71F-3754-4093-8C55-427AB1E6C6F6}"/>
            </a:ext>
          </a:extLst>
        </xdr:cNvPr>
        <xdr:cNvSpPr/>
      </xdr:nvSpPr>
      <xdr:spPr>
        <a:xfrm>
          <a:off x="1079500" y="14039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31242</xdr:rowOff>
    </xdr:from>
    <xdr:to>
      <xdr:col>10</xdr:col>
      <xdr:colOff>114300</xdr:colOff>
      <xdr:row>82</xdr:row>
      <xdr:rowOff>74676</xdr:rowOff>
    </xdr:to>
    <xdr:cxnSp macro="">
      <xdr:nvCxnSpPr>
        <xdr:cNvPr id="306" name="直線コネクタ 305">
          <a:extLst>
            <a:ext uri="{FF2B5EF4-FFF2-40B4-BE49-F238E27FC236}">
              <a16:creationId xmlns:a16="http://schemas.microsoft.com/office/drawing/2014/main" id="{E4E6183F-3675-49C2-98DE-CAAD6BFB17B2}"/>
            </a:ext>
          </a:extLst>
        </xdr:cNvPr>
        <xdr:cNvCxnSpPr/>
      </xdr:nvCxnSpPr>
      <xdr:spPr>
        <a:xfrm>
          <a:off x="1130300" y="1409014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0FE833B1-2D06-4A48-8936-77E1568DA72B}"/>
            </a:ext>
          </a:extLst>
        </xdr:cNvPr>
        <xdr:cNvSpPr txBox="1"/>
      </xdr:nvSpPr>
      <xdr:spPr>
        <a:xfrm>
          <a:off x="3582044" y="1356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5B60D803-CD9B-4F3E-9559-32E68258280F}"/>
            </a:ext>
          </a:extLst>
        </xdr:cNvPr>
        <xdr:cNvSpPr txBox="1"/>
      </xdr:nvSpPr>
      <xdr:spPr>
        <a:xfrm>
          <a:off x="2705744" y="1353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D11D952D-0CEA-4BA2-89D3-0B07CD752520}"/>
            </a:ext>
          </a:extLst>
        </xdr:cNvPr>
        <xdr:cNvSpPr txBox="1"/>
      </xdr:nvSpPr>
      <xdr:spPr>
        <a:xfrm>
          <a:off x="1816744" y="1350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70C5A5C0-6C68-4EC5-80AA-729FE8257546}"/>
            </a:ext>
          </a:extLst>
        </xdr:cNvPr>
        <xdr:cNvSpPr txBox="1"/>
      </xdr:nvSpPr>
      <xdr:spPr>
        <a:xfrm>
          <a:off x="927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134890</xdr:rowOff>
    </xdr:from>
    <xdr:ext cx="405111" cy="259045"/>
    <xdr:sp macro="" textlink="">
      <xdr:nvSpPr>
        <xdr:cNvPr id="311" name="n_1mainValue【福祉施設】&#10;有形固定資産減価償却率">
          <a:extLst>
            <a:ext uri="{FF2B5EF4-FFF2-40B4-BE49-F238E27FC236}">
              <a16:creationId xmlns:a16="http://schemas.microsoft.com/office/drawing/2014/main" id="{9D849AC1-1B05-45CA-82A3-4FC180FA5A0E}"/>
            </a:ext>
          </a:extLst>
        </xdr:cNvPr>
        <xdr:cNvSpPr txBox="1"/>
      </xdr:nvSpPr>
      <xdr:spPr>
        <a:xfrm>
          <a:off x="3582044" y="14022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132605</xdr:rowOff>
    </xdr:from>
    <xdr:ext cx="405111" cy="259045"/>
    <xdr:sp macro="" textlink="">
      <xdr:nvSpPr>
        <xdr:cNvPr id="312" name="n_2mainValue【福祉施設】&#10;有形固定資産減価償却率">
          <a:extLst>
            <a:ext uri="{FF2B5EF4-FFF2-40B4-BE49-F238E27FC236}">
              <a16:creationId xmlns:a16="http://schemas.microsoft.com/office/drawing/2014/main" id="{66E890FD-2AD9-4A5C-8C69-1A99564E3F20}"/>
            </a:ext>
          </a:extLst>
        </xdr:cNvPr>
        <xdr:cNvSpPr txBox="1"/>
      </xdr:nvSpPr>
      <xdr:spPr>
        <a:xfrm>
          <a:off x="2705744" y="1402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116603</xdr:rowOff>
    </xdr:from>
    <xdr:ext cx="405111" cy="259045"/>
    <xdr:sp macro="" textlink="">
      <xdr:nvSpPr>
        <xdr:cNvPr id="313" name="n_3mainValue【福祉施設】&#10;有形固定資産減価償却率">
          <a:extLst>
            <a:ext uri="{FF2B5EF4-FFF2-40B4-BE49-F238E27FC236}">
              <a16:creationId xmlns:a16="http://schemas.microsoft.com/office/drawing/2014/main" id="{C7BD96EE-F358-4AEF-A18C-B3064017208F}"/>
            </a:ext>
          </a:extLst>
        </xdr:cNvPr>
        <xdr:cNvSpPr txBox="1"/>
      </xdr:nvSpPr>
      <xdr:spPr>
        <a:xfrm>
          <a:off x="1816744" y="14175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73169</xdr:rowOff>
    </xdr:from>
    <xdr:ext cx="405111" cy="259045"/>
    <xdr:sp macro="" textlink="">
      <xdr:nvSpPr>
        <xdr:cNvPr id="314" name="n_4mainValue【福祉施設】&#10;有形固定資産減価償却率">
          <a:extLst>
            <a:ext uri="{FF2B5EF4-FFF2-40B4-BE49-F238E27FC236}">
              <a16:creationId xmlns:a16="http://schemas.microsoft.com/office/drawing/2014/main" id="{23D2685D-6054-4950-9EFB-B08033035DF0}"/>
            </a:ext>
          </a:extLst>
        </xdr:cNvPr>
        <xdr:cNvSpPr txBox="1"/>
      </xdr:nvSpPr>
      <xdr:spPr>
        <a:xfrm>
          <a:off x="927744" y="14132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075ECE6A-1787-4FAD-AA65-9247366D304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6CB817BE-D42F-4086-83F9-05148DFA017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ECE1E117-FC48-4F75-B753-CDC5333C90F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5CD0AA4D-6E1A-423C-A403-DCE2199064A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02ED4FFB-209D-4C46-B4F5-0D1B7A775E5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DB72EAF3-9607-47E0-A7E4-BDDB03483C6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6BDFA89B-AE17-4693-8CA1-9B7AC45A786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FAA7AB0B-4D33-49B8-813E-30C71FB9083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26AC3D4D-38D9-49C9-82C0-F6356D37E68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335ACD3D-7CFD-4CD4-A8F7-718F140377C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7C37FC75-EAE6-40AF-8742-B91CC692D944}"/>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F5757E2E-E7A9-46D0-B135-BF8743B42339}"/>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184AF6BD-E4FC-4DF8-925A-B536BAE586C3}"/>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E8B5336E-31FD-45A6-AAF8-3512F9E99088}"/>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F4383B12-1DEA-405D-832C-D7B32B2C0FB2}"/>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098D60F5-C2D7-4071-BE19-9647B193D35A}"/>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0A1176C7-E04F-4F16-A4FF-56269AEB397A}"/>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5CBD5F0D-E012-4001-AE91-AE76A9A2BE3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3593020E-26A8-476D-99BB-58E9B2AD44B9}"/>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E27ED94F-AE4F-43FA-85F1-CE25389D9206}"/>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89702E58-8C7C-4277-AB11-A73BCAD08F91}"/>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4A50A03A-BA5F-4B05-9511-CA848207E08F}"/>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D0C04B51-A26A-4002-B29D-286457946BB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A8865DFE-3683-4752-BBF1-C22037B59722}"/>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D9406055-1D25-49B6-9999-F5E8EF6919D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2598B591-2E30-4073-B8B1-EC5EF57B2D55}"/>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F77F8F73-CB76-4A3E-9F46-1BD9CC58F7B7}"/>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CD41EFAD-A730-46FC-A2A2-47766CC9C0D9}"/>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22600A9B-5D45-4869-A671-96B62FFF705A}"/>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D4BC4736-E6D4-4D72-985D-3EA091E44DD4}"/>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4C673CC4-9A02-408F-A8EC-99C2386AE405}"/>
            </a:ext>
          </a:extLst>
        </xdr:cNvPr>
        <xdr:cNvSpPr txBox="1"/>
      </xdr:nvSpPr>
      <xdr:spPr>
        <a:xfrm>
          <a:off x="10515600" y="14147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1B798746-74FA-4576-8E60-BA60FACB6B18}"/>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7C1A550F-BC58-43B5-B819-3925DB6F90B5}"/>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1E71D271-64E1-4ED5-BC95-65F77F0BC9F1}"/>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D71A1624-F91B-4AFA-94DA-D9A1F9FACAA6}"/>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D9A81ED9-8691-4566-8285-68FD1D03BDEE}"/>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8C70C2FF-BD7C-49E2-A09E-C6AACCCCFE0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16CC48B6-7E69-4256-B848-2684296B083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89FE19E-993D-4691-9CD5-789D1841A89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FBE6D56-E8BE-4903-B004-7D9B0D720DF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F8AAED1-45DE-42D8-912F-EC8183A8919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112486</xdr:rowOff>
    </xdr:from>
    <xdr:to>
      <xdr:col>55</xdr:col>
      <xdr:colOff>50800</xdr:colOff>
      <xdr:row>85</xdr:row>
      <xdr:rowOff>42636</xdr:rowOff>
    </xdr:to>
    <xdr:sp macro="" textlink="">
      <xdr:nvSpPr>
        <xdr:cNvPr id="356" name="楕円 355">
          <a:extLst>
            <a:ext uri="{FF2B5EF4-FFF2-40B4-BE49-F238E27FC236}">
              <a16:creationId xmlns:a16="http://schemas.microsoft.com/office/drawing/2014/main" id="{01BB4804-7823-4781-A83D-815BA52886FE}"/>
            </a:ext>
          </a:extLst>
        </xdr:cNvPr>
        <xdr:cNvSpPr/>
      </xdr:nvSpPr>
      <xdr:spPr>
        <a:xfrm>
          <a:off x="10426700" y="1451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90913</xdr:rowOff>
    </xdr:from>
    <xdr:ext cx="469744" cy="259045"/>
    <xdr:sp macro="" textlink="">
      <xdr:nvSpPr>
        <xdr:cNvPr id="357" name="【福祉施設】&#10;一人当たり面積該当値テキスト">
          <a:extLst>
            <a:ext uri="{FF2B5EF4-FFF2-40B4-BE49-F238E27FC236}">
              <a16:creationId xmlns:a16="http://schemas.microsoft.com/office/drawing/2014/main" id="{5E8E322B-9800-441F-B11C-4A2C5D941E34}"/>
            </a:ext>
          </a:extLst>
        </xdr:cNvPr>
        <xdr:cNvSpPr txBox="1"/>
      </xdr:nvSpPr>
      <xdr:spPr>
        <a:xfrm>
          <a:off x="10515600" y="1449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112486</xdr:rowOff>
    </xdr:from>
    <xdr:to>
      <xdr:col>50</xdr:col>
      <xdr:colOff>165100</xdr:colOff>
      <xdr:row>85</xdr:row>
      <xdr:rowOff>42636</xdr:rowOff>
    </xdr:to>
    <xdr:sp macro="" textlink="">
      <xdr:nvSpPr>
        <xdr:cNvPr id="358" name="楕円 357">
          <a:extLst>
            <a:ext uri="{FF2B5EF4-FFF2-40B4-BE49-F238E27FC236}">
              <a16:creationId xmlns:a16="http://schemas.microsoft.com/office/drawing/2014/main" id="{5E3719E4-E8A6-47B3-8197-445808DE2A92}"/>
            </a:ext>
          </a:extLst>
        </xdr:cNvPr>
        <xdr:cNvSpPr/>
      </xdr:nvSpPr>
      <xdr:spPr>
        <a:xfrm>
          <a:off x="9588500" y="1451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163286</xdr:rowOff>
    </xdr:from>
    <xdr:to>
      <xdr:col>55</xdr:col>
      <xdr:colOff>0</xdr:colOff>
      <xdr:row>84</xdr:row>
      <xdr:rowOff>163286</xdr:rowOff>
    </xdr:to>
    <xdr:cxnSp macro="">
      <xdr:nvCxnSpPr>
        <xdr:cNvPr id="359" name="直線コネクタ 358">
          <a:extLst>
            <a:ext uri="{FF2B5EF4-FFF2-40B4-BE49-F238E27FC236}">
              <a16:creationId xmlns:a16="http://schemas.microsoft.com/office/drawing/2014/main" id="{EE02E0AC-F7FD-413A-B957-D0E7656D6603}"/>
            </a:ext>
          </a:extLst>
        </xdr:cNvPr>
        <xdr:cNvCxnSpPr/>
      </xdr:nvCxnSpPr>
      <xdr:spPr>
        <a:xfrm>
          <a:off x="9639300" y="145650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112486</xdr:rowOff>
    </xdr:from>
    <xdr:to>
      <xdr:col>46</xdr:col>
      <xdr:colOff>38100</xdr:colOff>
      <xdr:row>85</xdr:row>
      <xdr:rowOff>42636</xdr:rowOff>
    </xdr:to>
    <xdr:sp macro="" textlink="">
      <xdr:nvSpPr>
        <xdr:cNvPr id="360" name="楕円 359">
          <a:extLst>
            <a:ext uri="{FF2B5EF4-FFF2-40B4-BE49-F238E27FC236}">
              <a16:creationId xmlns:a16="http://schemas.microsoft.com/office/drawing/2014/main" id="{38B0E294-AD24-4A5D-B491-661DB544965A}"/>
            </a:ext>
          </a:extLst>
        </xdr:cNvPr>
        <xdr:cNvSpPr/>
      </xdr:nvSpPr>
      <xdr:spPr>
        <a:xfrm>
          <a:off x="8699500" y="1451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163286</xdr:rowOff>
    </xdr:from>
    <xdr:to>
      <xdr:col>50</xdr:col>
      <xdr:colOff>114300</xdr:colOff>
      <xdr:row>84</xdr:row>
      <xdr:rowOff>163286</xdr:rowOff>
    </xdr:to>
    <xdr:cxnSp macro="">
      <xdr:nvCxnSpPr>
        <xdr:cNvPr id="361" name="直線コネクタ 360">
          <a:extLst>
            <a:ext uri="{FF2B5EF4-FFF2-40B4-BE49-F238E27FC236}">
              <a16:creationId xmlns:a16="http://schemas.microsoft.com/office/drawing/2014/main" id="{5B092162-18EA-4BBC-A850-CA6F4615816F}"/>
            </a:ext>
          </a:extLst>
        </xdr:cNvPr>
        <xdr:cNvCxnSpPr/>
      </xdr:nvCxnSpPr>
      <xdr:spPr>
        <a:xfrm>
          <a:off x="8750300" y="145650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123371</xdr:rowOff>
    </xdr:from>
    <xdr:to>
      <xdr:col>41</xdr:col>
      <xdr:colOff>101600</xdr:colOff>
      <xdr:row>85</xdr:row>
      <xdr:rowOff>53521</xdr:rowOff>
    </xdr:to>
    <xdr:sp macro="" textlink="">
      <xdr:nvSpPr>
        <xdr:cNvPr id="362" name="楕円 361">
          <a:extLst>
            <a:ext uri="{FF2B5EF4-FFF2-40B4-BE49-F238E27FC236}">
              <a16:creationId xmlns:a16="http://schemas.microsoft.com/office/drawing/2014/main" id="{E7DB54C6-70BF-4C56-9B79-77222D1318DE}"/>
            </a:ext>
          </a:extLst>
        </xdr:cNvPr>
        <xdr:cNvSpPr/>
      </xdr:nvSpPr>
      <xdr:spPr>
        <a:xfrm>
          <a:off x="7810500" y="1452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163286</xdr:rowOff>
    </xdr:from>
    <xdr:to>
      <xdr:col>45</xdr:col>
      <xdr:colOff>177800</xdr:colOff>
      <xdr:row>85</xdr:row>
      <xdr:rowOff>2721</xdr:rowOff>
    </xdr:to>
    <xdr:cxnSp macro="">
      <xdr:nvCxnSpPr>
        <xdr:cNvPr id="363" name="直線コネクタ 362">
          <a:extLst>
            <a:ext uri="{FF2B5EF4-FFF2-40B4-BE49-F238E27FC236}">
              <a16:creationId xmlns:a16="http://schemas.microsoft.com/office/drawing/2014/main" id="{65BD7FFF-FA20-4649-9CE5-AF469D432A4A}"/>
            </a:ext>
          </a:extLst>
        </xdr:cNvPr>
        <xdr:cNvCxnSpPr/>
      </xdr:nvCxnSpPr>
      <xdr:spPr>
        <a:xfrm flipV="1">
          <a:off x="7861300" y="14565086"/>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123371</xdr:rowOff>
    </xdr:from>
    <xdr:to>
      <xdr:col>36</xdr:col>
      <xdr:colOff>165100</xdr:colOff>
      <xdr:row>85</xdr:row>
      <xdr:rowOff>53521</xdr:rowOff>
    </xdr:to>
    <xdr:sp macro="" textlink="">
      <xdr:nvSpPr>
        <xdr:cNvPr id="364" name="楕円 363">
          <a:extLst>
            <a:ext uri="{FF2B5EF4-FFF2-40B4-BE49-F238E27FC236}">
              <a16:creationId xmlns:a16="http://schemas.microsoft.com/office/drawing/2014/main" id="{FA280415-F3E9-4180-98C9-5804E934E196}"/>
            </a:ext>
          </a:extLst>
        </xdr:cNvPr>
        <xdr:cNvSpPr/>
      </xdr:nvSpPr>
      <xdr:spPr>
        <a:xfrm>
          <a:off x="6921500" y="1452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2721</xdr:rowOff>
    </xdr:from>
    <xdr:to>
      <xdr:col>41</xdr:col>
      <xdr:colOff>50800</xdr:colOff>
      <xdr:row>85</xdr:row>
      <xdr:rowOff>2721</xdr:rowOff>
    </xdr:to>
    <xdr:cxnSp macro="">
      <xdr:nvCxnSpPr>
        <xdr:cNvPr id="365" name="直線コネクタ 364">
          <a:extLst>
            <a:ext uri="{FF2B5EF4-FFF2-40B4-BE49-F238E27FC236}">
              <a16:creationId xmlns:a16="http://schemas.microsoft.com/office/drawing/2014/main" id="{CCD2E8AA-4D17-4C77-86B4-C1D650B7E805}"/>
            </a:ext>
          </a:extLst>
        </xdr:cNvPr>
        <xdr:cNvCxnSpPr/>
      </xdr:nvCxnSpPr>
      <xdr:spPr>
        <a:xfrm>
          <a:off x="6972300" y="1457597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84489A79-2159-4863-8B69-F2760958CD3B}"/>
            </a:ext>
          </a:extLst>
        </xdr:cNvPr>
        <xdr:cNvSpPr txBox="1"/>
      </xdr:nvSpPr>
      <xdr:spPr>
        <a:xfrm>
          <a:off x="93917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A3FA993B-801B-4B2E-B671-E907C8693B44}"/>
            </a:ext>
          </a:extLst>
        </xdr:cNvPr>
        <xdr:cNvSpPr txBox="1"/>
      </xdr:nvSpPr>
      <xdr:spPr>
        <a:xfrm>
          <a:off x="8515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D267A623-0E6E-4E1A-94FA-C173BD60C8E1}"/>
            </a:ext>
          </a:extLst>
        </xdr:cNvPr>
        <xdr:cNvSpPr txBox="1"/>
      </xdr:nvSpPr>
      <xdr:spPr>
        <a:xfrm>
          <a:off x="7626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A8EF11EF-EA7E-42DD-A856-008F19FAFDD3}"/>
            </a:ext>
          </a:extLst>
        </xdr:cNvPr>
        <xdr:cNvSpPr txBox="1"/>
      </xdr:nvSpPr>
      <xdr:spPr>
        <a:xfrm>
          <a:off x="6737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33763</xdr:rowOff>
    </xdr:from>
    <xdr:ext cx="469744" cy="259045"/>
    <xdr:sp macro="" textlink="">
      <xdr:nvSpPr>
        <xdr:cNvPr id="370" name="n_1mainValue【福祉施設】&#10;一人当たり面積">
          <a:extLst>
            <a:ext uri="{FF2B5EF4-FFF2-40B4-BE49-F238E27FC236}">
              <a16:creationId xmlns:a16="http://schemas.microsoft.com/office/drawing/2014/main" id="{FCF2B100-F32E-4F39-83C4-1FA3217BFE8B}"/>
            </a:ext>
          </a:extLst>
        </xdr:cNvPr>
        <xdr:cNvSpPr txBox="1"/>
      </xdr:nvSpPr>
      <xdr:spPr>
        <a:xfrm>
          <a:off x="9391727" y="14607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33763</xdr:rowOff>
    </xdr:from>
    <xdr:ext cx="469744" cy="259045"/>
    <xdr:sp macro="" textlink="">
      <xdr:nvSpPr>
        <xdr:cNvPr id="371" name="n_2mainValue【福祉施設】&#10;一人当たり面積">
          <a:extLst>
            <a:ext uri="{FF2B5EF4-FFF2-40B4-BE49-F238E27FC236}">
              <a16:creationId xmlns:a16="http://schemas.microsoft.com/office/drawing/2014/main" id="{70B7710E-7E38-4204-A541-E214F146C1B7}"/>
            </a:ext>
          </a:extLst>
        </xdr:cNvPr>
        <xdr:cNvSpPr txBox="1"/>
      </xdr:nvSpPr>
      <xdr:spPr>
        <a:xfrm>
          <a:off x="8515427" y="14607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44648</xdr:rowOff>
    </xdr:from>
    <xdr:ext cx="469744" cy="259045"/>
    <xdr:sp macro="" textlink="">
      <xdr:nvSpPr>
        <xdr:cNvPr id="372" name="n_3mainValue【福祉施設】&#10;一人当たり面積">
          <a:extLst>
            <a:ext uri="{FF2B5EF4-FFF2-40B4-BE49-F238E27FC236}">
              <a16:creationId xmlns:a16="http://schemas.microsoft.com/office/drawing/2014/main" id="{7E7D68D3-622F-44C6-9963-3CB2ECA4FAC6}"/>
            </a:ext>
          </a:extLst>
        </xdr:cNvPr>
        <xdr:cNvSpPr txBox="1"/>
      </xdr:nvSpPr>
      <xdr:spPr>
        <a:xfrm>
          <a:off x="7626427" y="1461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44648</xdr:rowOff>
    </xdr:from>
    <xdr:ext cx="469744" cy="259045"/>
    <xdr:sp macro="" textlink="">
      <xdr:nvSpPr>
        <xdr:cNvPr id="373" name="n_4mainValue【福祉施設】&#10;一人当たり面積">
          <a:extLst>
            <a:ext uri="{FF2B5EF4-FFF2-40B4-BE49-F238E27FC236}">
              <a16:creationId xmlns:a16="http://schemas.microsoft.com/office/drawing/2014/main" id="{EB31EE66-DE86-4051-B932-43E92E765D6E}"/>
            </a:ext>
          </a:extLst>
        </xdr:cNvPr>
        <xdr:cNvSpPr txBox="1"/>
      </xdr:nvSpPr>
      <xdr:spPr>
        <a:xfrm>
          <a:off x="6737427" y="1461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6FC4ED7C-B384-46DF-A486-7AB106552B8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7F31019B-C7F8-43CC-A580-9B54F2CD727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74445503-5C48-41C9-B158-C6E4174776C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CAD8AF8A-B523-476D-AE47-D5DE3F9EF38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60E16811-6BF7-4B34-AB9E-8C9DC35FB49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8A5CC2AD-1792-4E4F-B7B1-725F383FC49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20A71B36-9569-4DF3-B3D1-1A3E15E6438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60E7C30A-ABF9-4AD6-BBA8-C6615709E54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145637AE-16CC-4D94-8BC6-650521A35F0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2A673715-6063-48CE-8763-2D9F360CBEB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EB8A96F2-7C73-426E-AEB2-0C3E532C804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BFA6153D-E380-4FB3-AA55-40F1F0569FDA}"/>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CB75CFA5-A627-4D53-BD6A-59ADAFA6181A}"/>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986D458A-BB5F-471E-ACBB-4690195BEB68}"/>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DDDA1B7C-EB20-4A39-9E7E-DBDBF9B8369E}"/>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A50086EF-7E60-4F89-A6FB-41D212D27BA4}"/>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11400EE6-BF7B-4F83-9BAE-39C250B4E865}"/>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35C63921-C6B0-4231-BC8C-775C3BC1AE6F}"/>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1A0A98CC-E6C0-403D-BEC7-291230F6C803}"/>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EB7ADD17-12E6-4992-B402-49CD8456C1EA}"/>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B793BB95-AD96-4BD7-B92D-46ECDCE4BCCD}"/>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21FAD2FF-C9D9-473B-8517-EC15FC97910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37EF45C6-C413-464C-91C1-5ACEF8062D8C}"/>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1E5871E3-058B-4CF6-9876-75991F85014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04CC6820-D624-4F89-8506-30172BA50AB6}"/>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67D8AF10-E9CD-4F3B-AC74-BBC38F69F5D9}"/>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2DCA5987-3BF4-4010-AD01-7D36A1339A9E}"/>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DE5F9A78-D83B-4E70-9D1D-ED45DB252E6E}"/>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7C7A3F7D-F331-469A-AB7F-64CFB6119CC7}"/>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AB0DC3AF-5DD5-485A-970A-CC8C8ACF961F}"/>
            </a:ext>
          </a:extLst>
        </xdr:cNvPr>
        <xdr:cNvSpPr txBox="1"/>
      </xdr:nvSpPr>
      <xdr:spPr>
        <a:xfrm>
          <a:off x="4673600" y="17579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DBF528EB-3F95-401A-B1A1-29602C17CD1F}"/>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216EA367-D5F2-4C36-A664-D4FE12B1DA3A}"/>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3D2F8898-FFEE-46DC-8A50-3D7B6B447846}"/>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A22E8528-017C-4867-9D9F-6CBEB7AD7617}"/>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944DFD5F-5D77-42CF-947F-257CA8A452C4}"/>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8C038476-91E6-4464-8E53-662CA6A9703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1417D11D-FA69-4A31-9F78-7C649A574CB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3EA7CC6F-447A-4938-A26F-FF548DC1F37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7DCE7A02-BF34-46BF-9E48-E359C958426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1495CA7E-77C5-449C-BA2B-81BA46D59A4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44450</xdr:rowOff>
    </xdr:from>
    <xdr:to>
      <xdr:col>24</xdr:col>
      <xdr:colOff>114300</xdr:colOff>
      <xdr:row>105</xdr:row>
      <xdr:rowOff>146050</xdr:rowOff>
    </xdr:to>
    <xdr:sp macro="" textlink="">
      <xdr:nvSpPr>
        <xdr:cNvPr id="414" name="楕円 413">
          <a:extLst>
            <a:ext uri="{FF2B5EF4-FFF2-40B4-BE49-F238E27FC236}">
              <a16:creationId xmlns:a16="http://schemas.microsoft.com/office/drawing/2014/main" id="{0A1A3877-73CC-4BB8-A7C0-0D41807D9B72}"/>
            </a:ext>
          </a:extLst>
        </xdr:cNvPr>
        <xdr:cNvSpPr/>
      </xdr:nvSpPr>
      <xdr:spPr>
        <a:xfrm>
          <a:off x="45847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22877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C3BE57B8-C46B-45D0-B0E4-19B55EFA1FE3}"/>
            </a:ext>
          </a:extLst>
        </xdr:cNvPr>
        <xdr:cNvSpPr txBox="1"/>
      </xdr:nvSpPr>
      <xdr:spPr>
        <a:xfrm>
          <a:off x="4673600" y="180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57786</xdr:rowOff>
    </xdr:from>
    <xdr:to>
      <xdr:col>20</xdr:col>
      <xdr:colOff>38100</xdr:colOff>
      <xdr:row>105</xdr:row>
      <xdr:rowOff>159386</xdr:rowOff>
    </xdr:to>
    <xdr:sp macro="" textlink="">
      <xdr:nvSpPr>
        <xdr:cNvPr id="416" name="楕円 415">
          <a:extLst>
            <a:ext uri="{FF2B5EF4-FFF2-40B4-BE49-F238E27FC236}">
              <a16:creationId xmlns:a16="http://schemas.microsoft.com/office/drawing/2014/main" id="{3ACEFDF1-8177-4663-8D79-ABFE5233DB20}"/>
            </a:ext>
          </a:extLst>
        </xdr:cNvPr>
        <xdr:cNvSpPr/>
      </xdr:nvSpPr>
      <xdr:spPr>
        <a:xfrm>
          <a:off x="3746500" y="1806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95250</xdr:rowOff>
    </xdr:from>
    <xdr:to>
      <xdr:col>24</xdr:col>
      <xdr:colOff>63500</xdr:colOff>
      <xdr:row>105</xdr:row>
      <xdr:rowOff>108586</xdr:rowOff>
    </xdr:to>
    <xdr:cxnSp macro="">
      <xdr:nvCxnSpPr>
        <xdr:cNvPr id="417" name="直線コネクタ 416">
          <a:extLst>
            <a:ext uri="{FF2B5EF4-FFF2-40B4-BE49-F238E27FC236}">
              <a16:creationId xmlns:a16="http://schemas.microsoft.com/office/drawing/2014/main" id="{7CDD439F-F727-42C4-8540-F2A9F8AE9AD1}"/>
            </a:ext>
          </a:extLst>
        </xdr:cNvPr>
        <xdr:cNvCxnSpPr/>
      </xdr:nvCxnSpPr>
      <xdr:spPr>
        <a:xfrm flipV="1">
          <a:off x="3797300" y="18097500"/>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27305</xdr:rowOff>
    </xdr:from>
    <xdr:to>
      <xdr:col>15</xdr:col>
      <xdr:colOff>101600</xdr:colOff>
      <xdr:row>105</xdr:row>
      <xdr:rowOff>128905</xdr:rowOff>
    </xdr:to>
    <xdr:sp macro="" textlink="">
      <xdr:nvSpPr>
        <xdr:cNvPr id="418" name="楕円 417">
          <a:extLst>
            <a:ext uri="{FF2B5EF4-FFF2-40B4-BE49-F238E27FC236}">
              <a16:creationId xmlns:a16="http://schemas.microsoft.com/office/drawing/2014/main" id="{6B3B2984-2A90-4D8F-908E-41AFB15EA549}"/>
            </a:ext>
          </a:extLst>
        </xdr:cNvPr>
        <xdr:cNvSpPr/>
      </xdr:nvSpPr>
      <xdr:spPr>
        <a:xfrm>
          <a:off x="2857500" y="180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78105</xdr:rowOff>
    </xdr:from>
    <xdr:to>
      <xdr:col>19</xdr:col>
      <xdr:colOff>177800</xdr:colOff>
      <xdr:row>105</xdr:row>
      <xdr:rowOff>108586</xdr:rowOff>
    </xdr:to>
    <xdr:cxnSp macro="">
      <xdr:nvCxnSpPr>
        <xdr:cNvPr id="419" name="直線コネクタ 418">
          <a:extLst>
            <a:ext uri="{FF2B5EF4-FFF2-40B4-BE49-F238E27FC236}">
              <a16:creationId xmlns:a16="http://schemas.microsoft.com/office/drawing/2014/main" id="{0B743973-D4E8-4B90-9697-DD80896F0B0E}"/>
            </a:ext>
          </a:extLst>
        </xdr:cNvPr>
        <xdr:cNvCxnSpPr/>
      </xdr:nvCxnSpPr>
      <xdr:spPr>
        <a:xfrm>
          <a:off x="2908300" y="18080355"/>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166370</xdr:rowOff>
    </xdr:from>
    <xdr:to>
      <xdr:col>10</xdr:col>
      <xdr:colOff>165100</xdr:colOff>
      <xdr:row>105</xdr:row>
      <xdr:rowOff>96520</xdr:rowOff>
    </xdr:to>
    <xdr:sp macro="" textlink="">
      <xdr:nvSpPr>
        <xdr:cNvPr id="420" name="楕円 419">
          <a:extLst>
            <a:ext uri="{FF2B5EF4-FFF2-40B4-BE49-F238E27FC236}">
              <a16:creationId xmlns:a16="http://schemas.microsoft.com/office/drawing/2014/main" id="{F3D164E1-6DBC-4464-9BD3-0FA4741BA938}"/>
            </a:ext>
          </a:extLst>
        </xdr:cNvPr>
        <xdr:cNvSpPr/>
      </xdr:nvSpPr>
      <xdr:spPr>
        <a:xfrm>
          <a:off x="19685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45720</xdr:rowOff>
    </xdr:from>
    <xdr:to>
      <xdr:col>15</xdr:col>
      <xdr:colOff>50800</xdr:colOff>
      <xdr:row>105</xdr:row>
      <xdr:rowOff>78105</xdr:rowOff>
    </xdr:to>
    <xdr:cxnSp macro="">
      <xdr:nvCxnSpPr>
        <xdr:cNvPr id="421" name="直線コネクタ 420">
          <a:extLst>
            <a:ext uri="{FF2B5EF4-FFF2-40B4-BE49-F238E27FC236}">
              <a16:creationId xmlns:a16="http://schemas.microsoft.com/office/drawing/2014/main" id="{65A9B4F3-842E-4894-8EE3-C2B9ACA70312}"/>
            </a:ext>
          </a:extLst>
        </xdr:cNvPr>
        <xdr:cNvCxnSpPr/>
      </xdr:nvCxnSpPr>
      <xdr:spPr>
        <a:xfrm>
          <a:off x="2019300" y="1804797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133986</xdr:rowOff>
    </xdr:from>
    <xdr:to>
      <xdr:col>6</xdr:col>
      <xdr:colOff>38100</xdr:colOff>
      <xdr:row>105</xdr:row>
      <xdr:rowOff>64136</xdr:rowOff>
    </xdr:to>
    <xdr:sp macro="" textlink="">
      <xdr:nvSpPr>
        <xdr:cNvPr id="422" name="楕円 421">
          <a:extLst>
            <a:ext uri="{FF2B5EF4-FFF2-40B4-BE49-F238E27FC236}">
              <a16:creationId xmlns:a16="http://schemas.microsoft.com/office/drawing/2014/main" id="{B6DF8A91-2092-479E-B6EE-2DB4515A56B7}"/>
            </a:ext>
          </a:extLst>
        </xdr:cNvPr>
        <xdr:cNvSpPr/>
      </xdr:nvSpPr>
      <xdr:spPr>
        <a:xfrm>
          <a:off x="1079500" y="1796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13336</xdr:rowOff>
    </xdr:from>
    <xdr:to>
      <xdr:col>10</xdr:col>
      <xdr:colOff>114300</xdr:colOff>
      <xdr:row>105</xdr:row>
      <xdr:rowOff>45720</xdr:rowOff>
    </xdr:to>
    <xdr:cxnSp macro="">
      <xdr:nvCxnSpPr>
        <xdr:cNvPr id="423" name="直線コネクタ 422">
          <a:extLst>
            <a:ext uri="{FF2B5EF4-FFF2-40B4-BE49-F238E27FC236}">
              <a16:creationId xmlns:a16="http://schemas.microsoft.com/office/drawing/2014/main" id="{C526F6FC-F6C0-4177-A5E1-C7B861CAA734}"/>
            </a:ext>
          </a:extLst>
        </xdr:cNvPr>
        <xdr:cNvCxnSpPr/>
      </xdr:nvCxnSpPr>
      <xdr:spPr>
        <a:xfrm>
          <a:off x="1130300" y="18015586"/>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520928CE-9D27-41D8-90B2-F0AC34323211}"/>
            </a:ext>
          </a:extLst>
        </xdr:cNvPr>
        <xdr:cNvSpPr txBox="1"/>
      </xdr:nvSpPr>
      <xdr:spPr>
        <a:xfrm>
          <a:off x="35820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DD12E862-96D2-4855-9535-226443E50E14}"/>
            </a:ext>
          </a:extLst>
        </xdr:cNvPr>
        <xdr:cNvSpPr txBox="1"/>
      </xdr:nvSpPr>
      <xdr:spPr>
        <a:xfrm>
          <a:off x="2705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BD1265BC-C7D9-4EB2-9149-2E3CCD07FB73}"/>
            </a:ext>
          </a:extLst>
        </xdr:cNvPr>
        <xdr:cNvSpPr txBox="1"/>
      </xdr:nvSpPr>
      <xdr:spPr>
        <a:xfrm>
          <a:off x="1816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28EB8836-32DD-4525-B113-D385B6FFDAD2}"/>
            </a:ext>
          </a:extLst>
        </xdr:cNvPr>
        <xdr:cNvSpPr txBox="1"/>
      </xdr:nvSpPr>
      <xdr:spPr>
        <a:xfrm>
          <a:off x="927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150513</xdr:rowOff>
    </xdr:from>
    <xdr:ext cx="405111" cy="259045"/>
    <xdr:sp macro="" textlink="">
      <xdr:nvSpPr>
        <xdr:cNvPr id="428" name="n_1mainValue【市民会館】&#10;有形固定資産減価償却率">
          <a:extLst>
            <a:ext uri="{FF2B5EF4-FFF2-40B4-BE49-F238E27FC236}">
              <a16:creationId xmlns:a16="http://schemas.microsoft.com/office/drawing/2014/main" id="{B70DB660-E83A-4336-BBD6-271CACC1E896}"/>
            </a:ext>
          </a:extLst>
        </xdr:cNvPr>
        <xdr:cNvSpPr txBox="1"/>
      </xdr:nvSpPr>
      <xdr:spPr>
        <a:xfrm>
          <a:off x="3582044" y="18152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120032</xdr:rowOff>
    </xdr:from>
    <xdr:ext cx="405111" cy="259045"/>
    <xdr:sp macro="" textlink="">
      <xdr:nvSpPr>
        <xdr:cNvPr id="429" name="n_2mainValue【市民会館】&#10;有形固定資産減価償却率">
          <a:extLst>
            <a:ext uri="{FF2B5EF4-FFF2-40B4-BE49-F238E27FC236}">
              <a16:creationId xmlns:a16="http://schemas.microsoft.com/office/drawing/2014/main" id="{AB883DC0-8ADE-4B68-9A9F-0994F505A203}"/>
            </a:ext>
          </a:extLst>
        </xdr:cNvPr>
        <xdr:cNvSpPr txBox="1"/>
      </xdr:nvSpPr>
      <xdr:spPr>
        <a:xfrm>
          <a:off x="2705744" y="1812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87647</xdr:rowOff>
    </xdr:from>
    <xdr:ext cx="405111" cy="259045"/>
    <xdr:sp macro="" textlink="">
      <xdr:nvSpPr>
        <xdr:cNvPr id="430" name="n_3mainValue【市民会館】&#10;有形固定資産減価償却率">
          <a:extLst>
            <a:ext uri="{FF2B5EF4-FFF2-40B4-BE49-F238E27FC236}">
              <a16:creationId xmlns:a16="http://schemas.microsoft.com/office/drawing/2014/main" id="{FBD197DD-7F37-4962-BBCD-115855014F6D}"/>
            </a:ext>
          </a:extLst>
        </xdr:cNvPr>
        <xdr:cNvSpPr txBox="1"/>
      </xdr:nvSpPr>
      <xdr:spPr>
        <a:xfrm>
          <a:off x="1816744" y="1808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55263</xdr:rowOff>
    </xdr:from>
    <xdr:ext cx="405111" cy="259045"/>
    <xdr:sp macro="" textlink="">
      <xdr:nvSpPr>
        <xdr:cNvPr id="431" name="n_4mainValue【市民会館】&#10;有形固定資産減価償却率">
          <a:extLst>
            <a:ext uri="{FF2B5EF4-FFF2-40B4-BE49-F238E27FC236}">
              <a16:creationId xmlns:a16="http://schemas.microsoft.com/office/drawing/2014/main" id="{14B109E6-6F40-4160-B1C9-8332675D0CC9}"/>
            </a:ext>
          </a:extLst>
        </xdr:cNvPr>
        <xdr:cNvSpPr txBox="1"/>
      </xdr:nvSpPr>
      <xdr:spPr>
        <a:xfrm>
          <a:off x="927744" y="1805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190D9DC8-D46A-4F9E-9D0E-A46F3B2509F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11BE7748-F655-436A-AA8F-C9631D3210D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75A66605-E59A-4BC5-987E-B65A617E94F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E1293DE-1DD6-45F1-8E8D-0C07903A96A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39E20D0A-0337-426D-9E9D-CE68B8A5FBB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7F9C2149-3DCF-40EA-A0E1-7576A2164D2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BCF10635-031E-4B93-A878-2376B2E9215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1A6A41C8-1333-4D39-AEDA-246F3667A73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A7E41A06-6641-48DF-994E-0B3B4D89C9C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BC480D17-CDFE-4B6E-90FB-90EC0ECE6C3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31313241-7264-4E32-AB2A-396E7336251E}"/>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399C4C5E-AA32-445A-9BF4-158773D9AA7D}"/>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F3218E39-DEEB-4A46-988C-22BB53A8F2F4}"/>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B502F1AE-140A-49C2-90A2-D9DA6C0ACE9D}"/>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328214CD-0C11-4DE6-AFD1-52531FE4BED5}"/>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588759FB-0EEA-491D-B5D7-D62DCD3BE265}"/>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5DC7A15F-5DD4-4B59-8C97-B6CA221EC40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064813C9-E3C7-435F-9916-8BB8948CCF4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268411FB-AF74-4F59-A1FE-110D9FFB915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245E0C4E-3442-4B6F-AA56-906B2C64CAB9}"/>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C9491A5E-B6A5-49B0-B667-7A350E4C109C}"/>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7A677C3A-4660-4B2D-9E22-269E0CA1FC7F}"/>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A09D28E7-9132-4A15-BBCC-CAAD90E13A59}"/>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33F6F58F-EBD6-446B-9CA2-F86D96A4B26E}"/>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93D49639-507E-4002-A73A-29053D5E13D5}"/>
            </a:ext>
          </a:extLst>
        </xdr:cNvPr>
        <xdr:cNvSpPr txBox="1"/>
      </xdr:nvSpPr>
      <xdr:spPr>
        <a:xfrm>
          <a:off x="10515600" y="1782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E495E5CC-E032-46AF-98C0-958723A66250}"/>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40ADE339-6772-49E9-9AEA-F4E9BA6165A7}"/>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2409855D-D5A5-4924-B907-179BF2E98252}"/>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06B152EA-D525-40CE-94B0-2455AF2D5A4F}"/>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022CCF5E-A755-4790-9873-92EB58E62930}"/>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672D6A71-9754-41AD-B82E-C4DBA7FD40B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F8809A64-696F-495C-844B-DAA5E354E3B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962B38D4-B3C8-44F7-B172-B0A6701137B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9796FC3E-695F-4714-8C2B-980D7AF3702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EFD51EC8-57DC-49D5-B448-19B8013B5B1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42545</xdr:rowOff>
    </xdr:from>
    <xdr:to>
      <xdr:col>55</xdr:col>
      <xdr:colOff>50800</xdr:colOff>
      <xdr:row>105</xdr:row>
      <xdr:rowOff>144145</xdr:rowOff>
    </xdr:to>
    <xdr:sp macro="" textlink="">
      <xdr:nvSpPr>
        <xdr:cNvPr id="467" name="楕円 466">
          <a:extLst>
            <a:ext uri="{FF2B5EF4-FFF2-40B4-BE49-F238E27FC236}">
              <a16:creationId xmlns:a16="http://schemas.microsoft.com/office/drawing/2014/main" id="{7D29115C-5AE6-4B08-BE26-79010DCAA6B9}"/>
            </a:ext>
          </a:extLst>
        </xdr:cNvPr>
        <xdr:cNvSpPr/>
      </xdr:nvSpPr>
      <xdr:spPr>
        <a:xfrm>
          <a:off x="10426700" y="1804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20972</xdr:rowOff>
    </xdr:from>
    <xdr:ext cx="469744" cy="259045"/>
    <xdr:sp macro="" textlink="">
      <xdr:nvSpPr>
        <xdr:cNvPr id="468" name="【市民会館】&#10;一人当たり面積該当値テキスト">
          <a:extLst>
            <a:ext uri="{FF2B5EF4-FFF2-40B4-BE49-F238E27FC236}">
              <a16:creationId xmlns:a16="http://schemas.microsoft.com/office/drawing/2014/main" id="{0F63C5AF-399A-405B-A83A-B7C933A84AB8}"/>
            </a:ext>
          </a:extLst>
        </xdr:cNvPr>
        <xdr:cNvSpPr txBox="1"/>
      </xdr:nvSpPr>
      <xdr:spPr>
        <a:xfrm>
          <a:off x="10515600" y="18023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151130</xdr:rowOff>
    </xdr:from>
    <xdr:to>
      <xdr:col>50</xdr:col>
      <xdr:colOff>165100</xdr:colOff>
      <xdr:row>105</xdr:row>
      <xdr:rowOff>81280</xdr:rowOff>
    </xdr:to>
    <xdr:sp macro="" textlink="">
      <xdr:nvSpPr>
        <xdr:cNvPr id="469" name="楕円 468">
          <a:extLst>
            <a:ext uri="{FF2B5EF4-FFF2-40B4-BE49-F238E27FC236}">
              <a16:creationId xmlns:a16="http://schemas.microsoft.com/office/drawing/2014/main" id="{7475C913-D0DE-4886-AC8B-2DC6D0869ACE}"/>
            </a:ext>
          </a:extLst>
        </xdr:cNvPr>
        <xdr:cNvSpPr/>
      </xdr:nvSpPr>
      <xdr:spPr>
        <a:xfrm>
          <a:off x="9588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30480</xdr:rowOff>
    </xdr:from>
    <xdr:to>
      <xdr:col>55</xdr:col>
      <xdr:colOff>0</xdr:colOff>
      <xdr:row>105</xdr:row>
      <xdr:rowOff>93345</xdr:rowOff>
    </xdr:to>
    <xdr:cxnSp macro="">
      <xdr:nvCxnSpPr>
        <xdr:cNvPr id="470" name="直線コネクタ 469">
          <a:extLst>
            <a:ext uri="{FF2B5EF4-FFF2-40B4-BE49-F238E27FC236}">
              <a16:creationId xmlns:a16="http://schemas.microsoft.com/office/drawing/2014/main" id="{60C9481C-E1DF-42AF-94FA-6A6B9D2EEFFF}"/>
            </a:ext>
          </a:extLst>
        </xdr:cNvPr>
        <xdr:cNvCxnSpPr/>
      </xdr:nvCxnSpPr>
      <xdr:spPr>
        <a:xfrm>
          <a:off x="9639300" y="18032730"/>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151130</xdr:rowOff>
    </xdr:from>
    <xdr:to>
      <xdr:col>46</xdr:col>
      <xdr:colOff>38100</xdr:colOff>
      <xdr:row>105</xdr:row>
      <xdr:rowOff>81280</xdr:rowOff>
    </xdr:to>
    <xdr:sp macro="" textlink="">
      <xdr:nvSpPr>
        <xdr:cNvPr id="471" name="楕円 470">
          <a:extLst>
            <a:ext uri="{FF2B5EF4-FFF2-40B4-BE49-F238E27FC236}">
              <a16:creationId xmlns:a16="http://schemas.microsoft.com/office/drawing/2014/main" id="{47203CEC-A5A3-43E5-8C7B-864FEA8C0AFF}"/>
            </a:ext>
          </a:extLst>
        </xdr:cNvPr>
        <xdr:cNvSpPr/>
      </xdr:nvSpPr>
      <xdr:spPr>
        <a:xfrm>
          <a:off x="8699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30480</xdr:rowOff>
    </xdr:from>
    <xdr:to>
      <xdr:col>50</xdr:col>
      <xdr:colOff>114300</xdr:colOff>
      <xdr:row>105</xdr:row>
      <xdr:rowOff>30480</xdr:rowOff>
    </xdr:to>
    <xdr:cxnSp macro="">
      <xdr:nvCxnSpPr>
        <xdr:cNvPr id="472" name="直線コネクタ 471">
          <a:extLst>
            <a:ext uri="{FF2B5EF4-FFF2-40B4-BE49-F238E27FC236}">
              <a16:creationId xmlns:a16="http://schemas.microsoft.com/office/drawing/2014/main" id="{E071B62F-952D-4B51-A8ED-D77DA18C7FBB}"/>
            </a:ext>
          </a:extLst>
        </xdr:cNvPr>
        <xdr:cNvCxnSpPr/>
      </xdr:nvCxnSpPr>
      <xdr:spPr>
        <a:xfrm>
          <a:off x="8750300" y="18032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151130</xdr:rowOff>
    </xdr:from>
    <xdr:to>
      <xdr:col>41</xdr:col>
      <xdr:colOff>101600</xdr:colOff>
      <xdr:row>105</xdr:row>
      <xdr:rowOff>81280</xdr:rowOff>
    </xdr:to>
    <xdr:sp macro="" textlink="">
      <xdr:nvSpPr>
        <xdr:cNvPr id="473" name="楕円 472">
          <a:extLst>
            <a:ext uri="{FF2B5EF4-FFF2-40B4-BE49-F238E27FC236}">
              <a16:creationId xmlns:a16="http://schemas.microsoft.com/office/drawing/2014/main" id="{4AD5957A-AB07-40E9-9241-9B668AD7AAD0}"/>
            </a:ext>
          </a:extLst>
        </xdr:cNvPr>
        <xdr:cNvSpPr/>
      </xdr:nvSpPr>
      <xdr:spPr>
        <a:xfrm>
          <a:off x="7810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30480</xdr:rowOff>
    </xdr:from>
    <xdr:to>
      <xdr:col>45</xdr:col>
      <xdr:colOff>177800</xdr:colOff>
      <xdr:row>105</xdr:row>
      <xdr:rowOff>30480</xdr:rowOff>
    </xdr:to>
    <xdr:cxnSp macro="">
      <xdr:nvCxnSpPr>
        <xdr:cNvPr id="474" name="直線コネクタ 473">
          <a:extLst>
            <a:ext uri="{FF2B5EF4-FFF2-40B4-BE49-F238E27FC236}">
              <a16:creationId xmlns:a16="http://schemas.microsoft.com/office/drawing/2014/main" id="{8BB25F4C-83DD-4397-A063-3C949356BF0D}"/>
            </a:ext>
          </a:extLst>
        </xdr:cNvPr>
        <xdr:cNvCxnSpPr/>
      </xdr:nvCxnSpPr>
      <xdr:spPr>
        <a:xfrm>
          <a:off x="7861300" y="18032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156845</xdr:rowOff>
    </xdr:from>
    <xdr:to>
      <xdr:col>36</xdr:col>
      <xdr:colOff>165100</xdr:colOff>
      <xdr:row>105</xdr:row>
      <xdr:rowOff>86995</xdr:rowOff>
    </xdr:to>
    <xdr:sp macro="" textlink="">
      <xdr:nvSpPr>
        <xdr:cNvPr id="475" name="楕円 474">
          <a:extLst>
            <a:ext uri="{FF2B5EF4-FFF2-40B4-BE49-F238E27FC236}">
              <a16:creationId xmlns:a16="http://schemas.microsoft.com/office/drawing/2014/main" id="{97066D16-D2A9-44FC-B1FD-5769658FCD81}"/>
            </a:ext>
          </a:extLst>
        </xdr:cNvPr>
        <xdr:cNvSpPr/>
      </xdr:nvSpPr>
      <xdr:spPr>
        <a:xfrm>
          <a:off x="6921500" y="1798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30480</xdr:rowOff>
    </xdr:from>
    <xdr:to>
      <xdr:col>41</xdr:col>
      <xdr:colOff>50800</xdr:colOff>
      <xdr:row>105</xdr:row>
      <xdr:rowOff>36195</xdr:rowOff>
    </xdr:to>
    <xdr:cxnSp macro="">
      <xdr:nvCxnSpPr>
        <xdr:cNvPr id="476" name="直線コネクタ 475">
          <a:extLst>
            <a:ext uri="{FF2B5EF4-FFF2-40B4-BE49-F238E27FC236}">
              <a16:creationId xmlns:a16="http://schemas.microsoft.com/office/drawing/2014/main" id="{29C54906-4082-4808-8046-3F8257B45062}"/>
            </a:ext>
          </a:extLst>
        </xdr:cNvPr>
        <xdr:cNvCxnSpPr/>
      </xdr:nvCxnSpPr>
      <xdr:spPr>
        <a:xfrm flipV="1">
          <a:off x="6972300" y="1803273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903C5378-3229-45DC-A0FA-546A490CF20B}"/>
            </a:ext>
          </a:extLst>
        </xdr:cNvPr>
        <xdr:cNvSpPr txBox="1"/>
      </xdr:nvSpPr>
      <xdr:spPr>
        <a:xfrm>
          <a:off x="9391727" y="1775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83838</xdr:rowOff>
    </xdr:from>
    <xdr:ext cx="469744" cy="259045"/>
    <xdr:sp macro="" textlink="">
      <xdr:nvSpPr>
        <xdr:cNvPr id="478" name="n_2aveValue【市民会館】&#10;一人当たり面積">
          <a:extLst>
            <a:ext uri="{FF2B5EF4-FFF2-40B4-BE49-F238E27FC236}">
              <a16:creationId xmlns:a16="http://schemas.microsoft.com/office/drawing/2014/main" id="{8B0674B7-DC56-419E-B2F1-0F6391A84358}"/>
            </a:ext>
          </a:extLst>
        </xdr:cNvPr>
        <xdr:cNvSpPr txBox="1"/>
      </xdr:nvSpPr>
      <xdr:spPr>
        <a:xfrm>
          <a:off x="8515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83838</xdr:rowOff>
    </xdr:from>
    <xdr:ext cx="469744" cy="259045"/>
    <xdr:sp macro="" textlink="">
      <xdr:nvSpPr>
        <xdr:cNvPr id="479" name="n_3aveValue【市民会館】&#10;一人当たり面積">
          <a:extLst>
            <a:ext uri="{FF2B5EF4-FFF2-40B4-BE49-F238E27FC236}">
              <a16:creationId xmlns:a16="http://schemas.microsoft.com/office/drawing/2014/main" id="{6BBA958B-BB9F-43F6-9965-A1E6EC8C3B01}"/>
            </a:ext>
          </a:extLst>
        </xdr:cNvPr>
        <xdr:cNvSpPr txBox="1"/>
      </xdr:nvSpPr>
      <xdr:spPr>
        <a:xfrm>
          <a:off x="7626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80" name="n_4aveValue【市民会館】&#10;一人当たり面積">
          <a:extLst>
            <a:ext uri="{FF2B5EF4-FFF2-40B4-BE49-F238E27FC236}">
              <a16:creationId xmlns:a16="http://schemas.microsoft.com/office/drawing/2014/main" id="{F5BE4CD2-B74B-469A-8AF1-D8FD5D89736B}"/>
            </a:ext>
          </a:extLst>
        </xdr:cNvPr>
        <xdr:cNvSpPr txBox="1"/>
      </xdr:nvSpPr>
      <xdr:spPr>
        <a:xfrm>
          <a:off x="6737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72407</xdr:rowOff>
    </xdr:from>
    <xdr:ext cx="469744" cy="259045"/>
    <xdr:sp macro="" textlink="">
      <xdr:nvSpPr>
        <xdr:cNvPr id="481" name="n_1mainValue【市民会館】&#10;一人当たり面積">
          <a:extLst>
            <a:ext uri="{FF2B5EF4-FFF2-40B4-BE49-F238E27FC236}">
              <a16:creationId xmlns:a16="http://schemas.microsoft.com/office/drawing/2014/main" id="{B629A5ED-68A0-43AF-9A64-6A6BDF222229}"/>
            </a:ext>
          </a:extLst>
        </xdr:cNvPr>
        <xdr:cNvSpPr txBox="1"/>
      </xdr:nvSpPr>
      <xdr:spPr>
        <a:xfrm>
          <a:off x="9391727" y="1807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97807</xdr:rowOff>
    </xdr:from>
    <xdr:ext cx="469744" cy="259045"/>
    <xdr:sp macro="" textlink="">
      <xdr:nvSpPr>
        <xdr:cNvPr id="482" name="n_2mainValue【市民会館】&#10;一人当たり面積">
          <a:extLst>
            <a:ext uri="{FF2B5EF4-FFF2-40B4-BE49-F238E27FC236}">
              <a16:creationId xmlns:a16="http://schemas.microsoft.com/office/drawing/2014/main" id="{08B744C3-9657-4CB9-A2B6-BE68BDD611BF}"/>
            </a:ext>
          </a:extLst>
        </xdr:cNvPr>
        <xdr:cNvSpPr txBox="1"/>
      </xdr:nvSpPr>
      <xdr:spPr>
        <a:xfrm>
          <a:off x="851542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97807</xdr:rowOff>
    </xdr:from>
    <xdr:ext cx="469744" cy="259045"/>
    <xdr:sp macro="" textlink="">
      <xdr:nvSpPr>
        <xdr:cNvPr id="483" name="n_3mainValue【市民会館】&#10;一人当たり面積">
          <a:extLst>
            <a:ext uri="{FF2B5EF4-FFF2-40B4-BE49-F238E27FC236}">
              <a16:creationId xmlns:a16="http://schemas.microsoft.com/office/drawing/2014/main" id="{4FD1E880-001A-4466-BF3E-E8B4E7318881}"/>
            </a:ext>
          </a:extLst>
        </xdr:cNvPr>
        <xdr:cNvSpPr txBox="1"/>
      </xdr:nvSpPr>
      <xdr:spPr>
        <a:xfrm>
          <a:off x="762642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103522</xdr:rowOff>
    </xdr:from>
    <xdr:ext cx="469744" cy="259045"/>
    <xdr:sp macro="" textlink="">
      <xdr:nvSpPr>
        <xdr:cNvPr id="484" name="n_4mainValue【市民会館】&#10;一人当たり面積">
          <a:extLst>
            <a:ext uri="{FF2B5EF4-FFF2-40B4-BE49-F238E27FC236}">
              <a16:creationId xmlns:a16="http://schemas.microsoft.com/office/drawing/2014/main" id="{64213BE8-3835-442C-97B3-1A34340E7AB3}"/>
            </a:ext>
          </a:extLst>
        </xdr:cNvPr>
        <xdr:cNvSpPr txBox="1"/>
      </xdr:nvSpPr>
      <xdr:spPr>
        <a:xfrm>
          <a:off x="6737427" y="1776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44BBDB25-1D2A-47AD-BE83-71D12A0FF5E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0B5D82F9-6D72-4DB9-919B-377E1B00E09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3B22E4AE-80FE-4AFD-AF4E-D710BFACD5B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2AA8F692-A816-49D6-9C09-CECC5C06359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371281BB-0AB8-4A4B-82D5-20974F752FB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E44A4D97-50FA-4970-83A0-1EC2DD336A5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B1CB71F8-E036-494F-9F58-BC02CCE977E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04AF1BEE-9ED5-4FB0-A441-8151451391C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5728D863-B7EB-4A96-BC16-D5E0E6E2FF5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63C9956E-472E-4BA1-8EFE-017A683B297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1B6309BB-6250-4BAB-8AC9-34C7C16E02C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540E4C9E-BBB9-482D-823B-C7FA4B378AE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387798C0-AC15-44C2-A7A9-1765745D435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9E3C001D-B98A-4E38-B4BF-9F4E472E97D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D3B55676-E958-438D-8CC2-7A8C3270C8D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B0FDF9DD-9CA4-49D3-BA40-AD29EC9DB13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F1F33B92-1EDA-41CF-9DE4-79FB72149A57}"/>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838ECC28-A986-4891-9FD7-F53B9572EE8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4F04B578-0CDE-49E4-8BC2-E8F3A9A8CB82}"/>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C31F333E-9542-4BDC-9463-07752ABC300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09E5CDEF-2CDD-4B0E-8012-B9ECC32F15BF}"/>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3AB960EF-116C-4AB4-BEB1-A536878C88EA}"/>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0A3210F2-0CE7-45D9-ADC4-37859F804ECC}"/>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548FCF88-21BE-49E7-9B30-F722341B21D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4AB6A297-72D9-4C14-AD33-6D56F987E6A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8C1A7ED5-B948-4042-BC22-E0A7B9101063}"/>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7F63DB3C-E38D-486B-AB0F-505F7C6ABA79}"/>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E80A6463-8223-45DA-B816-C4EF8E2838CF}"/>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09F4CFDF-62E5-4F9B-802B-2CA74AB4E660}"/>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D00C76F7-3AA1-4FA5-8656-D02D09C1F31B}"/>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E9113A30-7099-41DF-B776-F656E322B9DA}"/>
            </a:ext>
          </a:extLst>
        </xdr:cNvPr>
        <xdr:cNvSpPr txBox="1"/>
      </xdr:nvSpPr>
      <xdr:spPr>
        <a:xfrm>
          <a:off x="16357600" y="645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21989167-7993-4A0C-BC4F-0F8017B61E7E}"/>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054B8368-63C6-43D9-8087-D10EBD28774C}"/>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61CB3327-C9C3-4BCB-9F68-163F90B8EE9F}"/>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CABA8363-5593-4933-AC2E-AAC50736C1B8}"/>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068A21F4-4E16-4B8B-A45E-45678896AAED}"/>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72B7E736-4EFA-4EB4-8B48-312890FECB9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2F550C48-3C0D-4FA1-8C23-429F3B244E2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B3098D82-F6BB-4179-84AC-440C7C8AE64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50AE9856-DCB8-4743-9DAC-5FB1F330E76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2AF5BED3-FDFD-4B8D-8F6C-F8DA11F7F55E}"/>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131535</xdr:rowOff>
    </xdr:from>
    <xdr:to>
      <xdr:col>85</xdr:col>
      <xdr:colOff>177800</xdr:colOff>
      <xdr:row>39</xdr:row>
      <xdr:rowOff>61685</xdr:rowOff>
    </xdr:to>
    <xdr:sp macro="" textlink="">
      <xdr:nvSpPr>
        <xdr:cNvPr id="526" name="楕円 525">
          <a:extLst>
            <a:ext uri="{FF2B5EF4-FFF2-40B4-BE49-F238E27FC236}">
              <a16:creationId xmlns:a16="http://schemas.microsoft.com/office/drawing/2014/main" id="{45446308-8EAE-4E7C-8246-DBC78A788EA2}"/>
            </a:ext>
          </a:extLst>
        </xdr:cNvPr>
        <xdr:cNvSpPr/>
      </xdr:nvSpPr>
      <xdr:spPr>
        <a:xfrm>
          <a:off x="16268700" y="664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109962</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C49692C9-3303-4D9B-8984-02022F508B3D}"/>
            </a:ext>
          </a:extLst>
        </xdr:cNvPr>
        <xdr:cNvSpPr txBox="1"/>
      </xdr:nvSpPr>
      <xdr:spPr>
        <a:xfrm>
          <a:off x="16357600" y="662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154396</xdr:rowOff>
    </xdr:from>
    <xdr:to>
      <xdr:col>81</xdr:col>
      <xdr:colOff>101600</xdr:colOff>
      <xdr:row>40</xdr:row>
      <xdr:rowOff>84546</xdr:rowOff>
    </xdr:to>
    <xdr:sp macro="" textlink="">
      <xdr:nvSpPr>
        <xdr:cNvPr id="528" name="楕円 527">
          <a:extLst>
            <a:ext uri="{FF2B5EF4-FFF2-40B4-BE49-F238E27FC236}">
              <a16:creationId xmlns:a16="http://schemas.microsoft.com/office/drawing/2014/main" id="{87BAA079-F64C-40E8-BFF6-6F0E9FBDEE42}"/>
            </a:ext>
          </a:extLst>
        </xdr:cNvPr>
        <xdr:cNvSpPr/>
      </xdr:nvSpPr>
      <xdr:spPr>
        <a:xfrm>
          <a:off x="15430500" y="684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10885</xdr:rowOff>
    </xdr:from>
    <xdr:to>
      <xdr:col>85</xdr:col>
      <xdr:colOff>127000</xdr:colOff>
      <xdr:row>40</xdr:row>
      <xdr:rowOff>33746</xdr:rowOff>
    </xdr:to>
    <xdr:cxnSp macro="">
      <xdr:nvCxnSpPr>
        <xdr:cNvPr id="529" name="直線コネクタ 528">
          <a:extLst>
            <a:ext uri="{FF2B5EF4-FFF2-40B4-BE49-F238E27FC236}">
              <a16:creationId xmlns:a16="http://schemas.microsoft.com/office/drawing/2014/main" id="{414A42E5-6902-419C-A03C-DDE0A6767FED}"/>
            </a:ext>
          </a:extLst>
        </xdr:cNvPr>
        <xdr:cNvCxnSpPr/>
      </xdr:nvCxnSpPr>
      <xdr:spPr>
        <a:xfrm flipV="1">
          <a:off x="15481300" y="6697435"/>
          <a:ext cx="838200" cy="19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111941</xdr:rowOff>
    </xdr:from>
    <xdr:to>
      <xdr:col>76</xdr:col>
      <xdr:colOff>165100</xdr:colOff>
      <xdr:row>40</xdr:row>
      <xdr:rowOff>42091</xdr:rowOff>
    </xdr:to>
    <xdr:sp macro="" textlink="">
      <xdr:nvSpPr>
        <xdr:cNvPr id="530" name="楕円 529">
          <a:extLst>
            <a:ext uri="{FF2B5EF4-FFF2-40B4-BE49-F238E27FC236}">
              <a16:creationId xmlns:a16="http://schemas.microsoft.com/office/drawing/2014/main" id="{8A02BF69-4EF5-4A90-A01A-D864DBAAF486}"/>
            </a:ext>
          </a:extLst>
        </xdr:cNvPr>
        <xdr:cNvSpPr/>
      </xdr:nvSpPr>
      <xdr:spPr>
        <a:xfrm>
          <a:off x="14541500" y="679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162741</xdr:rowOff>
    </xdr:from>
    <xdr:to>
      <xdr:col>81</xdr:col>
      <xdr:colOff>50800</xdr:colOff>
      <xdr:row>40</xdr:row>
      <xdr:rowOff>33746</xdr:rowOff>
    </xdr:to>
    <xdr:cxnSp macro="">
      <xdr:nvCxnSpPr>
        <xdr:cNvPr id="531" name="直線コネクタ 530">
          <a:extLst>
            <a:ext uri="{FF2B5EF4-FFF2-40B4-BE49-F238E27FC236}">
              <a16:creationId xmlns:a16="http://schemas.microsoft.com/office/drawing/2014/main" id="{725F1B86-5F0C-4FF9-8299-85F5573D2586}"/>
            </a:ext>
          </a:extLst>
        </xdr:cNvPr>
        <xdr:cNvCxnSpPr/>
      </xdr:nvCxnSpPr>
      <xdr:spPr>
        <a:xfrm>
          <a:off x="14592300" y="684929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72753</xdr:rowOff>
    </xdr:from>
    <xdr:to>
      <xdr:col>72</xdr:col>
      <xdr:colOff>38100</xdr:colOff>
      <xdr:row>40</xdr:row>
      <xdr:rowOff>2903</xdr:rowOff>
    </xdr:to>
    <xdr:sp macro="" textlink="">
      <xdr:nvSpPr>
        <xdr:cNvPr id="532" name="楕円 531">
          <a:extLst>
            <a:ext uri="{FF2B5EF4-FFF2-40B4-BE49-F238E27FC236}">
              <a16:creationId xmlns:a16="http://schemas.microsoft.com/office/drawing/2014/main" id="{3AAF92A3-E360-4111-92E2-D497BA5D43E3}"/>
            </a:ext>
          </a:extLst>
        </xdr:cNvPr>
        <xdr:cNvSpPr/>
      </xdr:nvSpPr>
      <xdr:spPr>
        <a:xfrm>
          <a:off x="13652500" y="675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123553</xdr:rowOff>
    </xdr:from>
    <xdr:to>
      <xdr:col>76</xdr:col>
      <xdr:colOff>114300</xdr:colOff>
      <xdr:row>39</xdr:row>
      <xdr:rowOff>162741</xdr:rowOff>
    </xdr:to>
    <xdr:cxnSp macro="">
      <xdr:nvCxnSpPr>
        <xdr:cNvPr id="533" name="直線コネクタ 532">
          <a:extLst>
            <a:ext uri="{FF2B5EF4-FFF2-40B4-BE49-F238E27FC236}">
              <a16:creationId xmlns:a16="http://schemas.microsoft.com/office/drawing/2014/main" id="{938D62A3-2C70-4161-9EA2-8AD3306D97D6}"/>
            </a:ext>
          </a:extLst>
        </xdr:cNvPr>
        <xdr:cNvCxnSpPr/>
      </xdr:nvCxnSpPr>
      <xdr:spPr>
        <a:xfrm>
          <a:off x="13703300" y="681010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31931</xdr:rowOff>
    </xdr:from>
    <xdr:to>
      <xdr:col>67</xdr:col>
      <xdr:colOff>101600</xdr:colOff>
      <xdr:row>39</xdr:row>
      <xdr:rowOff>133531</xdr:rowOff>
    </xdr:to>
    <xdr:sp macro="" textlink="">
      <xdr:nvSpPr>
        <xdr:cNvPr id="534" name="楕円 533">
          <a:extLst>
            <a:ext uri="{FF2B5EF4-FFF2-40B4-BE49-F238E27FC236}">
              <a16:creationId xmlns:a16="http://schemas.microsoft.com/office/drawing/2014/main" id="{BC9F08D4-4E52-4B48-B11F-B3FE0504E4AD}"/>
            </a:ext>
          </a:extLst>
        </xdr:cNvPr>
        <xdr:cNvSpPr/>
      </xdr:nvSpPr>
      <xdr:spPr>
        <a:xfrm>
          <a:off x="12763500" y="671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82731</xdr:rowOff>
    </xdr:from>
    <xdr:to>
      <xdr:col>71</xdr:col>
      <xdr:colOff>177800</xdr:colOff>
      <xdr:row>39</xdr:row>
      <xdr:rowOff>123553</xdr:rowOff>
    </xdr:to>
    <xdr:cxnSp macro="">
      <xdr:nvCxnSpPr>
        <xdr:cNvPr id="535" name="直線コネクタ 534">
          <a:extLst>
            <a:ext uri="{FF2B5EF4-FFF2-40B4-BE49-F238E27FC236}">
              <a16:creationId xmlns:a16="http://schemas.microsoft.com/office/drawing/2014/main" id="{4BB8619A-CECD-4586-9AC5-7AD775506890}"/>
            </a:ext>
          </a:extLst>
        </xdr:cNvPr>
        <xdr:cNvCxnSpPr/>
      </xdr:nvCxnSpPr>
      <xdr:spPr>
        <a:xfrm>
          <a:off x="12814300" y="6769281"/>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342A2D3A-9871-43DD-8A5A-BFEC80705EB3}"/>
            </a:ext>
          </a:extLst>
        </xdr:cNvPr>
        <xdr:cNvSpPr txBox="1"/>
      </xdr:nvSpPr>
      <xdr:spPr>
        <a:xfrm>
          <a:off x="152660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B561A735-16FF-467C-B4DD-55EF0CA3990B}"/>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C6F07967-F7F7-4F26-973B-2B482BBB764A}"/>
            </a:ext>
          </a:extLst>
        </xdr:cNvPr>
        <xdr:cNvSpPr txBox="1"/>
      </xdr:nvSpPr>
      <xdr:spPr>
        <a:xfrm>
          <a:off x="13500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EE809554-6DF6-4396-A552-61EFF2E94927}"/>
            </a:ext>
          </a:extLst>
        </xdr:cNvPr>
        <xdr:cNvSpPr txBox="1"/>
      </xdr:nvSpPr>
      <xdr:spPr>
        <a:xfrm>
          <a:off x="12611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75673</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6F6F1C0F-80A6-4EFE-A201-A70C89634BAC}"/>
            </a:ext>
          </a:extLst>
        </xdr:cNvPr>
        <xdr:cNvSpPr txBox="1"/>
      </xdr:nvSpPr>
      <xdr:spPr>
        <a:xfrm>
          <a:off x="15266044" y="693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33218</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73C7E05A-E2A6-4FDC-8B32-215DD03C8FF6}"/>
            </a:ext>
          </a:extLst>
        </xdr:cNvPr>
        <xdr:cNvSpPr txBox="1"/>
      </xdr:nvSpPr>
      <xdr:spPr>
        <a:xfrm>
          <a:off x="14389744" y="689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165480</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E6F1615D-9021-4D5C-86FA-7072F9C4A5C0}"/>
            </a:ext>
          </a:extLst>
        </xdr:cNvPr>
        <xdr:cNvSpPr txBox="1"/>
      </xdr:nvSpPr>
      <xdr:spPr>
        <a:xfrm>
          <a:off x="13500744" y="685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124658</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49AD93A4-C638-4995-8703-9B1D84B50BB7}"/>
            </a:ext>
          </a:extLst>
        </xdr:cNvPr>
        <xdr:cNvSpPr txBox="1"/>
      </xdr:nvSpPr>
      <xdr:spPr>
        <a:xfrm>
          <a:off x="12611744" y="6811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DA5BEF68-A398-4F52-9756-943AD45D288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078D9DC5-833D-472F-B794-BE9254D7177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412060B5-F961-4A1E-BA38-8B5B17F440D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FEE4CCB0-5D07-4915-B914-B961B182509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70FFF2B9-1429-45C4-A3E4-6499138A6A4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D88AE716-AA47-4167-AFDA-713BBF46C68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1C441881-FA56-43BF-865A-71B8C08B3B5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103C4F6E-D89D-4B2E-B597-45E395A0FB3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4F360009-D554-45BA-9A28-A84279CF886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E8B997E6-E4E8-429F-AD8F-DF176AD78BC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69B3D788-4C2F-4D75-A40D-FC2DA8E61526}"/>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28850A1C-87BA-4EEB-B494-A5103EFD8DCC}"/>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CD5226E7-04F0-4C2C-B4AC-3AB716C7610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8C214BAB-A668-428F-AD2B-AB6A853FA8A4}"/>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8D974D04-0E9C-4511-945A-867D5E4A9776}"/>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B9BF1362-7C09-438E-8284-93469C56D79D}"/>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BBB0B217-E3BA-43B3-B414-525F0BF74F8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4233DAE7-CCF8-444E-B580-72CC30F809F6}"/>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1DDE758D-F0A3-4016-BCCD-B1390CADDB3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1EC00DC9-5E78-42BF-A1F3-10A774FCDEAC}"/>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A691459D-DFC7-41BA-B908-5A04CFB2AEED}"/>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62D31E2E-8632-489E-A161-1C3ADC0AD4CA}"/>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621E9F1F-B2E8-47BC-9A84-CFC692CAC4FF}"/>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A904BCCF-298F-4B72-8E43-9849042DCDC1}"/>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6243CC3A-E905-4E45-B2D3-B0B4326F46F4}"/>
            </a:ext>
          </a:extLst>
        </xdr:cNvPr>
        <xdr:cNvSpPr txBox="1"/>
      </xdr:nvSpPr>
      <xdr:spPr>
        <a:xfrm>
          <a:off x="22199600" y="6371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093752EA-35FD-4669-8781-68F545B2A592}"/>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7D3A3342-F088-4232-AC5C-607F257F1484}"/>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2F4F3F2C-C095-4337-8D87-B4ECE749A0E4}"/>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C71812A3-656E-46CC-ABED-8EB9F0A50FB9}"/>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0AEA1F53-6643-4D4C-9188-0A5B25ACC713}"/>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1F4FF8B0-A442-423E-BF76-F244CEF9C32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D9D2F455-A469-49B9-A308-068C4FC51BF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1615DFCF-229D-451C-9098-A06B6D010DD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B662A8BB-DD01-4FDA-8102-1D48D0F9E29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9EBD1F65-362C-4241-924E-93C080533D7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35790</xdr:rowOff>
    </xdr:from>
    <xdr:to>
      <xdr:col>116</xdr:col>
      <xdr:colOff>114300</xdr:colOff>
      <xdr:row>40</xdr:row>
      <xdr:rowOff>137390</xdr:rowOff>
    </xdr:to>
    <xdr:sp macro="" textlink="">
      <xdr:nvSpPr>
        <xdr:cNvPr id="579" name="楕円 578">
          <a:extLst>
            <a:ext uri="{FF2B5EF4-FFF2-40B4-BE49-F238E27FC236}">
              <a16:creationId xmlns:a16="http://schemas.microsoft.com/office/drawing/2014/main" id="{4727DFAA-AB84-43DC-9848-1FCFC017D9C2}"/>
            </a:ext>
          </a:extLst>
        </xdr:cNvPr>
        <xdr:cNvSpPr/>
      </xdr:nvSpPr>
      <xdr:spPr>
        <a:xfrm>
          <a:off x="22110700" y="689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122167</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51CB9C7F-54D1-44F2-9B53-7D9A58739616}"/>
            </a:ext>
          </a:extLst>
        </xdr:cNvPr>
        <xdr:cNvSpPr txBox="1"/>
      </xdr:nvSpPr>
      <xdr:spPr>
        <a:xfrm>
          <a:off x="22199600" y="6808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52626</xdr:rowOff>
    </xdr:from>
    <xdr:to>
      <xdr:col>112</xdr:col>
      <xdr:colOff>38100</xdr:colOff>
      <xdr:row>40</xdr:row>
      <xdr:rowOff>154226</xdr:rowOff>
    </xdr:to>
    <xdr:sp macro="" textlink="">
      <xdr:nvSpPr>
        <xdr:cNvPr id="581" name="楕円 580">
          <a:extLst>
            <a:ext uri="{FF2B5EF4-FFF2-40B4-BE49-F238E27FC236}">
              <a16:creationId xmlns:a16="http://schemas.microsoft.com/office/drawing/2014/main" id="{4C858F16-91CF-4E34-8D36-45C890E58896}"/>
            </a:ext>
          </a:extLst>
        </xdr:cNvPr>
        <xdr:cNvSpPr/>
      </xdr:nvSpPr>
      <xdr:spPr>
        <a:xfrm>
          <a:off x="21272500" y="6910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86590</xdr:rowOff>
    </xdr:from>
    <xdr:to>
      <xdr:col>116</xdr:col>
      <xdr:colOff>63500</xdr:colOff>
      <xdr:row>40</xdr:row>
      <xdr:rowOff>103426</xdr:rowOff>
    </xdr:to>
    <xdr:cxnSp macro="">
      <xdr:nvCxnSpPr>
        <xdr:cNvPr id="582" name="直線コネクタ 581">
          <a:extLst>
            <a:ext uri="{FF2B5EF4-FFF2-40B4-BE49-F238E27FC236}">
              <a16:creationId xmlns:a16="http://schemas.microsoft.com/office/drawing/2014/main" id="{8DAE2827-EFF3-4568-A873-B3823ABF4084}"/>
            </a:ext>
          </a:extLst>
        </xdr:cNvPr>
        <xdr:cNvCxnSpPr/>
      </xdr:nvCxnSpPr>
      <xdr:spPr>
        <a:xfrm flipV="1">
          <a:off x="21323300" y="6944590"/>
          <a:ext cx="838200" cy="16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52975</xdr:rowOff>
    </xdr:from>
    <xdr:to>
      <xdr:col>107</xdr:col>
      <xdr:colOff>101600</xdr:colOff>
      <xdr:row>40</xdr:row>
      <xdr:rowOff>154575</xdr:rowOff>
    </xdr:to>
    <xdr:sp macro="" textlink="">
      <xdr:nvSpPr>
        <xdr:cNvPr id="583" name="楕円 582">
          <a:extLst>
            <a:ext uri="{FF2B5EF4-FFF2-40B4-BE49-F238E27FC236}">
              <a16:creationId xmlns:a16="http://schemas.microsoft.com/office/drawing/2014/main" id="{020A6119-650E-4A75-A810-D4FF6E63AF09}"/>
            </a:ext>
          </a:extLst>
        </xdr:cNvPr>
        <xdr:cNvSpPr/>
      </xdr:nvSpPr>
      <xdr:spPr>
        <a:xfrm>
          <a:off x="20383500" y="691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103426</xdr:rowOff>
    </xdr:from>
    <xdr:to>
      <xdr:col>111</xdr:col>
      <xdr:colOff>177800</xdr:colOff>
      <xdr:row>40</xdr:row>
      <xdr:rowOff>103775</xdr:rowOff>
    </xdr:to>
    <xdr:cxnSp macro="">
      <xdr:nvCxnSpPr>
        <xdr:cNvPr id="584" name="直線コネクタ 583">
          <a:extLst>
            <a:ext uri="{FF2B5EF4-FFF2-40B4-BE49-F238E27FC236}">
              <a16:creationId xmlns:a16="http://schemas.microsoft.com/office/drawing/2014/main" id="{C3ADEA1F-91B7-450C-9284-16F535DFC221}"/>
            </a:ext>
          </a:extLst>
        </xdr:cNvPr>
        <xdr:cNvCxnSpPr/>
      </xdr:nvCxnSpPr>
      <xdr:spPr>
        <a:xfrm flipV="1">
          <a:off x="20434300" y="6961426"/>
          <a:ext cx="889000" cy="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53152</xdr:rowOff>
    </xdr:from>
    <xdr:to>
      <xdr:col>102</xdr:col>
      <xdr:colOff>165100</xdr:colOff>
      <xdr:row>40</xdr:row>
      <xdr:rowOff>154752</xdr:rowOff>
    </xdr:to>
    <xdr:sp macro="" textlink="">
      <xdr:nvSpPr>
        <xdr:cNvPr id="585" name="楕円 584">
          <a:extLst>
            <a:ext uri="{FF2B5EF4-FFF2-40B4-BE49-F238E27FC236}">
              <a16:creationId xmlns:a16="http://schemas.microsoft.com/office/drawing/2014/main" id="{1FCE2B57-AB6A-479B-B6DE-C6B01AB76B4D}"/>
            </a:ext>
          </a:extLst>
        </xdr:cNvPr>
        <xdr:cNvSpPr/>
      </xdr:nvSpPr>
      <xdr:spPr>
        <a:xfrm>
          <a:off x="19494500" y="691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103775</xdr:rowOff>
    </xdr:from>
    <xdr:to>
      <xdr:col>107</xdr:col>
      <xdr:colOff>50800</xdr:colOff>
      <xdr:row>40</xdr:row>
      <xdr:rowOff>103952</xdr:rowOff>
    </xdr:to>
    <xdr:cxnSp macro="">
      <xdr:nvCxnSpPr>
        <xdr:cNvPr id="586" name="直線コネクタ 585">
          <a:extLst>
            <a:ext uri="{FF2B5EF4-FFF2-40B4-BE49-F238E27FC236}">
              <a16:creationId xmlns:a16="http://schemas.microsoft.com/office/drawing/2014/main" id="{31352E4D-71FB-4B53-BA8B-80F129BD106A}"/>
            </a:ext>
          </a:extLst>
        </xdr:cNvPr>
        <xdr:cNvCxnSpPr/>
      </xdr:nvCxnSpPr>
      <xdr:spPr>
        <a:xfrm flipV="1">
          <a:off x="19545300" y="6961775"/>
          <a:ext cx="889000" cy="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53455</xdr:rowOff>
    </xdr:from>
    <xdr:to>
      <xdr:col>98</xdr:col>
      <xdr:colOff>38100</xdr:colOff>
      <xdr:row>40</xdr:row>
      <xdr:rowOff>155055</xdr:rowOff>
    </xdr:to>
    <xdr:sp macro="" textlink="">
      <xdr:nvSpPr>
        <xdr:cNvPr id="587" name="楕円 586">
          <a:extLst>
            <a:ext uri="{FF2B5EF4-FFF2-40B4-BE49-F238E27FC236}">
              <a16:creationId xmlns:a16="http://schemas.microsoft.com/office/drawing/2014/main" id="{29DE0A3D-98B9-42A0-81E2-50E9EEAB62A6}"/>
            </a:ext>
          </a:extLst>
        </xdr:cNvPr>
        <xdr:cNvSpPr/>
      </xdr:nvSpPr>
      <xdr:spPr>
        <a:xfrm>
          <a:off x="18605500" y="691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103952</xdr:rowOff>
    </xdr:from>
    <xdr:to>
      <xdr:col>102</xdr:col>
      <xdr:colOff>114300</xdr:colOff>
      <xdr:row>40</xdr:row>
      <xdr:rowOff>104255</xdr:rowOff>
    </xdr:to>
    <xdr:cxnSp macro="">
      <xdr:nvCxnSpPr>
        <xdr:cNvPr id="588" name="直線コネクタ 587">
          <a:extLst>
            <a:ext uri="{FF2B5EF4-FFF2-40B4-BE49-F238E27FC236}">
              <a16:creationId xmlns:a16="http://schemas.microsoft.com/office/drawing/2014/main" id="{A9CD65F3-A067-43CD-9C78-A280A432B21E}"/>
            </a:ext>
          </a:extLst>
        </xdr:cNvPr>
        <xdr:cNvCxnSpPr/>
      </xdr:nvCxnSpPr>
      <xdr:spPr>
        <a:xfrm flipV="1">
          <a:off x="18656300" y="6961952"/>
          <a:ext cx="889000" cy="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2853A462-7081-42F9-96C7-8DB81B62F652}"/>
            </a:ext>
          </a:extLst>
        </xdr:cNvPr>
        <xdr:cNvSpPr txBox="1"/>
      </xdr:nvSpPr>
      <xdr:spPr>
        <a:xfrm>
          <a:off x="21043411" y="633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7576D534-CC78-44B0-8FDE-17081E136022}"/>
            </a:ext>
          </a:extLst>
        </xdr:cNvPr>
        <xdr:cNvSpPr txBox="1"/>
      </xdr:nvSpPr>
      <xdr:spPr>
        <a:xfrm>
          <a:off x="20167111" y="634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4F502E5A-C304-4705-9919-5810D9C649A7}"/>
            </a:ext>
          </a:extLst>
        </xdr:cNvPr>
        <xdr:cNvSpPr txBox="1"/>
      </xdr:nvSpPr>
      <xdr:spPr>
        <a:xfrm>
          <a:off x="19278111" y="634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BBB9BFFD-C88F-4363-B948-72B184FFEB9E}"/>
            </a:ext>
          </a:extLst>
        </xdr:cNvPr>
        <xdr:cNvSpPr txBox="1"/>
      </xdr:nvSpPr>
      <xdr:spPr>
        <a:xfrm>
          <a:off x="18389111" y="63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145353</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7D329D48-F363-48DF-91EF-A0A8794633FA}"/>
            </a:ext>
          </a:extLst>
        </xdr:cNvPr>
        <xdr:cNvSpPr txBox="1"/>
      </xdr:nvSpPr>
      <xdr:spPr>
        <a:xfrm>
          <a:off x="21043411" y="700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145702</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0DEDD11E-CE73-4C32-AEBB-DDC555DC4661}"/>
            </a:ext>
          </a:extLst>
        </xdr:cNvPr>
        <xdr:cNvSpPr txBox="1"/>
      </xdr:nvSpPr>
      <xdr:spPr>
        <a:xfrm>
          <a:off x="20167111" y="7003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145879</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3477C3D4-B0D3-48B0-98D3-DF30B86E83C1}"/>
            </a:ext>
          </a:extLst>
        </xdr:cNvPr>
        <xdr:cNvSpPr txBox="1"/>
      </xdr:nvSpPr>
      <xdr:spPr>
        <a:xfrm>
          <a:off x="19278111" y="7003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146182</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5D6155EA-A673-4642-A7E9-1423C77AAA28}"/>
            </a:ext>
          </a:extLst>
        </xdr:cNvPr>
        <xdr:cNvSpPr txBox="1"/>
      </xdr:nvSpPr>
      <xdr:spPr>
        <a:xfrm>
          <a:off x="18389111" y="700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7E5A25D8-1AB9-41E5-BBBD-09B744C69C6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BC64E85B-FD21-4BA4-A86A-E292AEF2257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5DDC46BE-49A3-44AD-850C-8C04A8E4549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D8D386B9-535E-412E-9AAE-0B9FDDE89B3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5328631E-8074-41AB-97F4-599E763CF1D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00B27AD9-0B06-4575-ACA9-3EE37CABF95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AB085D45-882F-4921-BE0D-021078EBAD7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110ED93B-B39E-434C-AD9E-B3E1FE45B9D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D542F093-5A4F-46E0-A512-7C8D7D7A0E7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A564A9AD-9B99-41F9-81F0-AF533782275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557FCD2C-1CF0-44D7-8E88-573939F77B4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BA7F721B-F74A-412A-81E1-70B2E601BFA8}"/>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BADE8FF2-4E48-4905-AC39-BC79378AC6C0}"/>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67440EC4-289E-4C03-8AF8-88B4C17EA21B}"/>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8C8DCDF3-12AF-4E01-9658-CA0C089CB60B}"/>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53F55C60-314A-4CAF-826C-D86BE8B9C5E5}"/>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7E0136C5-C7A0-47CF-AAD3-6FCED5A6ECC2}"/>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7AE085FA-2E4D-4534-9796-B0AF6D3FCEBA}"/>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E83BD93C-C93D-4127-BED9-5804D08F8DF9}"/>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3CF62E7C-06A7-4EE6-AA1A-5799B510FF4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E76A792A-4035-4839-8191-8D55EF6A522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EC2E978E-D496-49A2-A0EF-A62CB2902B1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E6B28C6C-F11D-475C-820E-94AAFE275335}"/>
            </a:ext>
          </a:extLst>
        </xdr:cNvPr>
        <xdr:cNvCxnSpPr/>
      </xdr:nvCxnSpPr>
      <xdr:spPr>
        <a:xfrm flipV="1">
          <a:off x="16318864" y="9571482"/>
          <a:ext cx="0" cy="12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642157FF-0121-4A95-B4BB-F5AE5C1C8E34}"/>
            </a:ext>
          </a:extLst>
        </xdr:cNvPr>
        <xdr:cNvSpPr txBox="1"/>
      </xdr:nvSpPr>
      <xdr:spPr>
        <a:xfrm>
          <a:off x="1635760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2D7110E3-C2FC-45A1-98F8-6785B3F8BF83}"/>
            </a:ext>
          </a:extLst>
        </xdr:cNvPr>
        <xdr:cNvCxnSpPr/>
      </xdr:nvCxnSpPr>
      <xdr:spPr>
        <a:xfrm>
          <a:off x="16230600" y="108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9B62509E-F3A5-41A4-821D-AAF2E06FF532}"/>
            </a:ext>
          </a:extLst>
        </xdr:cNvPr>
        <xdr:cNvSpPr txBox="1"/>
      </xdr:nvSpPr>
      <xdr:spPr>
        <a:xfrm>
          <a:off x="16357600" y="934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359A9E45-463C-44F6-9C2A-6324D824DC6B}"/>
            </a:ext>
          </a:extLst>
        </xdr:cNvPr>
        <xdr:cNvCxnSpPr/>
      </xdr:nvCxnSpPr>
      <xdr:spPr>
        <a:xfrm>
          <a:off x="16230600" y="957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63634DC6-2926-4D57-9CC6-8ECA47FB4640}"/>
            </a:ext>
          </a:extLst>
        </xdr:cNvPr>
        <xdr:cNvSpPr txBox="1"/>
      </xdr:nvSpPr>
      <xdr:spPr>
        <a:xfrm>
          <a:off x="16357600" y="1004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E2DCE975-56F3-4DD4-A687-DD05280CDBC1}"/>
            </a:ext>
          </a:extLst>
        </xdr:cNvPr>
        <xdr:cNvSpPr/>
      </xdr:nvSpPr>
      <xdr:spPr>
        <a:xfrm>
          <a:off x="16268700" y="1019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BF754868-3DAD-495F-89BB-F570BA92D1D8}"/>
            </a:ext>
          </a:extLst>
        </xdr:cNvPr>
        <xdr:cNvSpPr/>
      </xdr:nvSpPr>
      <xdr:spPr>
        <a:xfrm>
          <a:off x="154305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CAC6F186-BECB-44CC-A916-5046ABB59D97}"/>
            </a:ext>
          </a:extLst>
        </xdr:cNvPr>
        <xdr:cNvSpPr/>
      </xdr:nvSpPr>
      <xdr:spPr>
        <a:xfrm>
          <a:off x="14541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215ECD35-F2BC-46F7-B6DC-26C87CC7BEB6}"/>
            </a:ext>
          </a:extLst>
        </xdr:cNvPr>
        <xdr:cNvSpPr/>
      </xdr:nvSpPr>
      <xdr:spPr>
        <a:xfrm>
          <a:off x="136525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8CA697C3-A117-46D1-8962-A5C78CFA4ED2}"/>
            </a:ext>
          </a:extLst>
        </xdr:cNvPr>
        <xdr:cNvSpPr/>
      </xdr:nvSpPr>
      <xdr:spPr>
        <a:xfrm>
          <a:off x="12763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26F3A7D8-08DF-4B98-9B8E-F58847EB213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130492DC-0187-4710-A3FD-FBBDB8F2E3B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0A4C0243-B438-42A5-AF6B-C360777C0FB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17FEC7A1-E292-4F83-95EE-279FB2FC24A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2F6C341B-E1FA-4807-9B5D-C3B7E68AA2D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33782</xdr:rowOff>
    </xdr:from>
    <xdr:to>
      <xdr:col>85</xdr:col>
      <xdr:colOff>177800</xdr:colOff>
      <xdr:row>60</xdr:row>
      <xdr:rowOff>135382</xdr:rowOff>
    </xdr:to>
    <xdr:sp macro="" textlink="">
      <xdr:nvSpPr>
        <xdr:cNvPr id="635" name="楕円 634">
          <a:extLst>
            <a:ext uri="{FF2B5EF4-FFF2-40B4-BE49-F238E27FC236}">
              <a16:creationId xmlns:a16="http://schemas.microsoft.com/office/drawing/2014/main" id="{C6C4E31A-D817-4EF6-A5D0-5D0F6B060EF0}"/>
            </a:ext>
          </a:extLst>
        </xdr:cNvPr>
        <xdr:cNvSpPr/>
      </xdr:nvSpPr>
      <xdr:spPr>
        <a:xfrm>
          <a:off x="16268700" y="10320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12209</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11DA7139-6A54-42E8-9317-1A5D3C0C8460}"/>
            </a:ext>
          </a:extLst>
        </xdr:cNvPr>
        <xdr:cNvSpPr txBox="1"/>
      </xdr:nvSpPr>
      <xdr:spPr>
        <a:xfrm>
          <a:off x="16357600" y="1029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159512</xdr:rowOff>
    </xdr:from>
    <xdr:to>
      <xdr:col>81</xdr:col>
      <xdr:colOff>101600</xdr:colOff>
      <xdr:row>60</xdr:row>
      <xdr:rowOff>89662</xdr:rowOff>
    </xdr:to>
    <xdr:sp macro="" textlink="">
      <xdr:nvSpPr>
        <xdr:cNvPr id="637" name="楕円 636">
          <a:extLst>
            <a:ext uri="{FF2B5EF4-FFF2-40B4-BE49-F238E27FC236}">
              <a16:creationId xmlns:a16="http://schemas.microsoft.com/office/drawing/2014/main" id="{F392FA5E-E460-4D81-8950-BA3B2D6D5633}"/>
            </a:ext>
          </a:extLst>
        </xdr:cNvPr>
        <xdr:cNvSpPr/>
      </xdr:nvSpPr>
      <xdr:spPr>
        <a:xfrm>
          <a:off x="15430500" y="10275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38862</xdr:rowOff>
    </xdr:from>
    <xdr:to>
      <xdr:col>85</xdr:col>
      <xdr:colOff>127000</xdr:colOff>
      <xdr:row>60</xdr:row>
      <xdr:rowOff>84582</xdr:rowOff>
    </xdr:to>
    <xdr:cxnSp macro="">
      <xdr:nvCxnSpPr>
        <xdr:cNvPr id="638" name="直線コネクタ 637">
          <a:extLst>
            <a:ext uri="{FF2B5EF4-FFF2-40B4-BE49-F238E27FC236}">
              <a16:creationId xmlns:a16="http://schemas.microsoft.com/office/drawing/2014/main" id="{99781E24-BD9D-4456-AAE2-1E50677A0B7E}"/>
            </a:ext>
          </a:extLst>
        </xdr:cNvPr>
        <xdr:cNvCxnSpPr/>
      </xdr:nvCxnSpPr>
      <xdr:spPr>
        <a:xfrm>
          <a:off x="15481300" y="1032586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116078</xdr:rowOff>
    </xdr:from>
    <xdr:to>
      <xdr:col>76</xdr:col>
      <xdr:colOff>165100</xdr:colOff>
      <xdr:row>60</xdr:row>
      <xdr:rowOff>46228</xdr:rowOff>
    </xdr:to>
    <xdr:sp macro="" textlink="">
      <xdr:nvSpPr>
        <xdr:cNvPr id="639" name="楕円 638">
          <a:extLst>
            <a:ext uri="{FF2B5EF4-FFF2-40B4-BE49-F238E27FC236}">
              <a16:creationId xmlns:a16="http://schemas.microsoft.com/office/drawing/2014/main" id="{893B71BD-F84A-42BE-829B-64DA7E24F59B}"/>
            </a:ext>
          </a:extLst>
        </xdr:cNvPr>
        <xdr:cNvSpPr/>
      </xdr:nvSpPr>
      <xdr:spPr>
        <a:xfrm>
          <a:off x="14541500" y="1023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166878</xdr:rowOff>
    </xdr:from>
    <xdr:to>
      <xdr:col>81</xdr:col>
      <xdr:colOff>50800</xdr:colOff>
      <xdr:row>60</xdr:row>
      <xdr:rowOff>38862</xdr:rowOff>
    </xdr:to>
    <xdr:cxnSp macro="">
      <xdr:nvCxnSpPr>
        <xdr:cNvPr id="640" name="直線コネクタ 639">
          <a:extLst>
            <a:ext uri="{FF2B5EF4-FFF2-40B4-BE49-F238E27FC236}">
              <a16:creationId xmlns:a16="http://schemas.microsoft.com/office/drawing/2014/main" id="{F51CAA1F-FA24-4DC0-93C6-AB3DB7487D67}"/>
            </a:ext>
          </a:extLst>
        </xdr:cNvPr>
        <xdr:cNvCxnSpPr/>
      </xdr:nvCxnSpPr>
      <xdr:spPr>
        <a:xfrm>
          <a:off x="14592300" y="1028242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70358</xdr:rowOff>
    </xdr:from>
    <xdr:to>
      <xdr:col>72</xdr:col>
      <xdr:colOff>38100</xdr:colOff>
      <xdr:row>60</xdr:row>
      <xdr:rowOff>508</xdr:rowOff>
    </xdr:to>
    <xdr:sp macro="" textlink="">
      <xdr:nvSpPr>
        <xdr:cNvPr id="641" name="楕円 640">
          <a:extLst>
            <a:ext uri="{FF2B5EF4-FFF2-40B4-BE49-F238E27FC236}">
              <a16:creationId xmlns:a16="http://schemas.microsoft.com/office/drawing/2014/main" id="{77B17E2F-506F-4AFA-92D1-FB6650AA4819}"/>
            </a:ext>
          </a:extLst>
        </xdr:cNvPr>
        <xdr:cNvSpPr/>
      </xdr:nvSpPr>
      <xdr:spPr>
        <a:xfrm>
          <a:off x="13652500" y="1018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121158</xdr:rowOff>
    </xdr:from>
    <xdr:to>
      <xdr:col>76</xdr:col>
      <xdr:colOff>114300</xdr:colOff>
      <xdr:row>59</xdr:row>
      <xdr:rowOff>166878</xdr:rowOff>
    </xdr:to>
    <xdr:cxnSp macro="">
      <xdr:nvCxnSpPr>
        <xdr:cNvPr id="642" name="直線コネクタ 641">
          <a:extLst>
            <a:ext uri="{FF2B5EF4-FFF2-40B4-BE49-F238E27FC236}">
              <a16:creationId xmlns:a16="http://schemas.microsoft.com/office/drawing/2014/main" id="{7AA5FB69-38D4-4BD0-A1BE-F20E550115E1}"/>
            </a:ext>
          </a:extLst>
        </xdr:cNvPr>
        <xdr:cNvCxnSpPr/>
      </xdr:nvCxnSpPr>
      <xdr:spPr>
        <a:xfrm>
          <a:off x="13703300" y="1023670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24638</xdr:rowOff>
    </xdr:from>
    <xdr:to>
      <xdr:col>67</xdr:col>
      <xdr:colOff>101600</xdr:colOff>
      <xdr:row>59</xdr:row>
      <xdr:rowOff>126238</xdr:rowOff>
    </xdr:to>
    <xdr:sp macro="" textlink="">
      <xdr:nvSpPr>
        <xdr:cNvPr id="643" name="楕円 642">
          <a:extLst>
            <a:ext uri="{FF2B5EF4-FFF2-40B4-BE49-F238E27FC236}">
              <a16:creationId xmlns:a16="http://schemas.microsoft.com/office/drawing/2014/main" id="{0B72468B-AD92-4943-A056-1929EF5B82EE}"/>
            </a:ext>
          </a:extLst>
        </xdr:cNvPr>
        <xdr:cNvSpPr/>
      </xdr:nvSpPr>
      <xdr:spPr>
        <a:xfrm>
          <a:off x="12763500" y="1014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75438</xdr:rowOff>
    </xdr:from>
    <xdr:to>
      <xdr:col>71</xdr:col>
      <xdr:colOff>177800</xdr:colOff>
      <xdr:row>59</xdr:row>
      <xdr:rowOff>121158</xdr:rowOff>
    </xdr:to>
    <xdr:cxnSp macro="">
      <xdr:nvCxnSpPr>
        <xdr:cNvPr id="644" name="直線コネクタ 643">
          <a:extLst>
            <a:ext uri="{FF2B5EF4-FFF2-40B4-BE49-F238E27FC236}">
              <a16:creationId xmlns:a16="http://schemas.microsoft.com/office/drawing/2014/main" id="{B67071B4-698B-4285-8CC1-C0A1B2A900C6}"/>
            </a:ext>
          </a:extLst>
        </xdr:cNvPr>
        <xdr:cNvCxnSpPr/>
      </xdr:nvCxnSpPr>
      <xdr:spPr>
        <a:xfrm>
          <a:off x="12814300" y="1019098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2AB3579E-668C-4680-8E6C-4BBB59805D4B}"/>
            </a:ext>
          </a:extLst>
        </xdr:cNvPr>
        <xdr:cNvSpPr txBox="1"/>
      </xdr:nvSpPr>
      <xdr:spPr>
        <a:xfrm>
          <a:off x="1526604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D9461692-032C-4837-9AD0-9A19657C402E}"/>
            </a:ext>
          </a:extLst>
        </xdr:cNvPr>
        <xdr:cNvSpPr txBox="1"/>
      </xdr:nvSpPr>
      <xdr:spPr>
        <a:xfrm>
          <a:off x="14389744" y="988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F862EFC4-A3CB-45F2-B175-627A6D19E83F}"/>
            </a:ext>
          </a:extLst>
        </xdr:cNvPr>
        <xdr:cNvSpPr txBox="1"/>
      </xdr:nvSpPr>
      <xdr:spPr>
        <a:xfrm>
          <a:off x="13500744" y="98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3DAE6606-6657-4834-98BE-5CD9DD9F34F1}"/>
            </a:ext>
          </a:extLst>
        </xdr:cNvPr>
        <xdr:cNvSpPr txBox="1"/>
      </xdr:nvSpPr>
      <xdr:spPr>
        <a:xfrm>
          <a:off x="12611744" y="980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80789</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92D99494-BAC3-4BC8-BDAE-0965956FDF4C}"/>
            </a:ext>
          </a:extLst>
        </xdr:cNvPr>
        <xdr:cNvSpPr txBox="1"/>
      </xdr:nvSpPr>
      <xdr:spPr>
        <a:xfrm>
          <a:off x="15266044" y="10367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37355</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912FF497-85A2-4043-91A5-DD38CB483E35}"/>
            </a:ext>
          </a:extLst>
        </xdr:cNvPr>
        <xdr:cNvSpPr txBox="1"/>
      </xdr:nvSpPr>
      <xdr:spPr>
        <a:xfrm>
          <a:off x="14389744" y="1032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163085</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A46F0D49-8EEC-4A1A-9E91-11B06F95A77E}"/>
            </a:ext>
          </a:extLst>
        </xdr:cNvPr>
        <xdr:cNvSpPr txBox="1"/>
      </xdr:nvSpPr>
      <xdr:spPr>
        <a:xfrm>
          <a:off x="13500744" y="1027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117365</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3F7C95A2-1D94-49BE-8A43-74FF9A532D48}"/>
            </a:ext>
          </a:extLst>
        </xdr:cNvPr>
        <xdr:cNvSpPr txBox="1"/>
      </xdr:nvSpPr>
      <xdr:spPr>
        <a:xfrm>
          <a:off x="12611744" y="102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D3824BB2-6CF3-4EB6-BBDF-927D6011E24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2FD052A3-F4AD-4E3E-8194-CA0FAF2EEC7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D76A00E7-298F-4D95-B872-800F57469BB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09069803-2659-4CFC-9FFE-EE2C79CAFAD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2689094C-6F52-4C07-A472-4F9E98072A3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56C3DB40-2B1B-468B-A971-A7D35214F20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7165E16C-BE7E-4CCC-8062-73DC32B7451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B907DBA9-6184-4828-824A-31E03AB8EEC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B650B061-69EB-4208-8F76-9127B7877B1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9C1D4485-6914-4176-B33E-AEF2ADFA20C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448EA14E-2EF1-4CFD-B9C9-04C2FACE9DA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7900F824-7661-4243-9938-F839CD09F446}"/>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9D1C989F-4BF4-4B32-9E8A-7735FCCF81A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4588F38B-F04A-446C-A355-C174A035A573}"/>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E2366937-E7A9-44E0-B80C-3D3A37DF12B7}"/>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D08AB865-61BE-4158-A1F9-F33BC43F86B4}"/>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6543A0DD-134C-4E20-B8F3-EA5A5EC153B6}"/>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94E2804B-751B-43C1-924F-081A88C9A3DD}"/>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2B4CF763-FA5A-4060-8FE0-D993949A074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8E35A4F3-54CF-4E98-BB89-A5B75892816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3E95872A-7F4F-4584-AA83-40B8B9AD84D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49E03431-788E-44DA-B826-C2332527708F}"/>
            </a:ext>
          </a:extLst>
        </xdr:cNvPr>
        <xdr:cNvCxnSpPr/>
      </xdr:nvCxnSpPr>
      <xdr:spPr>
        <a:xfrm flipV="1">
          <a:off x="22160864" y="9528048"/>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4062C395-131D-4963-9EEA-600DD0A031BD}"/>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16AE6331-0D27-4E20-92F2-4CBF5E67141F}"/>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2C11BB9C-A248-4AE3-BF88-BEFE52002195}"/>
            </a:ext>
          </a:extLst>
        </xdr:cNvPr>
        <xdr:cNvSpPr txBox="1"/>
      </xdr:nvSpPr>
      <xdr:spPr>
        <a:xfrm>
          <a:off x="22199600" y="9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9166C60A-170A-4F1D-A66A-81A1C1459D76}"/>
            </a:ext>
          </a:extLst>
        </xdr:cNvPr>
        <xdr:cNvCxnSpPr/>
      </xdr:nvCxnSpPr>
      <xdr:spPr>
        <a:xfrm>
          <a:off x="22072600" y="95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1C5B3D7B-105C-4A61-91D5-6342C720B097}"/>
            </a:ext>
          </a:extLst>
        </xdr:cNvPr>
        <xdr:cNvSpPr txBox="1"/>
      </xdr:nvSpPr>
      <xdr:spPr>
        <a:xfrm>
          <a:off x="22199600" y="10645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EC34C4D2-224A-46BD-8385-EC7155A1C34E}"/>
            </a:ext>
          </a:extLst>
        </xdr:cNvPr>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84D20F3C-3AE0-4BE1-9B42-FB14645F509F}"/>
            </a:ext>
          </a:extLst>
        </xdr:cNvPr>
        <xdr:cNvSpPr/>
      </xdr:nvSpPr>
      <xdr:spPr>
        <a:xfrm>
          <a:off x="21272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4657BD08-F0D4-447D-8C5A-563BB95B1483}"/>
            </a:ext>
          </a:extLst>
        </xdr:cNvPr>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585457AD-A96F-4483-9B3D-FADB82D5192E}"/>
            </a:ext>
          </a:extLst>
        </xdr:cNvPr>
        <xdr:cNvSpPr/>
      </xdr:nvSpPr>
      <xdr:spPr>
        <a:xfrm>
          <a:off x="19494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EDD9632D-5722-48D3-AEE4-D51C66B4A7A7}"/>
            </a:ext>
          </a:extLst>
        </xdr:cNvPr>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1730AAC8-8D99-4F7C-8455-E1523DD1A2B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CD917205-1457-417D-BF57-0361D28532D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1FFFBE8F-13B7-4EB9-AE9C-EC311D3733C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E3D8DF19-86B3-43D8-B024-47658842106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AB273766-ACA8-4B04-95B6-6C0588869A5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33782</xdr:rowOff>
    </xdr:from>
    <xdr:to>
      <xdr:col>116</xdr:col>
      <xdr:colOff>114300</xdr:colOff>
      <xdr:row>63</xdr:row>
      <xdr:rowOff>135382</xdr:rowOff>
    </xdr:to>
    <xdr:sp macro="" textlink="">
      <xdr:nvSpPr>
        <xdr:cNvPr id="690" name="楕円 689">
          <a:extLst>
            <a:ext uri="{FF2B5EF4-FFF2-40B4-BE49-F238E27FC236}">
              <a16:creationId xmlns:a16="http://schemas.microsoft.com/office/drawing/2014/main" id="{FF1C294F-C8B7-4B92-BCEC-750F518D996B}"/>
            </a:ext>
          </a:extLst>
        </xdr:cNvPr>
        <xdr:cNvSpPr/>
      </xdr:nvSpPr>
      <xdr:spPr>
        <a:xfrm>
          <a:off x="22110700" y="1083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0679BEEB-5DF7-4B80-A134-D205E3EE53FE}"/>
            </a:ext>
          </a:extLst>
        </xdr:cNvPr>
        <xdr:cNvSpPr txBox="1"/>
      </xdr:nvSpPr>
      <xdr:spPr>
        <a:xfrm>
          <a:off x="22199600"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38354</xdr:rowOff>
    </xdr:from>
    <xdr:to>
      <xdr:col>112</xdr:col>
      <xdr:colOff>38100</xdr:colOff>
      <xdr:row>63</xdr:row>
      <xdr:rowOff>139954</xdr:rowOff>
    </xdr:to>
    <xdr:sp macro="" textlink="">
      <xdr:nvSpPr>
        <xdr:cNvPr id="692" name="楕円 691">
          <a:extLst>
            <a:ext uri="{FF2B5EF4-FFF2-40B4-BE49-F238E27FC236}">
              <a16:creationId xmlns:a16="http://schemas.microsoft.com/office/drawing/2014/main" id="{87FE7E2A-798C-4485-B401-FC30DA24784F}"/>
            </a:ext>
          </a:extLst>
        </xdr:cNvPr>
        <xdr:cNvSpPr/>
      </xdr:nvSpPr>
      <xdr:spPr>
        <a:xfrm>
          <a:off x="21272500" y="108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84582</xdr:rowOff>
    </xdr:from>
    <xdr:to>
      <xdr:col>116</xdr:col>
      <xdr:colOff>63500</xdr:colOff>
      <xdr:row>63</xdr:row>
      <xdr:rowOff>89154</xdr:rowOff>
    </xdr:to>
    <xdr:cxnSp macro="">
      <xdr:nvCxnSpPr>
        <xdr:cNvPr id="693" name="直線コネクタ 692">
          <a:extLst>
            <a:ext uri="{FF2B5EF4-FFF2-40B4-BE49-F238E27FC236}">
              <a16:creationId xmlns:a16="http://schemas.microsoft.com/office/drawing/2014/main" id="{C214A467-99D1-4A3A-83FA-7588824A9594}"/>
            </a:ext>
          </a:extLst>
        </xdr:cNvPr>
        <xdr:cNvCxnSpPr/>
      </xdr:nvCxnSpPr>
      <xdr:spPr>
        <a:xfrm flipV="1">
          <a:off x="21323300" y="1088593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38354</xdr:rowOff>
    </xdr:from>
    <xdr:to>
      <xdr:col>107</xdr:col>
      <xdr:colOff>101600</xdr:colOff>
      <xdr:row>63</xdr:row>
      <xdr:rowOff>139954</xdr:rowOff>
    </xdr:to>
    <xdr:sp macro="" textlink="">
      <xdr:nvSpPr>
        <xdr:cNvPr id="694" name="楕円 693">
          <a:extLst>
            <a:ext uri="{FF2B5EF4-FFF2-40B4-BE49-F238E27FC236}">
              <a16:creationId xmlns:a16="http://schemas.microsoft.com/office/drawing/2014/main" id="{164AA76E-DF21-45C8-B579-2D8D5FB8AC6D}"/>
            </a:ext>
          </a:extLst>
        </xdr:cNvPr>
        <xdr:cNvSpPr/>
      </xdr:nvSpPr>
      <xdr:spPr>
        <a:xfrm>
          <a:off x="20383500" y="108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89154</xdr:rowOff>
    </xdr:from>
    <xdr:to>
      <xdr:col>111</xdr:col>
      <xdr:colOff>177800</xdr:colOff>
      <xdr:row>63</xdr:row>
      <xdr:rowOff>89154</xdr:rowOff>
    </xdr:to>
    <xdr:cxnSp macro="">
      <xdr:nvCxnSpPr>
        <xdr:cNvPr id="695" name="直線コネクタ 694">
          <a:extLst>
            <a:ext uri="{FF2B5EF4-FFF2-40B4-BE49-F238E27FC236}">
              <a16:creationId xmlns:a16="http://schemas.microsoft.com/office/drawing/2014/main" id="{9176C1D9-B147-4467-B684-72207DEAAD9A}"/>
            </a:ext>
          </a:extLst>
        </xdr:cNvPr>
        <xdr:cNvCxnSpPr/>
      </xdr:nvCxnSpPr>
      <xdr:spPr>
        <a:xfrm>
          <a:off x="20434300" y="10890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38354</xdr:rowOff>
    </xdr:from>
    <xdr:to>
      <xdr:col>102</xdr:col>
      <xdr:colOff>165100</xdr:colOff>
      <xdr:row>63</xdr:row>
      <xdr:rowOff>139954</xdr:rowOff>
    </xdr:to>
    <xdr:sp macro="" textlink="">
      <xdr:nvSpPr>
        <xdr:cNvPr id="696" name="楕円 695">
          <a:extLst>
            <a:ext uri="{FF2B5EF4-FFF2-40B4-BE49-F238E27FC236}">
              <a16:creationId xmlns:a16="http://schemas.microsoft.com/office/drawing/2014/main" id="{A81EAC9F-D805-4448-B6DA-C0D69C8D7634}"/>
            </a:ext>
          </a:extLst>
        </xdr:cNvPr>
        <xdr:cNvSpPr/>
      </xdr:nvSpPr>
      <xdr:spPr>
        <a:xfrm>
          <a:off x="19494500" y="108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89154</xdr:rowOff>
    </xdr:from>
    <xdr:to>
      <xdr:col>107</xdr:col>
      <xdr:colOff>50800</xdr:colOff>
      <xdr:row>63</xdr:row>
      <xdr:rowOff>89154</xdr:rowOff>
    </xdr:to>
    <xdr:cxnSp macro="">
      <xdr:nvCxnSpPr>
        <xdr:cNvPr id="697" name="直線コネクタ 696">
          <a:extLst>
            <a:ext uri="{FF2B5EF4-FFF2-40B4-BE49-F238E27FC236}">
              <a16:creationId xmlns:a16="http://schemas.microsoft.com/office/drawing/2014/main" id="{16BEF21A-093F-40EF-BB9C-0AB5803B9947}"/>
            </a:ext>
          </a:extLst>
        </xdr:cNvPr>
        <xdr:cNvCxnSpPr/>
      </xdr:nvCxnSpPr>
      <xdr:spPr>
        <a:xfrm>
          <a:off x="19545300" y="10890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38354</xdr:rowOff>
    </xdr:from>
    <xdr:to>
      <xdr:col>98</xdr:col>
      <xdr:colOff>38100</xdr:colOff>
      <xdr:row>63</xdr:row>
      <xdr:rowOff>139954</xdr:rowOff>
    </xdr:to>
    <xdr:sp macro="" textlink="">
      <xdr:nvSpPr>
        <xdr:cNvPr id="698" name="楕円 697">
          <a:extLst>
            <a:ext uri="{FF2B5EF4-FFF2-40B4-BE49-F238E27FC236}">
              <a16:creationId xmlns:a16="http://schemas.microsoft.com/office/drawing/2014/main" id="{EBCB0BAA-9281-41DA-8E76-0DA983049429}"/>
            </a:ext>
          </a:extLst>
        </xdr:cNvPr>
        <xdr:cNvSpPr/>
      </xdr:nvSpPr>
      <xdr:spPr>
        <a:xfrm>
          <a:off x="18605500" y="108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89154</xdr:rowOff>
    </xdr:from>
    <xdr:to>
      <xdr:col>102</xdr:col>
      <xdr:colOff>114300</xdr:colOff>
      <xdr:row>63</xdr:row>
      <xdr:rowOff>89154</xdr:rowOff>
    </xdr:to>
    <xdr:cxnSp macro="">
      <xdr:nvCxnSpPr>
        <xdr:cNvPr id="699" name="直線コネクタ 698">
          <a:extLst>
            <a:ext uri="{FF2B5EF4-FFF2-40B4-BE49-F238E27FC236}">
              <a16:creationId xmlns:a16="http://schemas.microsoft.com/office/drawing/2014/main" id="{3E039EB6-4F75-4C8B-B5AD-0686F2A22EC5}"/>
            </a:ext>
          </a:extLst>
        </xdr:cNvPr>
        <xdr:cNvCxnSpPr/>
      </xdr:nvCxnSpPr>
      <xdr:spPr>
        <a:xfrm>
          <a:off x="18656300" y="10890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F68C16A7-8F47-4053-BEB7-DA720B39AD4F}"/>
            </a:ext>
          </a:extLst>
        </xdr:cNvPr>
        <xdr:cNvSpPr txBox="1"/>
      </xdr:nvSpPr>
      <xdr:spPr>
        <a:xfrm>
          <a:off x="210757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080BD7EC-1F64-4E7E-B491-5263B92AC05D}"/>
            </a:ext>
          </a:extLst>
        </xdr:cNvPr>
        <xdr:cNvSpPr txBox="1"/>
      </xdr:nvSpPr>
      <xdr:spPr>
        <a:xfrm>
          <a:off x="201994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6870CBB8-D2A7-4E4D-94D7-22D3975250EC}"/>
            </a:ext>
          </a:extLst>
        </xdr:cNvPr>
        <xdr:cNvSpPr txBox="1"/>
      </xdr:nvSpPr>
      <xdr:spPr>
        <a:xfrm>
          <a:off x="19310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3FB6CDE4-6FEB-4B97-A7CC-9C32A521D11A}"/>
            </a:ext>
          </a:extLst>
        </xdr:cNvPr>
        <xdr:cNvSpPr txBox="1"/>
      </xdr:nvSpPr>
      <xdr:spPr>
        <a:xfrm>
          <a:off x="18421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131081</xdr:rowOff>
    </xdr:from>
    <xdr:ext cx="469744" cy="259045"/>
    <xdr:sp macro="" textlink="">
      <xdr:nvSpPr>
        <xdr:cNvPr id="704" name="n_1mainValue【保健センター・保健所】&#10;一人当たり面積">
          <a:extLst>
            <a:ext uri="{FF2B5EF4-FFF2-40B4-BE49-F238E27FC236}">
              <a16:creationId xmlns:a16="http://schemas.microsoft.com/office/drawing/2014/main" id="{1EC06B9B-951D-49DA-B803-FE44754635F0}"/>
            </a:ext>
          </a:extLst>
        </xdr:cNvPr>
        <xdr:cNvSpPr txBox="1"/>
      </xdr:nvSpPr>
      <xdr:spPr>
        <a:xfrm>
          <a:off x="21075727" y="109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131081</xdr:rowOff>
    </xdr:from>
    <xdr:ext cx="469744" cy="259045"/>
    <xdr:sp macro="" textlink="">
      <xdr:nvSpPr>
        <xdr:cNvPr id="705" name="n_2mainValue【保健センター・保健所】&#10;一人当たり面積">
          <a:extLst>
            <a:ext uri="{FF2B5EF4-FFF2-40B4-BE49-F238E27FC236}">
              <a16:creationId xmlns:a16="http://schemas.microsoft.com/office/drawing/2014/main" id="{7BA42336-08BA-449B-B3B1-598E0CCBA617}"/>
            </a:ext>
          </a:extLst>
        </xdr:cNvPr>
        <xdr:cNvSpPr txBox="1"/>
      </xdr:nvSpPr>
      <xdr:spPr>
        <a:xfrm>
          <a:off x="20199427" y="109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131081</xdr:rowOff>
    </xdr:from>
    <xdr:ext cx="469744" cy="259045"/>
    <xdr:sp macro="" textlink="">
      <xdr:nvSpPr>
        <xdr:cNvPr id="706" name="n_3mainValue【保健センター・保健所】&#10;一人当たり面積">
          <a:extLst>
            <a:ext uri="{FF2B5EF4-FFF2-40B4-BE49-F238E27FC236}">
              <a16:creationId xmlns:a16="http://schemas.microsoft.com/office/drawing/2014/main" id="{3DFE85EE-8823-41D1-B8B3-1BAADAE00AF7}"/>
            </a:ext>
          </a:extLst>
        </xdr:cNvPr>
        <xdr:cNvSpPr txBox="1"/>
      </xdr:nvSpPr>
      <xdr:spPr>
        <a:xfrm>
          <a:off x="19310427" y="109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131081</xdr:rowOff>
    </xdr:from>
    <xdr:ext cx="469744" cy="259045"/>
    <xdr:sp macro="" textlink="">
      <xdr:nvSpPr>
        <xdr:cNvPr id="707" name="n_4mainValue【保健センター・保健所】&#10;一人当たり面積">
          <a:extLst>
            <a:ext uri="{FF2B5EF4-FFF2-40B4-BE49-F238E27FC236}">
              <a16:creationId xmlns:a16="http://schemas.microsoft.com/office/drawing/2014/main" id="{D74AAA7A-8822-4C99-950A-94356D404F60}"/>
            </a:ext>
          </a:extLst>
        </xdr:cNvPr>
        <xdr:cNvSpPr txBox="1"/>
      </xdr:nvSpPr>
      <xdr:spPr>
        <a:xfrm>
          <a:off x="18421427" y="109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621120D7-A3D1-4E51-8CE6-E583923EFBE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F7E675AD-8FBC-4E7B-9097-30B5FEB4479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45D3B573-F7DD-4971-A539-36FF594D8C2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2C8BD1FC-241A-48C0-B980-E5F91BD035D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65252EA9-910F-43A0-B00B-9D81C87077C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AAAE2D4E-82AA-485C-985C-19006A1A222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871547E7-A046-4A5F-B795-263B515B977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E39B6A3E-89EA-43A5-A7F8-B0AAF2A6575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F97E6AC0-8799-46C5-9C23-FF29D3747C8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7E65C981-6326-4DAC-BEA0-D6E566D6252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CFEFBC52-4E7C-43FD-A77B-92453310982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D0F25DA3-A124-41A3-BDDA-D63CA832F5B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B10A3331-E01D-4EF6-943C-1391D3D1352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B4F9F9A9-F03E-499A-8082-167AD8954EE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724FEA78-C0E7-499E-845F-E6A0BBF67A8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E329B76C-C2D6-4EA9-A1DB-7251B853F03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915FB176-191E-4433-BCED-CEDE4A5815D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3474E79A-289C-4161-A55E-914C3680F9F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D7D51B3A-D86C-4BCF-8326-F0C3CC35768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94A518AE-C640-4109-9621-04343D2B486E}"/>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19E36843-05C5-40A7-B22A-713941B16FC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248153DE-4A7C-4EC7-B9D1-5284E899818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657C8FEE-5422-484F-BCEB-D2A856F96CB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ADA8D6C0-CB93-4A3D-9B2C-2F2A3B70594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8E126B20-2CA8-4A85-B298-B65C9C70D681}"/>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73519CBF-11D3-4C12-9EFE-46D3E56FDD20}"/>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FFB40D15-C18D-4F78-B6CA-C1BC0108C724}"/>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95D23B13-BDBA-4E37-A5E1-732E2DFF678D}"/>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FE86243D-B949-430E-A674-0625EC1D3EDE}"/>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EBDAFB88-2D66-43FA-A874-421C914E0292}"/>
            </a:ext>
          </a:extLst>
        </xdr:cNvPr>
        <xdr:cNvSpPr txBox="1"/>
      </xdr:nvSpPr>
      <xdr:spPr>
        <a:xfrm>
          <a:off x="16357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14B0A94C-185C-45BD-9D36-B875C0E733F0}"/>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56E3EEA1-A2D0-4546-A908-4F2DB3CF2DAD}"/>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DC5D1B6D-5080-454A-A9FE-3119A09E4B1C}"/>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F7CC811A-008D-4D3F-96D4-88C569B9448F}"/>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B9FF2363-AD99-4D27-BF6C-17F0005CC4E3}"/>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3020076C-9EDE-4E90-A303-F69A173CB7E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CB311C13-2D2E-44F8-B7A5-3109B7F0611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A1BE7132-643C-4B7F-ADD0-CB10026F0C9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E37C7DCE-8063-4209-8BB8-053BD1CC2B3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E2EB5790-999C-45B8-8050-EE5FCAFA1C4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53975</xdr:rowOff>
    </xdr:from>
    <xdr:to>
      <xdr:col>85</xdr:col>
      <xdr:colOff>177800</xdr:colOff>
      <xdr:row>82</xdr:row>
      <xdr:rowOff>155575</xdr:rowOff>
    </xdr:to>
    <xdr:sp macro="" textlink="">
      <xdr:nvSpPr>
        <xdr:cNvPr id="748" name="楕円 747">
          <a:extLst>
            <a:ext uri="{FF2B5EF4-FFF2-40B4-BE49-F238E27FC236}">
              <a16:creationId xmlns:a16="http://schemas.microsoft.com/office/drawing/2014/main" id="{F364922D-91A1-4B5F-986F-F4ED18763DB6}"/>
            </a:ext>
          </a:extLst>
        </xdr:cNvPr>
        <xdr:cNvSpPr/>
      </xdr:nvSpPr>
      <xdr:spPr>
        <a:xfrm>
          <a:off x="16268700" y="1411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32402</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FCDE7DF4-476E-4FA8-B0BE-387CA60ABDED}"/>
            </a:ext>
          </a:extLst>
        </xdr:cNvPr>
        <xdr:cNvSpPr txBox="1"/>
      </xdr:nvSpPr>
      <xdr:spPr>
        <a:xfrm>
          <a:off x="16357600" y="1409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12064</xdr:rowOff>
    </xdr:from>
    <xdr:to>
      <xdr:col>81</xdr:col>
      <xdr:colOff>101600</xdr:colOff>
      <xdr:row>82</xdr:row>
      <xdr:rowOff>113664</xdr:rowOff>
    </xdr:to>
    <xdr:sp macro="" textlink="">
      <xdr:nvSpPr>
        <xdr:cNvPr id="750" name="楕円 749">
          <a:extLst>
            <a:ext uri="{FF2B5EF4-FFF2-40B4-BE49-F238E27FC236}">
              <a16:creationId xmlns:a16="http://schemas.microsoft.com/office/drawing/2014/main" id="{5082BF7A-F5DE-4D76-B185-3F937CB8EA2D}"/>
            </a:ext>
          </a:extLst>
        </xdr:cNvPr>
        <xdr:cNvSpPr/>
      </xdr:nvSpPr>
      <xdr:spPr>
        <a:xfrm>
          <a:off x="15430500" y="1407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62864</xdr:rowOff>
    </xdr:from>
    <xdr:to>
      <xdr:col>85</xdr:col>
      <xdr:colOff>127000</xdr:colOff>
      <xdr:row>82</xdr:row>
      <xdr:rowOff>104775</xdr:rowOff>
    </xdr:to>
    <xdr:cxnSp macro="">
      <xdr:nvCxnSpPr>
        <xdr:cNvPr id="751" name="直線コネクタ 750">
          <a:extLst>
            <a:ext uri="{FF2B5EF4-FFF2-40B4-BE49-F238E27FC236}">
              <a16:creationId xmlns:a16="http://schemas.microsoft.com/office/drawing/2014/main" id="{FB3697A2-3C03-4A51-AA81-DC86CE1358F3}"/>
            </a:ext>
          </a:extLst>
        </xdr:cNvPr>
        <xdr:cNvCxnSpPr/>
      </xdr:nvCxnSpPr>
      <xdr:spPr>
        <a:xfrm>
          <a:off x="15481300" y="14121764"/>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154939</xdr:rowOff>
    </xdr:from>
    <xdr:to>
      <xdr:col>76</xdr:col>
      <xdr:colOff>165100</xdr:colOff>
      <xdr:row>82</xdr:row>
      <xdr:rowOff>85089</xdr:rowOff>
    </xdr:to>
    <xdr:sp macro="" textlink="">
      <xdr:nvSpPr>
        <xdr:cNvPr id="752" name="楕円 751">
          <a:extLst>
            <a:ext uri="{FF2B5EF4-FFF2-40B4-BE49-F238E27FC236}">
              <a16:creationId xmlns:a16="http://schemas.microsoft.com/office/drawing/2014/main" id="{3E997FE4-B1A0-4C20-AACD-39A0F681EBFF}"/>
            </a:ext>
          </a:extLst>
        </xdr:cNvPr>
        <xdr:cNvSpPr/>
      </xdr:nvSpPr>
      <xdr:spPr>
        <a:xfrm>
          <a:off x="14541500" y="1404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34289</xdr:rowOff>
    </xdr:from>
    <xdr:to>
      <xdr:col>81</xdr:col>
      <xdr:colOff>50800</xdr:colOff>
      <xdr:row>82</xdr:row>
      <xdr:rowOff>62864</xdr:rowOff>
    </xdr:to>
    <xdr:cxnSp macro="">
      <xdr:nvCxnSpPr>
        <xdr:cNvPr id="753" name="直線コネクタ 752">
          <a:extLst>
            <a:ext uri="{FF2B5EF4-FFF2-40B4-BE49-F238E27FC236}">
              <a16:creationId xmlns:a16="http://schemas.microsoft.com/office/drawing/2014/main" id="{4C8D8BCC-7221-4F49-B73B-0895E8B241B5}"/>
            </a:ext>
          </a:extLst>
        </xdr:cNvPr>
        <xdr:cNvCxnSpPr/>
      </xdr:nvCxnSpPr>
      <xdr:spPr>
        <a:xfrm>
          <a:off x="14592300" y="14093189"/>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118745</xdr:rowOff>
    </xdr:from>
    <xdr:to>
      <xdr:col>72</xdr:col>
      <xdr:colOff>38100</xdr:colOff>
      <xdr:row>82</xdr:row>
      <xdr:rowOff>48895</xdr:rowOff>
    </xdr:to>
    <xdr:sp macro="" textlink="">
      <xdr:nvSpPr>
        <xdr:cNvPr id="754" name="楕円 753">
          <a:extLst>
            <a:ext uri="{FF2B5EF4-FFF2-40B4-BE49-F238E27FC236}">
              <a16:creationId xmlns:a16="http://schemas.microsoft.com/office/drawing/2014/main" id="{3A2E4030-06A1-4D7C-ACED-5ADA17974270}"/>
            </a:ext>
          </a:extLst>
        </xdr:cNvPr>
        <xdr:cNvSpPr/>
      </xdr:nvSpPr>
      <xdr:spPr>
        <a:xfrm>
          <a:off x="13652500" y="1400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169545</xdr:rowOff>
    </xdr:from>
    <xdr:to>
      <xdr:col>76</xdr:col>
      <xdr:colOff>114300</xdr:colOff>
      <xdr:row>82</xdr:row>
      <xdr:rowOff>34289</xdr:rowOff>
    </xdr:to>
    <xdr:cxnSp macro="">
      <xdr:nvCxnSpPr>
        <xdr:cNvPr id="755" name="直線コネクタ 754">
          <a:extLst>
            <a:ext uri="{FF2B5EF4-FFF2-40B4-BE49-F238E27FC236}">
              <a16:creationId xmlns:a16="http://schemas.microsoft.com/office/drawing/2014/main" id="{DF56E14A-4F86-4272-A259-54D4BB5984A4}"/>
            </a:ext>
          </a:extLst>
        </xdr:cNvPr>
        <xdr:cNvCxnSpPr/>
      </xdr:nvCxnSpPr>
      <xdr:spPr>
        <a:xfrm>
          <a:off x="13703300" y="14056995"/>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84455</xdr:rowOff>
    </xdr:from>
    <xdr:to>
      <xdr:col>67</xdr:col>
      <xdr:colOff>101600</xdr:colOff>
      <xdr:row>82</xdr:row>
      <xdr:rowOff>14605</xdr:rowOff>
    </xdr:to>
    <xdr:sp macro="" textlink="">
      <xdr:nvSpPr>
        <xdr:cNvPr id="756" name="楕円 755">
          <a:extLst>
            <a:ext uri="{FF2B5EF4-FFF2-40B4-BE49-F238E27FC236}">
              <a16:creationId xmlns:a16="http://schemas.microsoft.com/office/drawing/2014/main" id="{4B58E93F-0D85-4ECB-BB79-BA9A0F57DB21}"/>
            </a:ext>
          </a:extLst>
        </xdr:cNvPr>
        <xdr:cNvSpPr/>
      </xdr:nvSpPr>
      <xdr:spPr>
        <a:xfrm>
          <a:off x="12763500" y="1397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135255</xdr:rowOff>
    </xdr:from>
    <xdr:to>
      <xdr:col>71</xdr:col>
      <xdr:colOff>177800</xdr:colOff>
      <xdr:row>81</xdr:row>
      <xdr:rowOff>169545</xdr:rowOff>
    </xdr:to>
    <xdr:cxnSp macro="">
      <xdr:nvCxnSpPr>
        <xdr:cNvPr id="757" name="直線コネクタ 756">
          <a:extLst>
            <a:ext uri="{FF2B5EF4-FFF2-40B4-BE49-F238E27FC236}">
              <a16:creationId xmlns:a16="http://schemas.microsoft.com/office/drawing/2014/main" id="{EC70A71D-26D3-4119-8E8D-007C23C40343}"/>
            </a:ext>
          </a:extLst>
        </xdr:cNvPr>
        <xdr:cNvCxnSpPr/>
      </xdr:nvCxnSpPr>
      <xdr:spPr>
        <a:xfrm>
          <a:off x="12814300" y="140227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86377</xdr:rowOff>
    </xdr:from>
    <xdr:ext cx="405111" cy="259045"/>
    <xdr:sp macro="" textlink="">
      <xdr:nvSpPr>
        <xdr:cNvPr id="758" name="n_1aveValue【消防施設】&#10;有形固定資産減価償却率">
          <a:extLst>
            <a:ext uri="{FF2B5EF4-FFF2-40B4-BE49-F238E27FC236}">
              <a16:creationId xmlns:a16="http://schemas.microsoft.com/office/drawing/2014/main" id="{E035038F-A54A-4745-BE48-7070BDAE17F8}"/>
            </a:ext>
          </a:extLst>
        </xdr:cNvPr>
        <xdr:cNvSpPr txBox="1"/>
      </xdr:nvSpPr>
      <xdr:spPr>
        <a:xfrm>
          <a:off x="1526604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59" name="n_2aveValue【消防施設】&#10;有形固定資産減価償却率">
          <a:extLst>
            <a:ext uri="{FF2B5EF4-FFF2-40B4-BE49-F238E27FC236}">
              <a16:creationId xmlns:a16="http://schemas.microsoft.com/office/drawing/2014/main" id="{49985117-AA8F-436E-827A-DBED0A4076F9}"/>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0" name="n_3aveValue【消防施設】&#10;有形固定資産減価償却率">
          <a:extLst>
            <a:ext uri="{FF2B5EF4-FFF2-40B4-BE49-F238E27FC236}">
              <a16:creationId xmlns:a16="http://schemas.microsoft.com/office/drawing/2014/main" id="{4B342CE6-0050-4C6D-BA50-B9299EAEFCCA}"/>
            </a:ext>
          </a:extLst>
        </xdr:cNvPr>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7638</xdr:rowOff>
    </xdr:from>
    <xdr:ext cx="405111" cy="259045"/>
    <xdr:sp macro="" textlink="">
      <xdr:nvSpPr>
        <xdr:cNvPr id="761" name="n_4aveValue【消防施設】&#10;有形固定資産減価償却率">
          <a:extLst>
            <a:ext uri="{FF2B5EF4-FFF2-40B4-BE49-F238E27FC236}">
              <a16:creationId xmlns:a16="http://schemas.microsoft.com/office/drawing/2014/main" id="{7EDD87DB-DAE7-44A2-AF68-D70C87185BA5}"/>
            </a:ext>
          </a:extLst>
        </xdr:cNvPr>
        <xdr:cNvSpPr txBox="1"/>
      </xdr:nvSpPr>
      <xdr:spPr>
        <a:xfrm>
          <a:off x="12611744" y="1406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104791</xdr:rowOff>
    </xdr:from>
    <xdr:ext cx="405111" cy="259045"/>
    <xdr:sp macro="" textlink="">
      <xdr:nvSpPr>
        <xdr:cNvPr id="762" name="n_1mainValue【消防施設】&#10;有形固定資産減価償却率">
          <a:extLst>
            <a:ext uri="{FF2B5EF4-FFF2-40B4-BE49-F238E27FC236}">
              <a16:creationId xmlns:a16="http://schemas.microsoft.com/office/drawing/2014/main" id="{759F1AAF-02B3-499E-AEF1-6DAA3F956084}"/>
            </a:ext>
          </a:extLst>
        </xdr:cNvPr>
        <xdr:cNvSpPr txBox="1"/>
      </xdr:nvSpPr>
      <xdr:spPr>
        <a:xfrm>
          <a:off x="15266044" y="1416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76216</xdr:rowOff>
    </xdr:from>
    <xdr:ext cx="405111" cy="259045"/>
    <xdr:sp macro="" textlink="">
      <xdr:nvSpPr>
        <xdr:cNvPr id="763" name="n_2mainValue【消防施設】&#10;有形固定資産減価償却率">
          <a:extLst>
            <a:ext uri="{FF2B5EF4-FFF2-40B4-BE49-F238E27FC236}">
              <a16:creationId xmlns:a16="http://schemas.microsoft.com/office/drawing/2014/main" id="{0153007B-1A73-42A1-8876-EA2D2D5835C5}"/>
            </a:ext>
          </a:extLst>
        </xdr:cNvPr>
        <xdr:cNvSpPr txBox="1"/>
      </xdr:nvSpPr>
      <xdr:spPr>
        <a:xfrm>
          <a:off x="14389744" y="14135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40022</xdr:rowOff>
    </xdr:from>
    <xdr:ext cx="405111" cy="259045"/>
    <xdr:sp macro="" textlink="">
      <xdr:nvSpPr>
        <xdr:cNvPr id="764" name="n_3mainValue【消防施設】&#10;有形固定資産減価償却率">
          <a:extLst>
            <a:ext uri="{FF2B5EF4-FFF2-40B4-BE49-F238E27FC236}">
              <a16:creationId xmlns:a16="http://schemas.microsoft.com/office/drawing/2014/main" id="{4192F566-A0B5-4E2F-86E9-86E803F7821C}"/>
            </a:ext>
          </a:extLst>
        </xdr:cNvPr>
        <xdr:cNvSpPr txBox="1"/>
      </xdr:nvSpPr>
      <xdr:spPr>
        <a:xfrm>
          <a:off x="13500744" y="1409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31132</xdr:rowOff>
    </xdr:from>
    <xdr:ext cx="405111" cy="259045"/>
    <xdr:sp macro="" textlink="">
      <xdr:nvSpPr>
        <xdr:cNvPr id="765" name="n_4mainValue【消防施設】&#10;有形固定資産減価償却率">
          <a:extLst>
            <a:ext uri="{FF2B5EF4-FFF2-40B4-BE49-F238E27FC236}">
              <a16:creationId xmlns:a16="http://schemas.microsoft.com/office/drawing/2014/main" id="{4F4F4B53-D4DA-4473-A309-C3D60376680F}"/>
            </a:ext>
          </a:extLst>
        </xdr:cNvPr>
        <xdr:cNvSpPr txBox="1"/>
      </xdr:nvSpPr>
      <xdr:spPr>
        <a:xfrm>
          <a:off x="12611744" y="1374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676290A9-6DA8-4133-A79D-4D410805BAD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A7E2E1F7-AA7A-455D-A4E1-14F214F90F4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C119D600-48D8-4198-B6EF-2410D0452D7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A1AAD77A-2C55-430C-9A27-9A8AC95951D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6F1FC5F7-81AA-46CF-A45A-00E04C957AB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AE0B8068-CB34-4BEF-A004-71A16EAE49B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425D4323-9A09-4DD3-A7D7-FEDD43F443C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F7754231-CC88-48B1-B3FE-428B307B323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F9EBC18F-76DF-4DB8-9760-2509D493E8C6}"/>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4569F1D7-A78E-4143-A11B-7C9A7180EF4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D918BF7B-EC1B-411B-AD68-30D22EFB26FB}"/>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97B59BD0-F931-4B3F-958F-C349E66168AD}"/>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98F4C691-0853-4EDF-A003-84CE81B5614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EF46BE89-5DEC-4E19-8361-80AB3043505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DE8A9A32-49FF-4CE5-B4AF-7722F4652FF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7D251D5D-2847-414C-86B8-AE67101188C6}"/>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638C58D8-2F7E-4C28-A8D1-85A3E0D4FC2F}"/>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59D34565-35E9-43F9-8ABE-30D3A3ADEDE9}"/>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A6792457-D143-4E61-9021-EC52C634716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AB36B411-43E7-4AE9-BD96-C0BF1900C41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D64B16A3-281B-4BA7-B3DD-E28E35A1C34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D3439AF7-233F-4516-ACFA-BC2BD6CF6C0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44C04F27-000B-47A6-8A54-EB2630129CC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DA555A80-1905-4742-BAE5-58C25D2B89F6}"/>
            </a:ext>
          </a:extLst>
        </xdr:cNvPr>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AF1BB1B0-730F-4D57-93B2-B28DBFFFF0CD}"/>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86D1CD9C-C989-4D19-9EBB-FDD1CC18C043}"/>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7E6294BF-7221-4EEB-A566-1A2CCD07D596}"/>
            </a:ext>
          </a:extLst>
        </xdr:cNvPr>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6990D33A-99F1-4130-9352-B71D290B833C}"/>
            </a:ext>
          </a:extLst>
        </xdr:cNvPr>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a:extLst>
            <a:ext uri="{FF2B5EF4-FFF2-40B4-BE49-F238E27FC236}">
              <a16:creationId xmlns:a16="http://schemas.microsoft.com/office/drawing/2014/main" id="{62EA43CE-5AD0-40F8-9A54-5FC0AA2F0007}"/>
            </a:ext>
          </a:extLst>
        </xdr:cNvPr>
        <xdr:cNvSpPr txBox="1"/>
      </xdr:nvSpPr>
      <xdr:spPr>
        <a:xfrm>
          <a:off x="22199600" y="1401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346A220E-8AFA-4C6B-8F45-295671777BCD}"/>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571A9ED9-2CBD-486A-AE59-0A266BBF030D}"/>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1B811E1A-A884-4E0A-9503-B4C8AFBB8F17}"/>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1A538AA2-49AF-4990-B3C1-6EF4F25F144D}"/>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5C467F8A-7423-4AF3-8CFD-D35B9003CC5A}"/>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A8E73CB5-57E3-4CFA-ABA6-BA6F75183C8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1F1C59AC-1E53-43F0-B069-ED3A8A714A8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7D9A7185-2184-4CD8-8953-89CA8536C80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4D8CC553-D21D-4FAD-9195-A888DE98907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0B691263-DAA9-4978-8944-C79860505AB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805" name="楕円 804">
          <a:extLst>
            <a:ext uri="{FF2B5EF4-FFF2-40B4-BE49-F238E27FC236}">
              <a16:creationId xmlns:a16="http://schemas.microsoft.com/office/drawing/2014/main" id="{47A347BD-2B50-401E-83AA-F8A797911706}"/>
            </a:ext>
          </a:extLst>
        </xdr:cNvPr>
        <xdr:cNvSpPr/>
      </xdr:nvSpPr>
      <xdr:spPr>
        <a:xfrm>
          <a:off x="22110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80027</xdr:rowOff>
    </xdr:from>
    <xdr:ext cx="469744" cy="259045"/>
    <xdr:sp macro="" textlink="">
      <xdr:nvSpPr>
        <xdr:cNvPr id="806" name="【消防施設】&#10;一人当たり面積該当値テキスト">
          <a:extLst>
            <a:ext uri="{FF2B5EF4-FFF2-40B4-BE49-F238E27FC236}">
              <a16:creationId xmlns:a16="http://schemas.microsoft.com/office/drawing/2014/main" id="{45616C35-B897-444C-AF0C-E9359BC32067}"/>
            </a:ext>
          </a:extLst>
        </xdr:cNvPr>
        <xdr:cNvSpPr txBox="1"/>
      </xdr:nvSpPr>
      <xdr:spPr>
        <a:xfrm>
          <a:off x="22199600" y="1413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101600</xdr:rowOff>
    </xdr:from>
    <xdr:to>
      <xdr:col>112</xdr:col>
      <xdr:colOff>38100</xdr:colOff>
      <xdr:row>83</xdr:row>
      <xdr:rowOff>31750</xdr:rowOff>
    </xdr:to>
    <xdr:sp macro="" textlink="">
      <xdr:nvSpPr>
        <xdr:cNvPr id="807" name="楕円 806">
          <a:extLst>
            <a:ext uri="{FF2B5EF4-FFF2-40B4-BE49-F238E27FC236}">
              <a16:creationId xmlns:a16="http://schemas.microsoft.com/office/drawing/2014/main" id="{0DCE771A-211F-4286-80A3-B65E13B64AFF}"/>
            </a:ext>
          </a:extLst>
        </xdr:cNvPr>
        <xdr:cNvSpPr/>
      </xdr:nvSpPr>
      <xdr:spPr>
        <a:xfrm>
          <a:off x="21272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152400</xdr:rowOff>
    </xdr:from>
    <xdr:to>
      <xdr:col>116</xdr:col>
      <xdr:colOff>63500</xdr:colOff>
      <xdr:row>82</xdr:row>
      <xdr:rowOff>152400</xdr:rowOff>
    </xdr:to>
    <xdr:cxnSp macro="">
      <xdr:nvCxnSpPr>
        <xdr:cNvPr id="808" name="直線コネクタ 807">
          <a:extLst>
            <a:ext uri="{FF2B5EF4-FFF2-40B4-BE49-F238E27FC236}">
              <a16:creationId xmlns:a16="http://schemas.microsoft.com/office/drawing/2014/main" id="{B417E07A-AC08-4522-A4DA-F0B7BCF0F168}"/>
            </a:ext>
          </a:extLst>
        </xdr:cNvPr>
        <xdr:cNvCxnSpPr/>
      </xdr:nvCxnSpPr>
      <xdr:spPr>
        <a:xfrm>
          <a:off x="21323300" y="142113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114300</xdr:rowOff>
    </xdr:from>
    <xdr:to>
      <xdr:col>107</xdr:col>
      <xdr:colOff>101600</xdr:colOff>
      <xdr:row>83</xdr:row>
      <xdr:rowOff>44450</xdr:rowOff>
    </xdr:to>
    <xdr:sp macro="" textlink="">
      <xdr:nvSpPr>
        <xdr:cNvPr id="809" name="楕円 808">
          <a:extLst>
            <a:ext uri="{FF2B5EF4-FFF2-40B4-BE49-F238E27FC236}">
              <a16:creationId xmlns:a16="http://schemas.microsoft.com/office/drawing/2014/main" id="{7C2B7AF9-C449-453A-98C6-878A42361008}"/>
            </a:ext>
          </a:extLst>
        </xdr:cNvPr>
        <xdr:cNvSpPr/>
      </xdr:nvSpPr>
      <xdr:spPr>
        <a:xfrm>
          <a:off x="20383500" y="1417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152400</xdr:rowOff>
    </xdr:from>
    <xdr:to>
      <xdr:col>111</xdr:col>
      <xdr:colOff>177800</xdr:colOff>
      <xdr:row>82</xdr:row>
      <xdr:rowOff>165100</xdr:rowOff>
    </xdr:to>
    <xdr:cxnSp macro="">
      <xdr:nvCxnSpPr>
        <xdr:cNvPr id="810" name="直線コネクタ 809">
          <a:extLst>
            <a:ext uri="{FF2B5EF4-FFF2-40B4-BE49-F238E27FC236}">
              <a16:creationId xmlns:a16="http://schemas.microsoft.com/office/drawing/2014/main" id="{191CFAC9-F02A-4556-80EE-BB9320E53052}"/>
            </a:ext>
          </a:extLst>
        </xdr:cNvPr>
        <xdr:cNvCxnSpPr/>
      </xdr:nvCxnSpPr>
      <xdr:spPr>
        <a:xfrm flipV="1">
          <a:off x="20434300" y="14211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114300</xdr:rowOff>
    </xdr:from>
    <xdr:to>
      <xdr:col>102</xdr:col>
      <xdr:colOff>165100</xdr:colOff>
      <xdr:row>83</xdr:row>
      <xdr:rowOff>44450</xdr:rowOff>
    </xdr:to>
    <xdr:sp macro="" textlink="">
      <xdr:nvSpPr>
        <xdr:cNvPr id="811" name="楕円 810">
          <a:extLst>
            <a:ext uri="{FF2B5EF4-FFF2-40B4-BE49-F238E27FC236}">
              <a16:creationId xmlns:a16="http://schemas.microsoft.com/office/drawing/2014/main" id="{7CA47985-4D30-4B4A-93EC-B0920E61B6A0}"/>
            </a:ext>
          </a:extLst>
        </xdr:cNvPr>
        <xdr:cNvSpPr/>
      </xdr:nvSpPr>
      <xdr:spPr>
        <a:xfrm>
          <a:off x="19494500" y="1417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165100</xdr:rowOff>
    </xdr:from>
    <xdr:to>
      <xdr:col>107</xdr:col>
      <xdr:colOff>50800</xdr:colOff>
      <xdr:row>82</xdr:row>
      <xdr:rowOff>165100</xdr:rowOff>
    </xdr:to>
    <xdr:cxnSp macro="">
      <xdr:nvCxnSpPr>
        <xdr:cNvPr id="812" name="直線コネクタ 811">
          <a:extLst>
            <a:ext uri="{FF2B5EF4-FFF2-40B4-BE49-F238E27FC236}">
              <a16:creationId xmlns:a16="http://schemas.microsoft.com/office/drawing/2014/main" id="{514B5F71-D7DB-4781-A8DD-F961385BC468}"/>
            </a:ext>
          </a:extLst>
        </xdr:cNvPr>
        <xdr:cNvCxnSpPr/>
      </xdr:nvCxnSpPr>
      <xdr:spPr>
        <a:xfrm>
          <a:off x="19545300" y="14224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127000</xdr:rowOff>
    </xdr:from>
    <xdr:to>
      <xdr:col>98</xdr:col>
      <xdr:colOff>38100</xdr:colOff>
      <xdr:row>83</xdr:row>
      <xdr:rowOff>57150</xdr:rowOff>
    </xdr:to>
    <xdr:sp macro="" textlink="">
      <xdr:nvSpPr>
        <xdr:cNvPr id="813" name="楕円 812">
          <a:extLst>
            <a:ext uri="{FF2B5EF4-FFF2-40B4-BE49-F238E27FC236}">
              <a16:creationId xmlns:a16="http://schemas.microsoft.com/office/drawing/2014/main" id="{7F1376D6-CC33-41D4-965E-CB93B2A8D915}"/>
            </a:ext>
          </a:extLst>
        </xdr:cNvPr>
        <xdr:cNvSpPr/>
      </xdr:nvSpPr>
      <xdr:spPr>
        <a:xfrm>
          <a:off x="18605500" y="1418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165100</xdr:rowOff>
    </xdr:from>
    <xdr:to>
      <xdr:col>102</xdr:col>
      <xdr:colOff>114300</xdr:colOff>
      <xdr:row>83</xdr:row>
      <xdr:rowOff>6350</xdr:rowOff>
    </xdr:to>
    <xdr:cxnSp macro="">
      <xdr:nvCxnSpPr>
        <xdr:cNvPr id="814" name="直線コネクタ 813">
          <a:extLst>
            <a:ext uri="{FF2B5EF4-FFF2-40B4-BE49-F238E27FC236}">
              <a16:creationId xmlns:a16="http://schemas.microsoft.com/office/drawing/2014/main" id="{2F16FE0D-7095-45C5-BC20-B35E5B627A11}"/>
            </a:ext>
          </a:extLst>
        </xdr:cNvPr>
        <xdr:cNvCxnSpPr/>
      </xdr:nvCxnSpPr>
      <xdr:spPr>
        <a:xfrm flipV="1">
          <a:off x="18656300" y="14224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15" name="n_1aveValue【消防施設】&#10;一人当たり面積">
          <a:extLst>
            <a:ext uri="{FF2B5EF4-FFF2-40B4-BE49-F238E27FC236}">
              <a16:creationId xmlns:a16="http://schemas.microsoft.com/office/drawing/2014/main" id="{52027755-FB68-4279-911C-EB384EDDC368}"/>
            </a:ext>
          </a:extLst>
        </xdr:cNvPr>
        <xdr:cNvSpPr txBox="1"/>
      </xdr:nvSpPr>
      <xdr:spPr>
        <a:xfrm>
          <a:off x="210757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816" name="n_2aveValue【消防施設】&#10;一人当たり面積">
          <a:extLst>
            <a:ext uri="{FF2B5EF4-FFF2-40B4-BE49-F238E27FC236}">
              <a16:creationId xmlns:a16="http://schemas.microsoft.com/office/drawing/2014/main" id="{2DD80CC4-6424-4515-B0B3-5CF72C55DA91}"/>
            </a:ext>
          </a:extLst>
        </xdr:cNvPr>
        <xdr:cNvSpPr txBox="1"/>
      </xdr:nvSpPr>
      <xdr:spPr>
        <a:xfrm>
          <a:off x="20199427" y="1426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17" name="n_3aveValue【消防施設】&#10;一人当たり面積">
          <a:extLst>
            <a:ext uri="{FF2B5EF4-FFF2-40B4-BE49-F238E27FC236}">
              <a16:creationId xmlns:a16="http://schemas.microsoft.com/office/drawing/2014/main" id="{C5BBA1D6-AA23-44DD-B6DB-BAA35F92739C}"/>
            </a:ext>
          </a:extLst>
        </xdr:cNvPr>
        <xdr:cNvSpPr txBox="1"/>
      </xdr:nvSpPr>
      <xdr:spPr>
        <a:xfrm>
          <a:off x="19310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18" name="n_4aveValue【消防施設】&#10;一人当たり面積">
          <a:extLst>
            <a:ext uri="{FF2B5EF4-FFF2-40B4-BE49-F238E27FC236}">
              <a16:creationId xmlns:a16="http://schemas.microsoft.com/office/drawing/2014/main" id="{9469B2BF-802A-4777-B543-95939B465106}"/>
            </a:ext>
          </a:extLst>
        </xdr:cNvPr>
        <xdr:cNvSpPr txBox="1"/>
      </xdr:nvSpPr>
      <xdr:spPr>
        <a:xfrm>
          <a:off x="18421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48277</xdr:rowOff>
    </xdr:from>
    <xdr:ext cx="469744" cy="259045"/>
    <xdr:sp macro="" textlink="">
      <xdr:nvSpPr>
        <xdr:cNvPr id="819" name="n_1mainValue【消防施設】&#10;一人当たり面積">
          <a:extLst>
            <a:ext uri="{FF2B5EF4-FFF2-40B4-BE49-F238E27FC236}">
              <a16:creationId xmlns:a16="http://schemas.microsoft.com/office/drawing/2014/main" id="{C3598AF5-B8B9-4390-B41A-5FD07705DD59}"/>
            </a:ext>
          </a:extLst>
        </xdr:cNvPr>
        <xdr:cNvSpPr txBox="1"/>
      </xdr:nvSpPr>
      <xdr:spPr>
        <a:xfrm>
          <a:off x="210757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20" name="n_2mainValue【消防施設】&#10;一人当たり面積">
          <a:extLst>
            <a:ext uri="{FF2B5EF4-FFF2-40B4-BE49-F238E27FC236}">
              <a16:creationId xmlns:a16="http://schemas.microsoft.com/office/drawing/2014/main" id="{5E76E32E-E332-494A-8C03-37D0E3099F6A}"/>
            </a:ext>
          </a:extLst>
        </xdr:cNvPr>
        <xdr:cNvSpPr txBox="1"/>
      </xdr:nvSpPr>
      <xdr:spPr>
        <a:xfrm>
          <a:off x="20199427" y="1394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60977</xdr:rowOff>
    </xdr:from>
    <xdr:ext cx="469744" cy="259045"/>
    <xdr:sp macro="" textlink="">
      <xdr:nvSpPr>
        <xdr:cNvPr id="821" name="n_3mainValue【消防施設】&#10;一人当たり面積">
          <a:extLst>
            <a:ext uri="{FF2B5EF4-FFF2-40B4-BE49-F238E27FC236}">
              <a16:creationId xmlns:a16="http://schemas.microsoft.com/office/drawing/2014/main" id="{D026C5EB-450B-468F-BAAE-792C07EE7A75}"/>
            </a:ext>
          </a:extLst>
        </xdr:cNvPr>
        <xdr:cNvSpPr txBox="1"/>
      </xdr:nvSpPr>
      <xdr:spPr>
        <a:xfrm>
          <a:off x="19310427" y="1394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22" name="n_4mainValue【消防施設】&#10;一人当たり面積">
          <a:extLst>
            <a:ext uri="{FF2B5EF4-FFF2-40B4-BE49-F238E27FC236}">
              <a16:creationId xmlns:a16="http://schemas.microsoft.com/office/drawing/2014/main" id="{4DA79497-4747-47F9-8354-39B56E5A8574}"/>
            </a:ext>
          </a:extLst>
        </xdr:cNvPr>
        <xdr:cNvSpPr txBox="1"/>
      </xdr:nvSpPr>
      <xdr:spPr>
        <a:xfrm>
          <a:off x="18421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762BB2E4-A353-4C2F-98F1-B8635AFCEB0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136BBAF8-4A22-4860-8165-9708511AB0A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F16252DB-96DB-4C56-B194-6FFAAB172A4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68629080-6C2C-4C1E-B8CB-2CCB204C23A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D5CF97CE-345A-4695-A6E8-367DDD79451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7080AA1B-F18D-4C09-B62E-1594F1269B8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7C3C1776-F282-4D7D-98E3-E4B2E0420EB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FD1FA0E0-1475-4551-AF5D-C791092C10C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9C23FC9B-D2A3-4B37-AC03-E4B6B1B768E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24D04BB0-D436-4EF9-AA65-FBE4A1915E3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AEAAA1A4-FA5F-4708-8428-9D12724569C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E3FC27EB-D4F8-4DF9-8A2C-6D040214040E}"/>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4F9A7BDE-BF9A-4FE6-84FF-6F451268302E}"/>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96694A78-DE17-4B7F-956E-8F615AA0633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C5FA9E69-FE7F-48AC-828A-DADC9145A1C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801FECD8-8004-44E8-BF34-4FBE080E79A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2815C078-76BA-4408-9F1A-44A3E6180F0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DF2FE659-1B4F-4E0B-9500-A15120147C7A}"/>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44FE6C37-0349-4238-8EC3-204B89A35556}"/>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158452E1-9068-46B9-8F79-1261A12A2D89}"/>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C75D86BA-2EBE-4766-BF16-25F6EAF87E5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A3124308-91D5-447E-B106-A5D2C76B02B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3074ED27-9DD2-41CF-AC6F-0A1A3B16013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025C489B-A32D-494A-94A9-57C588E70AB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4465B219-B7F8-48CE-9780-DE13D09635CC}"/>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6279F93F-11D6-49D8-8119-DFA71B98ECCC}"/>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94555998-62B4-4DFD-8BA0-A2701201CE3F}"/>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E4848A70-5911-4864-812A-AA7C00CD09E5}"/>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28B2E01E-98F6-4738-B90F-00C0B5042D83}"/>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3C1B2464-9E7F-4A86-86F3-F0B16C3EEA17}"/>
            </a:ext>
          </a:extLst>
        </xdr:cNvPr>
        <xdr:cNvSpPr txBox="1"/>
      </xdr:nvSpPr>
      <xdr:spPr>
        <a:xfrm>
          <a:off x="16357600" y="17616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7BD73119-5AA1-4A8C-8314-6C3EDC9080F0}"/>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19C2B638-B8B2-442C-BB91-1BDA5BFC65DC}"/>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819D1849-DFBB-4602-B9B8-988B4E738C6B}"/>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9F751159-7CE0-4C0D-AB5F-C522F77E32E2}"/>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D27452F1-1AA5-47A9-BC3C-8B1AB2981714}"/>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2DEC36B4-4051-4D9F-BFCB-C9A9F59AEDF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ABE9ADBF-8F7E-4071-829D-414ADFDF472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72542AC4-32B0-4E38-BAF6-CCCA89E847E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92F8EF84-4235-400D-8298-9A7A9958026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DA03A618-734F-400E-BC2D-F6442B0BDF8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95886</xdr:rowOff>
    </xdr:from>
    <xdr:to>
      <xdr:col>85</xdr:col>
      <xdr:colOff>177800</xdr:colOff>
      <xdr:row>107</xdr:row>
      <xdr:rowOff>26036</xdr:rowOff>
    </xdr:to>
    <xdr:sp macro="" textlink="">
      <xdr:nvSpPr>
        <xdr:cNvPr id="863" name="楕円 862">
          <a:extLst>
            <a:ext uri="{FF2B5EF4-FFF2-40B4-BE49-F238E27FC236}">
              <a16:creationId xmlns:a16="http://schemas.microsoft.com/office/drawing/2014/main" id="{2E749143-BCF2-4014-8816-49E4229DDB71}"/>
            </a:ext>
          </a:extLst>
        </xdr:cNvPr>
        <xdr:cNvSpPr/>
      </xdr:nvSpPr>
      <xdr:spPr>
        <a:xfrm>
          <a:off x="16268700" y="1826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74313</xdr:rowOff>
    </xdr:from>
    <xdr:ext cx="405111" cy="259045"/>
    <xdr:sp macro="" textlink="">
      <xdr:nvSpPr>
        <xdr:cNvPr id="864" name="【庁舎】&#10;有形固定資産減価償却率該当値テキスト">
          <a:extLst>
            <a:ext uri="{FF2B5EF4-FFF2-40B4-BE49-F238E27FC236}">
              <a16:creationId xmlns:a16="http://schemas.microsoft.com/office/drawing/2014/main" id="{B7131E1D-8783-4755-BAF5-5B7559541A7A}"/>
            </a:ext>
          </a:extLst>
        </xdr:cNvPr>
        <xdr:cNvSpPr txBox="1"/>
      </xdr:nvSpPr>
      <xdr:spPr>
        <a:xfrm>
          <a:off x="16357600" y="1824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61595</xdr:rowOff>
    </xdr:from>
    <xdr:to>
      <xdr:col>81</xdr:col>
      <xdr:colOff>101600</xdr:colOff>
      <xdr:row>106</xdr:row>
      <xdr:rowOff>163195</xdr:rowOff>
    </xdr:to>
    <xdr:sp macro="" textlink="">
      <xdr:nvSpPr>
        <xdr:cNvPr id="865" name="楕円 864">
          <a:extLst>
            <a:ext uri="{FF2B5EF4-FFF2-40B4-BE49-F238E27FC236}">
              <a16:creationId xmlns:a16="http://schemas.microsoft.com/office/drawing/2014/main" id="{5AB7ADF7-994A-471D-A41C-0E010C6C011A}"/>
            </a:ext>
          </a:extLst>
        </xdr:cNvPr>
        <xdr:cNvSpPr/>
      </xdr:nvSpPr>
      <xdr:spPr>
        <a:xfrm>
          <a:off x="15430500" y="1823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112395</xdr:rowOff>
    </xdr:from>
    <xdr:to>
      <xdr:col>85</xdr:col>
      <xdr:colOff>127000</xdr:colOff>
      <xdr:row>106</xdr:row>
      <xdr:rowOff>146686</xdr:rowOff>
    </xdr:to>
    <xdr:cxnSp macro="">
      <xdr:nvCxnSpPr>
        <xdr:cNvPr id="866" name="直線コネクタ 865">
          <a:extLst>
            <a:ext uri="{FF2B5EF4-FFF2-40B4-BE49-F238E27FC236}">
              <a16:creationId xmlns:a16="http://schemas.microsoft.com/office/drawing/2014/main" id="{AAA2035F-9CC2-48A3-912E-C4FFA68DEBEC}"/>
            </a:ext>
          </a:extLst>
        </xdr:cNvPr>
        <xdr:cNvCxnSpPr/>
      </xdr:nvCxnSpPr>
      <xdr:spPr>
        <a:xfrm>
          <a:off x="15481300" y="18286095"/>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27305</xdr:rowOff>
    </xdr:from>
    <xdr:to>
      <xdr:col>76</xdr:col>
      <xdr:colOff>165100</xdr:colOff>
      <xdr:row>106</xdr:row>
      <xdr:rowOff>128905</xdr:rowOff>
    </xdr:to>
    <xdr:sp macro="" textlink="">
      <xdr:nvSpPr>
        <xdr:cNvPr id="867" name="楕円 866">
          <a:extLst>
            <a:ext uri="{FF2B5EF4-FFF2-40B4-BE49-F238E27FC236}">
              <a16:creationId xmlns:a16="http://schemas.microsoft.com/office/drawing/2014/main" id="{D914204C-F0FB-43E9-8751-7E632A945F51}"/>
            </a:ext>
          </a:extLst>
        </xdr:cNvPr>
        <xdr:cNvSpPr/>
      </xdr:nvSpPr>
      <xdr:spPr>
        <a:xfrm>
          <a:off x="14541500" y="1820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78105</xdr:rowOff>
    </xdr:from>
    <xdr:to>
      <xdr:col>81</xdr:col>
      <xdr:colOff>50800</xdr:colOff>
      <xdr:row>106</xdr:row>
      <xdr:rowOff>112395</xdr:rowOff>
    </xdr:to>
    <xdr:cxnSp macro="">
      <xdr:nvCxnSpPr>
        <xdr:cNvPr id="868" name="直線コネクタ 867">
          <a:extLst>
            <a:ext uri="{FF2B5EF4-FFF2-40B4-BE49-F238E27FC236}">
              <a16:creationId xmlns:a16="http://schemas.microsoft.com/office/drawing/2014/main" id="{16B78802-AA0B-440F-AD8B-1FA418D9F3C6}"/>
            </a:ext>
          </a:extLst>
        </xdr:cNvPr>
        <xdr:cNvCxnSpPr/>
      </xdr:nvCxnSpPr>
      <xdr:spPr>
        <a:xfrm>
          <a:off x="14592300" y="182518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164464</xdr:rowOff>
    </xdr:from>
    <xdr:to>
      <xdr:col>72</xdr:col>
      <xdr:colOff>38100</xdr:colOff>
      <xdr:row>106</xdr:row>
      <xdr:rowOff>94614</xdr:rowOff>
    </xdr:to>
    <xdr:sp macro="" textlink="">
      <xdr:nvSpPr>
        <xdr:cNvPr id="869" name="楕円 868">
          <a:extLst>
            <a:ext uri="{FF2B5EF4-FFF2-40B4-BE49-F238E27FC236}">
              <a16:creationId xmlns:a16="http://schemas.microsoft.com/office/drawing/2014/main" id="{6636DC31-D8F9-4405-980A-BCCA18E9EB77}"/>
            </a:ext>
          </a:extLst>
        </xdr:cNvPr>
        <xdr:cNvSpPr/>
      </xdr:nvSpPr>
      <xdr:spPr>
        <a:xfrm>
          <a:off x="13652500" y="1816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43814</xdr:rowOff>
    </xdr:from>
    <xdr:to>
      <xdr:col>76</xdr:col>
      <xdr:colOff>114300</xdr:colOff>
      <xdr:row>106</xdr:row>
      <xdr:rowOff>78105</xdr:rowOff>
    </xdr:to>
    <xdr:cxnSp macro="">
      <xdr:nvCxnSpPr>
        <xdr:cNvPr id="870" name="直線コネクタ 869">
          <a:extLst>
            <a:ext uri="{FF2B5EF4-FFF2-40B4-BE49-F238E27FC236}">
              <a16:creationId xmlns:a16="http://schemas.microsoft.com/office/drawing/2014/main" id="{FF03C43A-AD60-437F-92BE-3CDDA68625EA}"/>
            </a:ext>
          </a:extLst>
        </xdr:cNvPr>
        <xdr:cNvCxnSpPr/>
      </xdr:nvCxnSpPr>
      <xdr:spPr>
        <a:xfrm>
          <a:off x="13703300" y="1821751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128270</xdr:rowOff>
    </xdr:from>
    <xdr:to>
      <xdr:col>67</xdr:col>
      <xdr:colOff>101600</xdr:colOff>
      <xdr:row>106</xdr:row>
      <xdr:rowOff>58420</xdr:rowOff>
    </xdr:to>
    <xdr:sp macro="" textlink="">
      <xdr:nvSpPr>
        <xdr:cNvPr id="871" name="楕円 870">
          <a:extLst>
            <a:ext uri="{FF2B5EF4-FFF2-40B4-BE49-F238E27FC236}">
              <a16:creationId xmlns:a16="http://schemas.microsoft.com/office/drawing/2014/main" id="{69A86E8F-1922-46A7-9811-B41B4B83087D}"/>
            </a:ext>
          </a:extLst>
        </xdr:cNvPr>
        <xdr:cNvSpPr/>
      </xdr:nvSpPr>
      <xdr:spPr>
        <a:xfrm>
          <a:off x="12763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7620</xdr:rowOff>
    </xdr:from>
    <xdr:to>
      <xdr:col>71</xdr:col>
      <xdr:colOff>177800</xdr:colOff>
      <xdr:row>106</xdr:row>
      <xdr:rowOff>43814</xdr:rowOff>
    </xdr:to>
    <xdr:cxnSp macro="">
      <xdr:nvCxnSpPr>
        <xdr:cNvPr id="872" name="直線コネクタ 871">
          <a:extLst>
            <a:ext uri="{FF2B5EF4-FFF2-40B4-BE49-F238E27FC236}">
              <a16:creationId xmlns:a16="http://schemas.microsoft.com/office/drawing/2014/main" id="{A397607E-3480-4316-AB57-C8D400961903}"/>
            </a:ext>
          </a:extLst>
        </xdr:cNvPr>
        <xdr:cNvCxnSpPr/>
      </xdr:nvCxnSpPr>
      <xdr:spPr>
        <a:xfrm>
          <a:off x="12814300" y="1818132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6CDFC6DA-9118-48DB-8245-1A66CAC5EDB0}"/>
            </a:ext>
          </a:extLst>
        </xdr:cNvPr>
        <xdr:cNvSpPr txBox="1"/>
      </xdr:nvSpPr>
      <xdr:spPr>
        <a:xfrm>
          <a:off x="15266044"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9787FF77-586A-4421-8046-9F79ABBAC789}"/>
            </a:ext>
          </a:extLst>
        </xdr:cNvPr>
        <xdr:cNvSpPr txBox="1"/>
      </xdr:nvSpPr>
      <xdr:spPr>
        <a:xfrm>
          <a:off x="14389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2497FD90-2C7C-45CA-9FE3-2DEEACA932B8}"/>
            </a:ext>
          </a:extLst>
        </xdr:cNvPr>
        <xdr:cNvSpPr txBox="1"/>
      </xdr:nvSpPr>
      <xdr:spPr>
        <a:xfrm>
          <a:off x="13500744" y="1750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a:extLst>
            <a:ext uri="{FF2B5EF4-FFF2-40B4-BE49-F238E27FC236}">
              <a16:creationId xmlns:a16="http://schemas.microsoft.com/office/drawing/2014/main" id="{03BA54EE-F258-4803-BD23-E62D660D269D}"/>
            </a:ext>
          </a:extLst>
        </xdr:cNvPr>
        <xdr:cNvSpPr txBox="1"/>
      </xdr:nvSpPr>
      <xdr:spPr>
        <a:xfrm>
          <a:off x="126117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154322</xdr:rowOff>
    </xdr:from>
    <xdr:ext cx="405111" cy="259045"/>
    <xdr:sp macro="" textlink="">
      <xdr:nvSpPr>
        <xdr:cNvPr id="877" name="n_1mainValue【庁舎】&#10;有形固定資産減価償却率">
          <a:extLst>
            <a:ext uri="{FF2B5EF4-FFF2-40B4-BE49-F238E27FC236}">
              <a16:creationId xmlns:a16="http://schemas.microsoft.com/office/drawing/2014/main" id="{1618472B-A0E8-40D5-9093-594657A33DAA}"/>
            </a:ext>
          </a:extLst>
        </xdr:cNvPr>
        <xdr:cNvSpPr txBox="1"/>
      </xdr:nvSpPr>
      <xdr:spPr>
        <a:xfrm>
          <a:off x="15266044" y="1832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120032</xdr:rowOff>
    </xdr:from>
    <xdr:ext cx="405111" cy="259045"/>
    <xdr:sp macro="" textlink="">
      <xdr:nvSpPr>
        <xdr:cNvPr id="878" name="n_2mainValue【庁舎】&#10;有形固定資産減価償却率">
          <a:extLst>
            <a:ext uri="{FF2B5EF4-FFF2-40B4-BE49-F238E27FC236}">
              <a16:creationId xmlns:a16="http://schemas.microsoft.com/office/drawing/2014/main" id="{FA24653F-75A5-40AA-97FE-ABB9D0DBDCDB}"/>
            </a:ext>
          </a:extLst>
        </xdr:cNvPr>
        <xdr:cNvSpPr txBox="1"/>
      </xdr:nvSpPr>
      <xdr:spPr>
        <a:xfrm>
          <a:off x="14389744" y="1829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85741</xdr:rowOff>
    </xdr:from>
    <xdr:ext cx="405111" cy="259045"/>
    <xdr:sp macro="" textlink="">
      <xdr:nvSpPr>
        <xdr:cNvPr id="879" name="n_3mainValue【庁舎】&#10;有形固定資産減価償却率">
          <a:extLst>
            <a:ext uri="{FF2B5EF4-FFF2-40B4-BE49-F238E27FC236}">
              <a16:creationId xmlns:a16="http://schemas.microsoft.com/office/drawing/2014/main" id="{AA2E26E3-FA91-424E-8CE3-F50D9798CEED}"/>
            </a:ext>
          </a:extLst>
        </xdr:cNvPr>
        <xdr:cNvSpPr txBox="1"/>
      </xdr:nvSpPr>
      <xdr:spPr>
        <a:xfrm>
          <a:off x="13500744" y="1825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49547</xdr:rowOff>
    </xdr:from>
    <xdr:ext cx="405111" cy="259045"/>
    <xdr:sp macro="" textlink="">
      <xdr:nvSpPr>
        <xdr:cNvPr id="880" name="n_4mainValue【庁舎】&#10;有形固定資産減価償却率">
          <a:extLst>
            <a:ext uri="{FF2B5EF4-FFF2-40B4-BE49-F238E27FC236}">
              <a16:creationId xmlns:a16="http://schemas.microsoft.com/office/drawing/2014/main" id="{5CF90C7C-5BBD-4680-B5C8-8E6FCF18A818}"/>
            </a:ext>
          </a:extLst>
        </xdr:cNvPr>
        <xdr:cNvSpPr txBox="1"/>
      </xdr:nvSpPr>
      <xdr:spPr>
        <a:xfrm>
          <a:off x="12611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DCE0B2F9-016A-47F3-81B9-67A551EF35D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23D62CCB-E75B-43B1-A21A-07D9CE6C504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7F00A1E8-C7B5-464D-9521-46536D3EC4E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EE3DAA1B-F99A-412D-ACA3-4B50D6724EB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F0C73EB7-5075-47CA-9262-1EE9AF03C17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FB8005D6-18E5-48DA-A882-F6FE5B0BA87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82ACA9D0-8F57-4CD6-B23B-270CE088A3F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29DA6765-9B7E-4B5E-BB07-2F9651517E5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ED13A2FF-BC41-45ED-8FC8-EB3E0F6C718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7C5030E0-D906-467B-9C48-5218D553E20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91FD7BD9-1F55-4667-A494-24EC4AAFA4BC}"/>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815D6A88-8E15-46C7-A0D2-1219B7B43252}"/>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A1A6EE55-F159-490C-AC6C-303E197E82F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A6B1502E-F73B-44EE-BF40-35E00C5B28B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EBBDD171-2E96-46B9-B9CE-C8CAFB6DBECD}"/>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D19B1BF2-F141-4234-BB6F-905586104359}"/>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2B9878BA-90D7-4EDF-8511-F07060BB5C7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C099488E-08DD-4158-816D-927D4EE79664}"/>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FED0AC50-090A-4CB5-916C-F7EA0BB9927C}"/>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EC1CF1E9-F0C8-4D3D-BA4D-82078902572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28AEC6AA-E212-4AB5-BFF9-5C698AF4504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D2B86E30-91DE-4778-AC7D-926DF274445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2D30EC0C-6ACB-4159-9474-F4579A7C813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E24BB823-F7C6-4A88-B010-75C5E31AA95E}"/>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1D2F0C4E-86D1-4A29-8CBA-9A76FFA09A54}"/>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DE69B786-04B0-4AC2-9E16-1BCC297B9920}"/>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61E703E0-0223-404F-80C6-D318FD8E950C}"/>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E36B93BD-355A-49DE-85BE-13EB144E9518}"/>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909" name="【庁舎】&#10;一人当たり面積平均値テキスト">
          <a:extLst>
            <a:ext uri="{FF2B5EF4-FFF2-40B4-BE49-F238E27FC236}">
              <a16:creationId xmlns:a16="http://schemas.microsoft.com/office/drawing/2014/main" id="{826DF260-9A28-4340-B99C-DD1501F05A8E}"/>
            </a:ext>
          </a:extLst>
        </xdr:cNvPr>
        <xdr:cNvSpPr txBox="1"/>
      </xdr:nvSpPr>
      <xdr:spPr>
        <a:xfrm>
          <a:off x="22199600" y="18028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677DEA01-F349-491B-8ECF-0AEAE19E4DEC}"/>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33A09B7B-C5DB-43E7-ADDF-51F523075F94}"/>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4CBD6370-F038-40BE-BABB-5B972A73637A}"/>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8178D0AC-761F-4349-A84F-41CAA6A076AC}"/>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E59ED6A4-A43E-4322-8BFD-7A87D5BDD62E}"/>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1B440FEC-3D3D-46C0-A1EE-3855EA839A0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E253CC58-A714-411A-8B0C-F2343E66E41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4BCF09F6-D7CD-4EE1-B8BC-9534E21AC90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6ED87BC6-8CB4-4044-9C77-3885112EAAE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A0551298-6590-41A5-8295-19C3287F6B4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2539</xdr:rowOff>
    </xdr:from>
    <xdr:to>
      <xdr:col>116</xdr:col>
      <xdr:colOff>114300</xdr:colOff>
      <xdr:row>105</xdr:row>
      <xdr:rowOff>104139</xdr:rowOff>
    </xdr:to>
    <xdr:sp macro="" textlink="">
      <xdr:nvSpPr>
        <xdr:cNvPr id="920" name="楕円 919">
          <a:extLst>
            <a:ext uri="{FF2B5EF4-FFF2-40B4-BE49-F238E27FC236}">
              <a16:creationId xmlns:a16="http://schemas.microsoft.com/office/drawing/2014/main" id="{0CCD3D5E-D140-476F-AB61-773BCD0075EC}"/>
            </a:ext>
          </a:extLst>
        </xdr:cNvPr>
        <xdr:cNvSpPr/>
      </xdr:nvSpPr>
      <xdr:spPr>
        <a:xfrm>
          <a:off x="221107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25416</xdr:rowOff>
    </xdr:from>
    <xdr:ext cx="469744" cy="259045"/>
    <xdr:sp macro="" textlink="">
      <xdr:nvSpPr>
        <xdr:cNvPr id="921" name="【庁舎】&#10;一人当たり面積該当値テキスト">
          <a:extLst>
            <a:ext uri="{FF2B5EF4-FFF2-40B4-BE49-F238E27FC236}">
              <a16:creationId xmlns:a16="http://schemas.microsoft.com/office/drawing/2014/main" id="{BC9FE9EA-8835-4BA6-AB59-D32847527D3A}"/>
            </a:ext>
          </a:extLst>
        </xdr:cNvPr>
        <xdr:cNvSpPr txBox="1"/>
      </xdr:nvSpPr>
      <xdr:spPr>
        <a:xfrm>
          <a:off x="22199600" y="178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6350</xdr:rowOff>
    </xdr:from>
    <xdr:to>
      <xdr:col>112</xdr:col>
      <xdr:colOff>38100</xdr:colOff>
      <xdr:row>105</xdr:row>
      <xdr:rowOff>107950</xdr:rowOff>
    </xdr:to>
    <xdr:sp macro="" textlink="">
      <xdr:nvSpPr>
        <xdr:cNvPr id="922" name="楕円 921">
          <a:extLst>
            <a:ext uri="{FF2B5EF4-FFF2-40B4-BE49-F238E27FC236}">
              <a16:creationId xmlns:a16="http://schemas.microsoft.com/office/drawing/2014/main" id="{FAC99E6B-7DC6-4788-BA20-60E7143584D2}"/>
            </a:ext>
          </a:extLst>
        </xdr:cNvPr>
        <xdr:cNvSpPr/>
      </xdr:nvSpPr>
      <xdr:spPr>
        <a:xfrm>
          <a:off x="21272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53339</xdr:rowOff>
    </xdr:from>
    <xdr:to>
      <xdr:col>116</xdr:col>
      <xdr:colOff>63500</xdr:colOff>
      <xdr:row>105</xdr:row>
      <xdr:rowOff>57150</xdr:rowOff>
    </xdr:to>
    <xdr:cxnSp macro="">
      <xdr:nvCxnSpPr>
        <xdr:cNvPr id="923" name="直線コネクタ 922">
          <a:extLst>
            <a:ext uri="{FF2B5EF4-FFF2-40B4-BE49-F238E27FC236}">
              <a16:creationId xmlns:a16="http://schemas.microsoft.com/office/drawing/2014/main" id="{6B9A008F-4337-41B3-BB52-EF7C8D39A828}"/>
            </a:ext>
          </a:extLst>
        </xdr:cNvPr>
        <xdr:cNvCxnSpPr/>
      </xdr:nvCxnSpPr>
      <xdr:spPr>
        <a:xfrm flipV="1">
          <a:off x="21323300" y="1805558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10161</xdr:rowOff>
    </xdr:from>
    <xdr:to>
      <xdr:col>107</xdr:col>
      <xdr:colOff>101600</xdr:colOff>
      <xdr:row>105</xdr:row>
      <xdr:rowOff>111761</xdr:rowOff>
    </xdr:to>
    <xdr:sp macro="" textlink="">
      <xdr:nvSpPr>
        <xdr:cNvPr id="924" name="楕円 923">
          <a:extLst>
            <a:ext uri="{FF2B5EF4-FFF2-40B4-BE49-F238E27FC236}">
              <a16:creationId xmlns:a16="http://schemas.microsoft.com/office/drawing/2014/main" id="{E4BCCADA-E214-4104-BC8B-AC357242002D}"/>
            </a:ext>
          </a:extLst>
        </xdr:cNvPr>
        <xdr:cNvSpPr/>
      </xdr:nvSpPr>
      <xdr:spPr>
        <a:xfrm>
          <a:off x="20383500" y="1801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57150</xdr:rowOff>
    </xdr:from>
    <xdr:to>
      <xdr:col>111</xdr:col>
      <xdr:colOff>177800</xdr:colOff>
      <xdr:row>105</xdr:row>
      <xdr:rowOff>60961</xdr:rowOff>
    </xdr:to>
    <xdr:cxnSp macro="">
      <xdr:nvCxnSpPr>
        <xdr:cNvPr id="925" name="直線コネクタ 924">
          <a:extLst>
            <a:ext uri="{FF2B5EF4-FFF2-40B4-BE49-F238E27FC236}">
              <a16:creationId xmlns:a16="http://schemas.microsoft.com/office/drawing/2014/main" id="{7A7814F5-E047-4758-ACCC-C31BF2E3499B}"/>
            </a:ext>
          </a:extLst>
        </xdr:cNvPr>
        <xdr:cNvCxnSpPr/>
      </xdr:nvCxnSpPr>
      <xdr:spPr>
        <a:xfrm flipV="1">
          <a:off x="20434300" y="180594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13970</xdr:rowOff>
    </xdr:from>
    <xdr:to>
      <xdr:col>102</xdr:col>
      <xdr:colOff>165100</xdr:colOff>
      <xdr:row>105</xdr:row>
      <xdr:rowOff>115570</xdr:rowOff>
    </xdr:to>
    <xdr:sp macro="" textlink="">
      <xdr:nvSpPr>
        <xdr:cNvPr id="926" name="楕円 925">
          <a:extLst>
            <a:ext uri="{FF2B5EF4-FFF2-40B4-BE49-F238E27FC236}">
              <a16:creationId xmlns:a16="http://schemas.microsoft.com/office/drawing/2014/main" id="{7FBA8290-F71F-4708-9A04-EF2730EEBEB9}"/>
            </a:ext>
          </a:extLst>
        </xdr:cNvPr>
        <xdr:cNvSpPr/>
      </xdr:nvSpPr>
      <xdr:spPr>
        <a:xfrm>
          <a:off x="19494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60961</xdr:rowOff>
    </xdr:from>
    <xdr:to>
      <xdr:col>107</xdr:col>
      <xdr:colOff>50800</xdr:colOff>
      <xdr:row>105</xdr:row>
      <xdr:rowOff>64770</xdr:rowOff>
    </xdr:to>
    <xdr:cxnSp macro="">
      <xdr:nvCxnSpPr>
        <xdr:cNvPr id="927" name="直線コネクタ 926">
          <a:extLst>
            <a:ext uri="{FF2B5EF4-FFF2-40B4-BE49-F238E27FC236}">
              <a16:creationId xmlns:a16="http://schemas.microsoft.com/office/drawing/2014/main" id="{8C7EB76B-F28E-4397-8CD2-1C05559C9EAE}"/>
            </a:ext>
          </a:extLst>
        </xdr:cNvPr>
        <xdr:cNvCxnSpPr/>
      </xdr:nvCxnSpPr>
      <xdr:spPr>
        <a:xfrm flipV="1">
          <a:off x="19545300" y="180632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13970</xdr:rowOff>
    </xdr:from>
    <xdr:to>
      <xdr:col>98</xdr:col>
      <xdr:colOff>38100</xdr:colOff>
      <xdr:row>105</xdr:row>
      <xdr:rowOff>115570</xdr:rowOff>
    </xdr:to>
    <xdr:sp macro="" textlink="">
      <xdr:nvSpPr>
        <xdr:cNvPr id="928" name="楕円 927">
          <a:extLst>
            <a:ext uri="{FF2B5EF4-FFF2-40B4-BE49-F238E27FC236}">
              <a16:creationId xmlns:a16="http://schemas.microsoft.com/office/drawing/2014/main" id="{C138F51A-BEFF-4B75-86FB-761E17EC3E0A}"/>
            </a:ext>
          </a:extLst>
        </xdr:cNvPr>
        <xdr:cNvSpPr/>
      </xdr:nvSpPr>
      <xdr:spPr>
        <a:xfrm>
          <a:off x="18605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64770</xdr:rowOff>
    </xdr:from>
    <xdr:to>
      <xdr:col>102</xdr:col>
      <xdr:colOff>114300</xdr:colOff>
      <xdr:row>105</xdr:row>
      <xdr:rowOff>64770</xdr:rowOff>
    </xdr:to>
    <xdr:cxnSp macro="">
      <xdr:nvCxnSpPr>
        <xdr:cNvPr id="929" name="直線コネクタ 928">
          <a:extLst>
            <a:ext uri="{FF2B5EF4-FFF2-40B4-BE49-F238E27FC236}">
              <a16:creationId xmlns:a16="http://schemas.microsoft.com/office/drawing/2014/main" id="{19CD59CC-367F-4C93-A50D-F51AB7CE20E1}"/>
            </a:ext>
          </a:extLst>
        </xdr:cNvPr>
        <xdr:cNvCxnSpPr/>
      </xdr:nvCxnSpPr>
      <xdr:spPr>
        <a:xfrm>
          <a:off x="18656300" y="18067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930" name="n_1aveValue【庁舎】&#10;一人当たり面積">
          <a:extLst>
            <a:ext uri="{FF2B5EF4-FFF2-40B4-BE49-F238E27FC236}">
              <a16:creationId xmlns:a16="http://schemas.microsoft.com/office/drawing/2014/main" id="{68D874B1-E1DE-4E34-B29E-976FCB6B7732}"/>
            </a:ext>
          </a:extLst>
        </xdr:cNvPr>
        <xdr:cNvSpPr txBox="1"/>
      </xdr:nvSpPr>
      <xdr:spPr>
        <a:xfrm>
          <a:off x="21075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1" name="n_2aveValue【庁舎】&#10;一人当たり面積">
          <a:extLst>
            <a:ext uri="{FF2B5EF4-FFF2-40B4-BE49-F238E27FC236}">
              <a16:creationId xmlns:a16="http://schemas.microsoft.com/office/drawing/2014/main" id="{2AF2C323-729D-4C55-86DD-07C64F0F10B1}"/>
            </a:ext>
          </a:extLst>
        </xdr:cNvPr>
        <xdr:cNvSpPr txBox="1"/>
      </xdr:nvSpPr>
      <xdr:spPr>
        <a:xfrm>
          <a:off x="20199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2" name="n_3aveValue【庁舎】&#10;一人当たり面積">
          <a:extLst>
            <a:ext uri="{FF2B5EF4-FFF2-40B4-BE49-F238E27FC236}">
              <a16:creationId xmlns:a16="http://schemas.microsoft.com/office/drawing/2014/main" id="{3E1E8688-6686-4328-A517-E80BD26712A0}"/>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933" name="n_4aveValue【庁舎】&#10;一人当たり面積">
          <a:extLst>
            <a:ext uri="{FF2B5EF4-FFF2-40B4-BE49-F238E27FC236}">
              <a16:creationId xmlns:a16="http://schemas.microsoft.com/office/drawing/2014/main" id="{F7D6C1D1-4464-4E87-B18D-6451764A2AF9}"/>
            </a:ext>
          </a:extLst>
        </xdr:cNvPr>
        <xdr:cNvSpPr txBox="1"/>
      </xdr:nvSpPr>
      <xdr:spPr>
        <a:xfrm>
          <a:off x="18421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124477</xdr:rowOff>
    </xdr:from>
    <xdr:ext cx="469744" cy="259045"/>
    <xdr:sp macro="" textlink="">
      <xdr:nvSpPr>
        <xdr:cNvPr id="934" name="n_1mainValue【庁舎】&#10;一人当たり面積">
          <a:extLst>
            <a:ext uri="{FF2B5EF4-FFF2-40B4-BE49-F238E27FC236}">
              <a16:creationId xmlns:a16="http://schemas.microsoft.com/office/drawing/2014/main" id="{1BD263FB-C0AD-4F61-BA15-37652C3099CC}"/>
            </a:ext>
          </a:extLst>
        </xdr:cNvPr>
        <xdr:cNvSpPr txBox="1"/>
      </xdr:nvSpPr>
      <xdr:spPr>
        <a:xfrm>
          <a:off x="210757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128288</xdr:rowOff>
    </xdr:from>
    <xdr:ext cx="469744" cy="259045"/>
    <xdr:sp macro="" textlink="">
      <xdr:nvSpPr>
        <xdr:cNvPr id="935" name="n_2mainValue【庁舎】&#10;一人当たり面積">
          <a:extLst>
            <a:ext uri="{FF2B5EF4-FFF2-40B4-BE49-F238E27FC236}">
              <a16:creationId xmlns:a16="http://schemas.microsoft.com/office/drawing/2014/main" id="{936ADC1C-1D23-4B06-8CB3-67D0B1CD5055}"/>
            </a:ext>
          </a:extLst>
        </xdr:cNvPr>
        <xdr:cNvSpPr txBox="1"/>
      </xdr:nvSpPr>
      <xdr:spPr>
        <a:xfrm>
          <a:off x="20199427" y="1778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132097</xdr:rowOff>
    </xdr:from>
    <xdr:ext cx="469744" cy="259045"/>
    <xdr:sp macro="" textlink="">
      <xdr:nvSpPr>
        <xdr:cNvPr id="936" name="n_3mainValue【庁舎】&#10;一人当たり面積">
          <a:extLst>
            <a:ext uri="{FF2B5EF4-FFF2-40B4-BE49-F238E27FC236}">
              <a16:creationId xmlns:a16="http://schemas.microsoft.com/office/drawing/2014/main" id="{11C9B1E0-02CB-4B55-BC04-604D6DC64339}"/>
            </a:ext>
          </a:extLst>
        </xdr:cNvPr>
        <xdr:cNvSpPr txBox="1"/>
      </xdr:nvSpPr>
      <xdr:spPr>
        <a:xfrm>
          <a:off x="19310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132097</xdr:rowOff>
    </xdr:from>
    <xdr:ext cx="469744" cy="259045"/>
    <xdr:sp macro="" textlink="">
      <xdr:nvSpPr>
        <xdr:cNvPr id="937" name="n_4mainValue【庁舎】&#10;一人当たり面積">
          <a:extLst>
            <a:ext uri="{FF2B5EF4-FFF2-40B4-BE49-F238E27FC236}">
              <a16:creationId xmlns:a16="http://schemas.microsoft.com/office/drawing/2014/main" id="{384BCF97-8921-4DCC-B0F8-20B0B0E12589}"/>
            </a:ext>
          </a:extLst>
        </xdr:cNvPr>
        <xdr:cNvSpPr txBox="1"/>
      </xdr:nvSpPr>
      <xdr:spPr>
        <a:xfrm>
          <a:off x="18421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2C13F11C-59FB-4281-B81E-D13B8C6A3BC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CBDC7320-C462-49DD-95A7-6C7C82E8F70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46BD59BB-529B-4C5A-870D-83704A59BC2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類似団体と比較して、全体的に有形固定資産減価償却率は同等かやや高い傾向にある。福祉施設の８４．</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％、庁舎の９４．</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％（いずれも延床面積比）が築３０年以上であるため、減価償却率が高くなっている。倉敷市公共施設等総合管理計画や倉敷市行財政改革プラン２０２</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等に基づき、施設の長寿命化などの取り組みを進める。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election activeCell="CD5" sqref="CD5:CS5"/>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26" t="s">
        <v>77</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78</v>
      </c>
      <c r="C2" s="164"/>
      <c r="D2" s="165"/>
    </row>
    <row r="3" spans="1:119" ht="18.75" customHeight="1" thickBot="1" x14ac:dyDescent="0.25">
      <c r="A3" s="163"/>
      <c r="B3" s="627" t="s">
        <v>79</v>
      </c>
      <c r="C3" s="628"/>
      <c r="D3" s="628"/>
      <c r="E3" s="629"/>
      <c r="F3" s="629"/>
      <c r="G3" s="629"/>
      <c r="H3" s="629"/>
      <c r="I3" s="629"/>
      <c r="J3" s="629"/>
      <c r="K3" s="629"/>
      <c r="L3" s="629" t="s">
        <v>80</v>
      </c>
      <c r="M3" s="629"/>
      <c r="N3" s="629"/>
      <c r="O3" s="629"/>
      <c r="P3" s="629"/>
      <c r="Q3" s="629"/>
      <c r="R3" s="632"/>
      <c r="S3" s="632"/>
      <c r="T3" s="632"/>
      <c r="U3" s="632"/>
      <c r="V3" s="633"/>
      <c r="W3" s="523" t="s">
        <v>81</v>
      </c>
      <c r="X3" s="524"/>
      <c r="Y3" s="524"/>
      <c r="Z3" s="524"/>
      <c r="AA3" s="524"/>
      <c r="AB3" s="628"/>
      <c r="AC3" s="632" t="s">
        <v>82</v>
      </c>
      <c r="AD3" s="524"/>
      <c r="AE3" s="524"/>
      <c r="AF3" s="524"/>
      <c r="AG3" s="524"/>
      <c r="AH3" s="524"/>
      <c r="AI3" s="524"/>
      <c r="AJ3" s="524"/>
      <c r="AK3" s="524"/>
      <c r="AL3" s="594"/>
      <c r="AM3" s="523" t="s">
        <v>83</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84</v>
      </c>
      <c r="BO3" s="524"/>
      <c r="BP3" s="524"/>
      <c r="BQ3" s="524"/>
      <c r="BR3" s="524"/>
      <c r="BS3" s="524"/>
      <c r="BT3" s="524"/>
      <c r="BU3" s="594"/>
      <c r="BV3" s="523" t="s">
        <v>85</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86</v>
      </c>
      <c r="CU3" s="524"/>
      <c r="CV3" s="524"/>
      <c r="CW3" s="524"/>
      <c r="CX3" s="524"/>
      <c r="CY3" s="524"/>
      <c r="CZ3" s="524"/>
      <c r="DA3" s="594"/>
      <c r="DB3" s="523" t="s">
        <v>87</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88</v>
      </c>
      <c r="AZ4" s="481"/>
      <c r="BA4" s="481"/>
      <c r="BB4" s="481"/>
      <c r="BC4" s="481"/>
      <c r="BD4" s="481"/>
      <c r="BE4" s="481"/>
      <c r="BF4" s="481"/>
      <c r="BG4" s="481"/>
      <c r="BH4" s="481"/>
      <c r="BI4" s="481"/>
      <c r="BJ4" s="481"/>
      <c r="BK4" s="481"/>
      <c r="BL4" s="481"/>
      <c r="BM4" s="482"/>
      <c r="BN4" s="483">
        <v>232438069</v>
      </c>
      <c r="BO4" s="484"/>
      <c r="BP4" s="484"/>
      <c r="BQ4" s="484"/>
      <c r="BR4" s="484"/>
      <c r="BS4" s="484"/>
      <c r="BT4" s="484"/>
      <c r="BU4" s="485"/>
      <c r="BV4" s="483">
        <v>242259876</v>
      </c>
      <c r="BW4" s="484"/>
      <c r="BX4" s="484"/>
      <c r="BY4" s="484"/>
      <c r="BZ4" s="484"/>
      <c r="CA4" s="484"/>
      <c r="CB4" s="484"/>
      <c r="CC4" s="485"/>
      <c r="CD4" s="620" t="s">
        <v>89</v>
      </c>
      <c r="CE4" s="621"/>
      <c r="CF4" s="621"/>
      <c r="CG4" s="621"/>
      <c r="CH4" s="621"/>
      <c r="CI4" s="621"/>
      <c r="CJ4" s="621"/>
      <c r="CK4" s="621"/>
      <c r="CL4" s="621"/>
      <c r="CM4" s="621"/>
      <c r="CN4" s="621"/>
      <c r="CO4" s="621"/>
      <c r="CP4" s="621"/>
      <c r="CQ4" s="621"/>
      <c r="CR4" s="621"/>
      <c r="CS4" s="622"/>
      <c r="CT4" s="623">
        <v>4.9000000000000004</v>
      </c>
      <c r="CU4" s="624"/>
      <c r="CV4" s="624"/>
      <c r="CW4" s="624"/>
      <c r="CX4" s="624"/>
      <c r="CY4" s="624"/>
      <c r="CZ4" s="624"/>
      <c r="DA4" s="625"/>
      <c r="DB4" s="623">
        <v>5.4</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90</v>
      </c>
      <c r="AN5" s="411"/>
      <c r="AO5" s="411"/>
      <c r="AP5" s="411"/>
      <c r="AQ5" s="411"/>
      <c r="AR5" s="411"/>
      <c r="AS5" s="411"/>
      <c r="AT5" s="412"/>
      <c r="AU5" s="512" t="s">
        <v>91</v>
      </c>
      <c r="AV5" s="513"/>
      <c r="AW5" s="513"/>
      <c r="AX5" s="513"/>
      <c r="AY5" s="468" t="s">
        <v>92</v>
      </c>
      <c r="AZ5" s="469"/>
      <c r="BA5" s="469"/>
      <c r="BB5" s="469"/>
      <c r="BC5" s="469"/>
      <c r="BD5" s="469"/>
      <c r="BE5" s="469"/>
      <c r="BF5" s="469"/>
      <c r="BG5" s="469"/>
      <c r="BH5" s="469"/>
      <c r="BI5" s="469"/>
      <c r="BJ5" s="469"/>
      <c r="BK5" s="469"/>
      <c r="BL5" s="469"/>
      <c r="BM5" s="470"/>
      <c r="BN5" s="454">
        <v>225179151</v>
      </c>
      <c r="BO5" s="455"/>
      <c r="BP5" s="455"/>
      <c r="BQ5" s="455"/>
      <c r="BR5" s="455"/>
      <c r="BS5" s="455"/>
      <c r="BT5" s="455"/>
      <c r="BU5" s="456"/>
      <c r="BV5" s="454">
        <v>234397827</v>
      </c>
      <c r="BW5" s="455"/>
      <c r="BX5" s="455"/>
      <c r="BY5" s="455"/>
      <c r="BZ5" s="455"/>
      <c r="CA5" s="455"/>
      <c r="CB5" s="455"/>
      <c r="CC5" s="456"/>
      <c r="CD5" s="494" t="s">
        <v>93</v>
      </c>
      <c r="CE5" s="414"/>
      <c r="CF5" s="414"/>
      <c r="CG5" s="414"/>
      <c r="CH5" s="414"/>
      <c r="CI5" s="414"/>
      <c r="CJ5" s="414"/>
      <c r="CK5" s="414"/>
      <c r="CL5" s="414"/>
      <c r="CM5" s="414"/>
      <c r="CN5" s="414"/>
      <c r="CO5" s="414"/>
      <c r="CP5" s="414"/>
      <c r="CQ5" s="414"/>
      <c r="CR5" s="414"/>
      <c r="CS5" s="495"/>
      <c r="CT5" s="451">
        <v>89.1</v>
      </c>
      <c r="CU5" s="452"/>
      <c r="CV5" s="452"/>
      <c r="CW5" s="452"/>
      <c r="CX5" s="452"/>
      <c r="CY5" s="452"/>
      <c r="CZ5" s="452"/>
      <c r="DA5" s="453"/>
      <c r="DB5" s="451">
        <v>91.2</v>
      </c>
      <c r="DC5" s="452"/>
      <c r="DD5" s="452"/>
      <c r="DE5" s="452"/>
      <c r="DF5" s="452"/>
      <c r="DG5" s="452"/>
      <c r="DH5" s="452"/>
      <c r="DI5" s="453"/>
    </row>
    <row r="6" spans="1:119" ht="18.75" customHeight="1" x14ac:dyDescent="0.2">
      <c r="A6" s="163"/>
      <c r="B6" s="600" t="s">
        <v>94</v>
      </c>
      <c r="C6" s="441"/>
      <c r="D6" s="441"/>
      <c r="E6" s="601"/>
      <c r="F6" s="601"/>
      <c r="G6" s="601"/>
      <c r="H6" s="601"/>
      <c r="I6" s="601"/>
      <c r="J6" s="601"/>
      <c r="K6" s="601"/>
      <c r="L6" s="601" t="s">
        <v>95</v>
      </c>
      <c r="M6" s="601"/>
      <c r="N6" s="601"/>
      <c r="O6" s="601"/>
      <c r="P6" s="601"/>
      <c r="Q6" s="601"/>
      <c r="R6" s="439"/>
      <c r="S6" s="439"/>
      <c r="T6" s="439"/>
      <c r="U6" s="439"/>
      <c r="V6" s="607"/>
      <c r="W6" s="544" t="s">
        <v>96</v>
      </c>
      <c r="X6" s="440"/>
      <c r="Y6" s="440"/>
      <c r="Z6" s="440"/>
      <c r="AA6" s="440"/>
      <c r="AB6" s="441"/>
      <c r="AC6" s="612" t="s">
        <v>97</v>
      </c>
      <c r="AD6" s="613"/>
      <c r="AE6" s="613"/>
      <c r="AF6" s="613"/>
      <c r="AG6" s="613"/>
      <c r="AH6" s="613"/>
      <c r="AI6" s="613"/>
      <c r="AJ6" s="613"/>
      <c r="AK6" s="613"/>
      <c r="AL6" s="614"/>
      <c r="AM6" s="511" t="s">
        <v>98</v>
      </c>
      <c r="AN6" s="411"/>
      <c r="AO6" s="411"/>
      <c r="AP6" s="411"/>
      <c r="AQ6" s="411"/>
      <c r="AR6" s="411"/>
      <c r="AS6" s="411"/>
      <c r="AT6" s="412"/>
      <c r="AU6" s="512" t="s">
        <v>91</v>
      </c>
      <c r="AV6" s="513"/>
      <c r="AW6" s="513"/>
      <c r="AX6" s="513"/>
      <c r="AY6" s="468" t="s">
        <v>99</v>
      </c>
      <c r="AZ6" s="469"/>
      <c r="BA6" s="469"/>
      <c r="BB6" s="469"/>
      <c r="BC6" s="469"/>
      <c r="BD6" s="469"/>
      <c r="BE6" s="469"/>
      <c r="BF6" s="469"/>
      <c r="BG6" s="469"/>
      <c r="BH6" s="469"/>
      <c r="BI6" s="469"/>
      <c r="BJ6" s="469"/>
      <c r="BK6" s="469"/>
      <c r="BL6" s="469"/>
      <c r="BM6" s="470"/>
      <c r="BN6" s="454">
        <v>7258918</v>
      </c>
      <c r="BO6" s="455"/>
      <c r="BP6" s="455"/>
      <c r="BQ6" s="455"/>
      <c r="BR6" s="455"/>
      <c r="BS6" s="455"/>
      <c r="BT6" s="455"/>
      <c r="BU6" s="456"/>
      <c r="BV6" s="454">
        <v>7862049</v>
      </c>
      <c r="BW6" s="455"/>
      <c r="BX6" s="455"/>
      <c r="BY6" s="455"/>
      <c r="BZ6" s="455"/>
      <c r="CA6" s="455"/>
      <c r="CB6" s="455"/>
      <c r="CC6" s="456"/>
      <c r="CD6" s="494" t="s">
        <v>100</v>
      </c>
      <c r="CE6" s="414"/>
      <c r="CF6" s="414"/>
      <c r="CG6" s="414"/>
      <c r="CH6" s="414"/>
      <c r="CI6" s="414"/>
      <c r="CJ6" s="414"/>
      <c r="CK6" s="414"/>
      <c r="CL6" s="414"/>
      <c r="CM6" s="414"/>
      <c r="CN6" s="414"/>
      <c r="CO6" s="414"/>
      <c r="CP6" s="414"/>
      <c r="CQ6" s="414"/>
      <c r="CR6" s="414"/>
      <c r="CS6" s="495"/>
      <c r="CT6" s="597">
        <v>90</v>
      </c>
      <c r="CU6" s="598"/>
      <c r="CV6" s="598"/>
      <c r="CW6" s="598"/>
      <c r="CX6" s="598"/>
      <c r="CY6" s="598"/>
      <c r="CZ6" s="598"/>
      <c r="DA6" s="599"/>
      <c r="DB6" s="597">
        <v>93.2</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101</v>
      </c>
      <c r="AN7" s="411"/>
      <c r="AO7" s="411"/>
      <c r="AP7" s="411"/>
      <c r="AQ7" s="411"/>
      <c r="AR7" s="411"/>
      <c r="AS7" s="411"/>
      <c r="AT7" s="412"/>
      <c r="AU7" s="512" t="s">
        <v>91</v>
      </c>
      <c r="AV7" s="513"/>
      <c r="AW7" s="513"/>
      <c r="AX7" s="513"/>
      <c r="AY7" s="468" t="s">
        <v>102</v>
      </c>
      <c r="AZ7" s="469"/>
      <c r="BA7" s="469"/>
      <c r="BB7" s="469"/>
      <c r="BC7" s="469"/>
      <c r="BD7" s="469"/>
      <c r="BE7" s="469"/>
      <c r="BF7" s="469"/>
      <c r="BG7" s="469"/>
      <c r="BH7" s="469"/>
      <c r="BI7" s="469"/>
      <c r="BJ7" s="469"/>
      <c r="BK7" s="469"/>
      <c r="BL7" s="469"/>
      <c r="BM7" s="470"/>
      <c r="BN7" s="454">
        <v>1440283</v>
      </c>
      <c r="BO7" s="455"/>
      <c r="BP7" s="455"/>
      <c r="BQ7" s="455"/>
      <c r="BR7" s="455"/>
      <c r="BS7" s="455"/>
      <c r="BT7" s="455"/>
      <c r="BU7" s="456"/>
      <c r="BV7" s="454">
        <v>1675598</v>
      </c>
      <c r="BW7" s="455"/>
      <c r="BX7" s="455"/>
      <c r="BY7" s="455"/>
      <c r="BZ7" s="455"/>
      <c r="CA7" s="455"/>
      <c r="CB7" s="455"/>
      <c r="CC7" s="456"/>
      <c r="CD7" s="494" t="s">
        <v>103</v>
      </c>
      <c r="CE7" s="414"/>
      <c r="CF7" s="414"/>
      <c r="CG7" s="414"/>
      <c r="CH7" s="414"/>
      <c r="CI7" s="414"/>
      <c r="CJ7" s="414"/>
      <c r="CK7" s="414"/>
      <c r="CL7" s="414"/>
      <c r="CM7" s="414"/>
      <c r="CN7" s="414"/>
      <c r="CO7" s="414"/>
      <c r="CP7" s="414"/>
      <c r="CQ7" s="414"/>
      <c r="CR7" s="414"/>
      <c r="CS7" s="495"/>
      <c r="CT7" s="454">
        <v>118041925</v>
      </c>
      <c r="CU7" s="455"/>
      <c r="CV7" s="455"/>
      <c r="CW7" s="455"/>
      <c r="CX7" s="455"/>
      <c r="CY7" s="455"/>
      <c r="CZ7" s="455"/>
      <c r="DA7" s="456"/>
      <c r="DB7" s="454">
        <v>114620816</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104</v>
      </c>
      <c r="AN8" s="411"/>
      <c r="AO8" s="411"/>
      <c r="AP8" s="411"/>
      <c r="AQ8" s="411"/>
      <c r="AR8" s="411"/>
      <c r="AS8" s="411"/>
      <c r="AT8" s="412"/>
      <c r="AU8" s="512" t="s">
        <v>91</v>
      </c>
      <c r="AV8" s="513"/>
      <c r="AW8" s="513"/>
      <c r="AX8" s="513"/>
      <c r="AY8" s="468" t="s">
        <v>105</v>
      </c>
      <c r="AZ8" s="469"/>
      <c r="BA8" s="469"/>
      <c r="BB8" s="469"/>
      <c r="BC8" s="469"/>
      <c r="BD8" s="469"/>
      <c r="BE8" s="469"/>
      <c r="BF8" s="469"/>
      <c r="BG8" s="469"/>
      <c r="BH8" s="469"/>
      <c r="BI8" s="469"/>
      <c r="BJ8" s="469"/>
      <c r="BK8" s="469"/>
      <c r="BL8" s="469"/>
      <c r="BM8" s="470"/>
      <c r="BN8" s="454">
        <v>5818635</v>
      </c>
      <c r="BO8" s="455"/>
      <c r="BP8" s="455"/>
      <c r="BQ8" s="455"/>
      <c r="BR8" s="455"/>
      <c r="BS8" s="455"/>
      <c r="BT8" s="455"/>
      <c r="BU8" s="456"/>
      <c r="BV8" s="454">
        <v>6186451</v>
      </c>
      <c r="BW8" s="455"/>
      <c r="BX8" s="455"/>
      <c r="BY8" s="455"/>
      <c r="BZ8" s="455"/>
      <c r="CA8" s="455"/>
      <c r="CB8" s="455"/>
      <c r="CC8" s="456"/>
      <c r="CD8" s="494" t="s">
        <v>106</v>
      </c>
      <c r="CE8" s="414"/>
      <c r="CF8" s="414"/>
      <c r="CG8" s="414"/>
      <c r="CH8" s="414"/>
      <c r="CI8" s="414"/>
      <c r="CJ8" s="414"/>
      <c r="CK8" s="414"/>
      <c r="CL8" s="414"/>
      <c r="CM8" s="414"/>
      <c r="CN8" s="414"/>
      <c r="CO8" s="414"/>
      <c r="CP8" s="414"/>
      <c r="CQ8" s="414"/>
      <c r="CR8" s="414"/>
      <c r="CS8" s="495"/>
      <c r="CT8" s="557">
        <v>0.82</v>
      </c>
      <c r="CU8" s="558"/>
      <c r="CV8" s="558"/>
      <c r="CW8" s="558"/>
      <c r="CX8" s="558"/>
      <c r="CY8" s="558"/>
      <c r="CZ8" s="558"/>
      <c r="DA8" s="559"/>
      <c r="DB8" s="557">
        <v>0.83</v>
      </c>
      <c r="DC8" s="558"/>
      <c r="DD8" s="558"/>
      <c r="DE8" s="558"/>
      <c r="DF8" s="558"/>
      <c r="DG8" s="558"/>
      <c r="DH8" s="558"/>
      <c r="DI8" s="559"/>
    </row>
    <row r="9" spans="1:119" ht="18.75" customHeight="1" thickBot="1" x14ac:dyDescent="0.25">
      <c r="A9" s="163"/>
      <c r="B9" s="586" t="s">
        <v>107</v>
      </c>
      <c r="C9" s="587"/>
      <c r="D9" s="587"/>
      <c r="E9" s="587"/>
      <c r="F9" s="587"/>
      <c r="G9" s="587"/>
      <c r="H9" s="587"/>
      <c r="I9" s="587"/>
      <c r="J9" s="587"/>
      <c r="K9" s="505"/>
      <c r="L9" s="588" t="s">
        <v>108</v>
      </c>
      <c r="M9" s="589"/>
      <c r="N9" s="589"/>
      <c r="O9" s="589"/>
      <c r="P9" s="589"/>
      <c r="Q9" s="590"/>
      <c r="R9" s="591">
        <v>474592</v>
      </c>
      <c r="S9" s="592"/>
      <c r="T9" s="592"/>
      <c r="U9" s="592"/>
      <c r="V9" s="593"/>
      <c r="W9" s="523" t="s">
        <v>109</v>
      </c>
      <c r="X9" s="524"/>
      <c r="Y9" s="524"/>
      <c r="Z9" s="524"/>
      <c r="AA9" s="524"/>
      <c r="AB9" s="524"/>
      <c r="AC9" s="524"/>
      <c r="AD9" s="524"/>
      <c r="AE9" s="524"/>
      <c r="AF9" s="524"/>
      <c r="AG9" s="524"/>
      <c r="AH9" s="524"/>
      <c r="AI9" s="524"/>
      <c r="AJ9" s="524"/>
      <c r="AK9" s="524"/>
      <c r="AL9" s="594"/>
      <c r="AM9" s="511" t="s">
        <v>110</v>
      </c>
      <c r="AN9" s="411"/>
      <c r="AO9" s="411"/>
      <c r="AP9" s="411"/>
      <c r="AQ9" s="411"/>
      <c r="AR9" s="411"/>
      <c r="AS9" s="411"/>
      <c r="AT9" s="412"/>
      <c r="AU9" s="512" t="s">
        <v>91</v>
      </c>
      <c r="AV9" s="513"/>
      <c r="AW9" s="513"/>
      <c r="AX9" s="513"/>
      <c r="AY9" s="468" t="s">
        <v>111</v>
      </c>
      <c r="AZ9" s="469"/>
      <c r="BA9" s="469"/>
      <c r="BB9" s="469"/>
      <c r="BC9" s="469"/>
      <c r="BD9" s="469"/>
      <c r="BE9" s="469"/>
      <c r="BF9" s="469"/>
      <c r="BG9" s="469"/>
      <c r="BH9" s="469"/>
      <c r="BI9" s="469"/>
      <c r="BJ9" s="469"/>
      <c r="BK9" s="469"/>
      <c r="BL9" s="469"/>
      <c r="BM9" s="470"/>
      <c r="BN9" s="454">
        <v>-367816</v>
      </c>
      <c r="BO9" s="455"/>
      <c r="BP9" s="455"/>
      <c r="BQ9" s="455"/>
      <c r="BR9" s="455"/>
      <c r="BS9" s="455"/>
      <c r="BT9" s="455"/>
      <c r="BU9" s="456"/>
      <c r="BV9" s="454">
        <v>-2744257</v>
      </c>
      <c r="BW9" s="455"/>
      <c r="BX9" s="455"/>
      <c r="BY9" s="455"/>
      <c r="BZ9" s="455"/>
      <c r="CA9" s="455"/>
      <c r="CB9" s="455"/>
      <c r="CC9" s="456"/>
      <c r="CD9" s="494" t="s">
        <v>112</v>
      </c>
      <c r="CE9" s="414"/>
      <c r="CF9" s="414"/>
      <c r="CG9" s="414"/>
      <c r="CH9" s="414"/>
      <c r="CI9" s="414"/>
      <c r="CJ9" s="414"/>
      <c r="CK9" s="414"/>
      <c r="CL9" s="414"/>
      <c r="CM9" s="414"/>
      <c r="CN9" s="414"/>
      <c r="CO9" s="414"/>
      <c r="CP9" s="414"/>
      <c r="CQ9" s="414"/>
      <c r="CR9" s="414"/>
      <c r="CS9" s="495"/>
      <c r="CT9" s="451">
        <v>13.1</v>
      </c>
      <c r="CU9" s="452"/>
      <c r="CV9" s="452"/>
      <c r="CW9" s="452"/>
      <c r="CX9" s="452"/>
      <c r="CY9" s="452"/>
      <c r="CZ9" s="452"/>
      <c r="DA9" s="453"/>
      <c r="DB9" s="451">
        <v>12.8</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113</v>
      </c>
      <c r="M10" s="411"/>
      <c r="N10" s="411"/>
      <c r="O10" s="411"/>
      <c r="P10" s="411"/>
      <c r="Q10" s="412"/>
      <c r="R10" s="407">
        <v>477118</v>
      </c>
      <c r="S10" s="408"/>
      <c r="T10" s="408"/>
      <c r="U10" s="408"/>
      <c r="V10" s="467"/>
      <c r="W10" s="595"/>
      <c r="X10" s="405"/>
      <c r="Y10" s="405"/>
      <c r="Z10" s="405"/>
      <c r="AA10" s="405"/>
      <c r="AB10" s="405"/>
      <c r="AC10" s="405"/>
      <c r="AD10" s="405"/>
      <c r="AE10" s="405"/>
      <c r="AF10" s="405"/>
      <c r="AG10" s="405"/>
      <c r="AH10" s="405"/>
      <c r="AI10" s="405"/>
      <c r="AJ10" s="405"/>
      <c r="AK10" s="405"/>
      <c r="AL10" s="596"/>
      <c r="AM10" s="511" t="s">
        <v>114</v>
      </c>
      <c r="AN10" s="411"/>
      <c r="AO10" s="411"/>
      <c r="AP10" s="411"/>
      <c r="AQ10" s="411"/>
      <c r="AR10" s="411"/>
      <c r="AS10" s="411"/>
      <c r="AT10" s="412"/>
      <c r="AU10" s="512" t="s">
        <v>91</v>
      </c>
      <c r="AV10" s="513"/>
      <c r="AW10" s="513"/>
      <c r="AX10" s="513"/>
      <c r="AY10" s="468" t="s">
        <v>115</v>
      </c>
      <c r="AZ10" s="469"/>
      <c r="BA10" s="469"/>
      <c r="BB10" s="469"/>
      <c r="BC10" s="469"/>
      <c r="BD10" s="469"/>
      <c r="BE10" s="469"/>
      <c r="BF10" s="469"/>
      <c r="BG10" s="469"/>
      <c r="BH10" s="469"/>
      <c r="BI10" s="469"/>
      <c r="BJ10" s="469"/>
      <c r="BK10" s="469"/>
      <c r="BL10" s="469"/>
      <c r="BM10" s="470"/>
      <c r="BN10" s="454">
        <v>3112280</v>
      </c>
      <c r="BO10" s="455"/>
      <c r="BP10" s="455"/>
      <c r="BQ10" s="455"/>
      <c r="BR10" s="455"/>
      <c r="BS10" s="455"/>
      <c r="BT10" s="455"/>
      <c r="BU10" s="456"/>
      <c r="BV10" s="454">
        <v>4508706</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91</v>
      </c>
      <c r="AV11" s="513"/>
      <c r="AW11" s="513"/>
      <c r="AX11" s="513"/>
      <c r="AY11" s="468" t="s">
        <v>120</v>
      </c>
      <c r="AZ11" s="469"/>
      <c r="BA11" s="469"/>
      <c r="BB11" s="469"/>
      <c r="BC11" s="469"/>
      <c r="BD11" s="469"/>
      <c r="BE11" s="469"/>
      <c r="BF11" s="469"/>
      <c r="BG11" s="469"/>
      <c r="BH11" s="469"/>
      <c r="BI11" s="469"/>
      <c r="BJ11" s="469"/>
      <c r="BK11" s="469"/>
      <c r="BL11" s="469"/>
      <c r="BM11" s="470"/>
      <c r="BN11" s="454">
        <v>900000</v>
      </c>
      <c r="BO11" s="455"/>
      <c r="BP11" s="455"/>
      <c r="BQ11" s="455"/>
      <c r="BR11" s="455"/>
      <c r="BS11" s="455"/>
      <c r="BT11" s="455"/>
      <c r="BU11" s="456"/>
      <c r="BV11" s="454">
        <v>771191</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473670</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91</v>
      </c>
      <c r="AV12" s="513"/>
      <c r="AW12" s="513"/>
      <c r="AX12" s="513"/>
      <c r="AY12" s="468" t="s">
        <v>128</v>
      </c>
      <c r="AZ12" s="469"/>
      <c r="BA12" s="469"/>
      <c r="BB12" s="469"/>
      <c r="BC12" s="469"/>
      <c r="BD12" s="469"/>
      <c r="BE12" s="469"/>
      <c r="BF12" s="469"/>
      <c r="BG12" s="469"/>
      <c r="BH12" s="469"/>
      <c r="BI12" s="469"/>
      <c r="BJ12" s="469"/>
      <c r="BK12" s="469"/>
      <c r="BL12" s="469"/>
      <c r="BM12" s="470"/>
      <c r="BN12" s="454">
        <v>2430000</v>
      </c>
      <c r="BO12" s="455"/>
      <c r="BP12" s="455"/>
      <c r="BQ12" s="455"/>
      <c r="BR12" s="455"/>
      <c r="BS12" s="455"/>
      <c r="BT12" s="455"/>
      <c r="BU12" s="456"/>
      <c r="BV12" s="454">
        <v>5770000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465138</v>
      </c>
      <c r="S13" s="542"/>
      <c r="T13" s="542"/>
      <c r="U13" s="542"/>
      <c r="V13" s="543"/>
      <c r="W13" s="544" t="s">
        <v>131</v>
      </c>
      <c r="X13" s="440"/>
      <c r="Y13" s="440"/>
      <c r="Z13" s="440"/>
      <c r="AA13" s="440"/>
      <c r="AB13" s="441"/>
      <c r="AC13" s="407">
        <v>3627</v>
      </c>
      <c r="AD13" s="408"/>
      <c r="AE13" s="408"/>
      <c r="AF13" s="408"/>
      <c r="AG13" s="409"/>
      <c r="AH13" s="407">
        <v>4043</v>
      </c>
      <c r="AI13" s="408"/>
      <c r="AJ13" s="408"/>
      <c r="AK13" s="408"/>
      <c r="AL13" s="467"/>
      <c r="AM13" s="511" t="s">
        <v>132</v>
      </c>
      <c r="AN13" s="411"/>
      <c r="AO13" s="411"/>
      <c r="AP13" s="411"/>
      <c r="AQ13" s="411"/>
      <c r="AR13" s="411"/>
      <c r="AS13" s="411"/>
      <c r="AT13" s="412"/>
      <c r="AU13" s="512" t="s">
        <v>133</v>
      </c>
      <c r="AV13" s="513"/>
      <c r="AW13" s="513"/>
      <c r="AX13" s="513"/>
      <c r="AY13" s="468" t="s">
        <v>134</v>
      </c>
      <c r="AZ13" s="469"/>
      <c r="BA13" s="469"/>
      <c r="BB13" s="469"/>
      <c r="BC13" s="469"/>
      <c r="BD13" s="469"/>
      <c r="BE13" s="469"/>
      <c r="BF13" s="469"/>
      <c r="BG13" s="469"/>
      <c r="BH13" s="469"/>
      <c r="BI13" s="469"/>
      <c r="BJ13" s="469"/>
      <c r="BK13" s="469"/>
      <c r="BL13" s="469"/>
      <c r="BM13" s="470"/>
      <c r="BN13" s="454">
        <v>1214464</v>
      </c>
      <c r="BO13" s="455"/>
      <c r="BP13" s="455"/>
      <c r="BQ13" s="455"/>
      <c r="BR13" s="455"/>
      <c r="BS13" s="455"/>
      <c r="BT13" s="455"/>
      <c r="BU13" s="456"/>
      <c r="BV13" s="454">
        <v>-3234360</v>
      </c>
      <c r="BW13" s="455"/>
      <c r="BX13" s="455"/>
      <c r="BY13" s="455"/>
      <c r="BZ13" s="455"/>
      <c r="CA13" s="455"/>
      <c r="CB13" s="455"/>
      <c r="CC13" s="456"/>
      <c r="CD13" s="494" t="s">
        <v>135</v>
      </c>
      <c r="CE13" s="414"/>
      <c r="CF13" s="414"/>
      <c r="CG13" s="414"/>
      <c r="CH13" s="414"/>
      <c r="CI13" s="414"/>
      <c r="CJ13" s="414"/>
      <c r="CK13" s="414"/>
      <c r="CL13" s="414"/>
      <c r="CM13" s="414"/>
      <c r="CN13" s="414"/>
      <c r="CO13" s="414"/>
      <c r="CP13" s="414"/>
      <c r="CQ13" s="414"/>
      <c r="CR13" s="414"/>
      <c r="CS13" s="495"/>
      <c r="CT13" s="451">
        <v>3.2</v>
      </c>
      <c r="CU13" s="452"/>
      <c r="CV13" s="452"/>
      <c r="CW13" s="452"/>
      <c r="CX13" s="452"/>
      <c r="CY13" s="452"/>
      <c r="CZ13" s="452"/>
      <c r="DA13" s="453"/>
      <c r="DB13" s="451">
        <v>3</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136</v>
      </c>
      <c r="M14" s="581"/>
      <c r="N14" s="581"/>
      <c r="O14" s="581"/>
      <c r="P14" s="581"/>
      <c r="Q14" s="582"/>
      <c r="R14" s="541">
        <v>475914</v>
      </c>
      <c r="S14" s="542"/>
      <c r="T14" s="542"/>
      <c r="U14" s="542"/>
      <c r="V14" s="543"/>
      <c r="W14" s="545"/>
      <c r="X14" s="443"/>
      <c r="Y14" s="443"/>
      <c r="Z14" s="443"/>
      <c r="AA14" s="443"/>
      <c r="AB14" s="444"/>
      <c r="AC14" s="534">
        <v>1.8</v>
      </c>
      <c r="AD14" s="535"/>
      <c r="AE14" s="535"/>
      <c r="AF14" s="535"/>
      <c r="AG14" s="536"/>
      <c r="AH14" s="534">
        <v>2</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137</v>
      </c>
      <c r="CE14" s="492"/>
      <c r="CF14" s="492"/>
      <c r="CG14" s="492"/>
      <c r="CH14" s="492"/>
      <c r="CI14" s="492"/>
      <c r="CJ14" s="492"/>
      <c r="CK14" s="492"/>
      <c r="CL14" s="492"/>
      <c r="CM14" s="492"/>
      <c r="CN14" s="492"/>
      <c r="CO14" s="492"/>
      <c r="CP14" s="492"/>
      <c r="CQ14" s="492"/>
      <c r="CR14" s="492"/>
      <c r="CS14" s="493"/>
      <c r="CT14" s="551">
        <v>0</v>
      </c>
      <c r="CU14" s="552"/>
      <c r="CV14" s="552"/>
      <c r="CW14" s="552"/>
      <c r="CX14" s="552"/>
      <c r="CY14" s="552"/>
      <c r="CZ14" s="552"/>
      <c r="DA14" s="553"/>
      <c r="DB14" s="551" t="s">
        <v>122</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468096</v>
      </c>
      <c r="S15" s="542"/>
      <c r="T15" s="542"/>
      <c r="U15" s="542"/>
      <c r="V15" s="543"/>
      <c r="W15" s="544" t="s">
        <v>138</v>
      </c>
      <c r="X15" s="440"/>
      <c r="Y15" s="440"/>
      <c r="Z15" s="440"/>
      <c r="AA15" s="440"/>
      <c r="AB15" s="441"/>
      <c r="AC15" s="407">
        <v>61799</v>
      </c>
      <c r="AD15" s="408"/>
      <c r="AE15" s="408"/>
      <c r="AF15" s="408"/>
      <c r="AG15" s="409"/>
      <c r="AH15" s="407">
        <v>63775</v>
      </c>
      <c r="AI15" s="408"/>
      <c r="AJ15" s="408"/>
      <c r="AK15" s="408"/>
      <c r="AL15" s="467"/>
      <c r="AM15" s="511"/>
      <c r="AN15" s="411"/>
      <c r="AO15" s="411"/>
      <c r="AP15" s="411"/>
      <c r="AQ15" s="411"/>
      <c r="AR15" s="411"/>
      <c r="AS15" s="411"/>
      <c r="AT15" s="412"/>
      <c r="AU15" s="512"/>
      <c r="AV15" s="513"/>
      <c r="AW15" s="513"/>
      <c r="AX15" s="513"/>
      <c r="AY15" s="480" t="s">
        <v>139</v>
      </c>
      <c r="AZ15" s="481"/>
      <c r="BA15" s="481"/>
      <c r="BB15" s="481"/>
      <c r="BC15" s="481"/>
      <c r="BD15" s="481"/>
      <c r="BE15" s="481"/>
      <c r="BF15" s="481"/>
      <c r="BG15" s="481"/>
      <c r="BH15" s="481"/>
      <c r="BI15" s="481"/>
      <c r="BJ15" s="481"/>
      <c r="BK15" s="481"/>
      <c r="BL15" s="481"/>
      <c r="BM15" s="482"/>
      <c r="BN15" s="483">
        <v>76752421</v>
      </c>
      <c r="BO15" s="484"/>
      <c r="BP15" s="484"/>
      <c r="BQ15" s="484"/>
      <c r="BR15" s="484"/>
      <c r="BS15" s="484"/>
      <c r="BT15" s="484"/>
      <c r="BU15" s="485"/>
      <c r="BV15" s="483">
        <v>76772236</v>
      </c>
      <c r="BW15" s="484"/>
      <c r="BX15" s="484"/>
      <c r="BY15" s="484"/>
      <c r="BZ15" s="484"/>
      <c r="CA15" s="484"/>
      <c r="CB15" s="484"/>
      <c r="CC15" s="485"/>
      <c r="CD15" s="554" t="s">
        <v>140</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141</v>
      </c>
      <c r="M16" s="529"/>
      <c r="N16" s="529"/>
      <c r="O16" s="529"/>
      <c r="P16" s="529"/>
      <c r="Q16" s="530"/>
      <c r="R16" s="531" t="s">
        <v>118</v>
      </c>
      <c r="S16" s="532"/>
      <c r="T16" s="532"/>
      <c r="U16" s="532"/>
      <c r="V16" s="533"/>
      <c r="W16" s="545"/>
      <c r="X16" s="443"/>
      <c r="Y16" s="443"/>
      <c r="Z16" s="443"/>
      <c r="AA16" s="443"/>
      <c r="AB16" s="444"/>
      <c r="AC16" s="534">
        <v>30.6</v>
      </c>
      <c r="AD16" s="535"/>
      <c r="AE16" s="535"/>
      <c r="AF16" s="535"/>
      <c r="AG16" s="536"/>
      <c r="AH16" s="534">
        <v>31.1</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95576522</v>
      </c>
      <c r="BO16" s="455"/>
      <c r="BP16" s="455"/>
      <c r="BQ16" s="455"/>
      <c r="BR16" s="455"/>
      <c r="BS16" s="455"/>
      <c r="BT16" s="455"/>
      <c r="BU16" s="456"/>
      <c r="BV16" s="454">
        <v>91935126</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136523</v>
      </c>
      <c r="AD17" s="408"/>
      <c r="AE17" s="408"/>
      <c r="AF17" s="408"/>
      <c r="AG17" s="409"/>
      <c r="AH17" s="407">
        <v>136977</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97911915</v>
      </c>
      <c r="BO17" s="455"/>
      <c r="BP17" s="455"/>
      <c r="BQ17" s="455"/>
      <c r="BR17" s="455"/>
      <c r="BS17" s="455"/>
      <c r="BT17" s="455"/>
      <c r="BU17" s="456"/>
      <c r="BV17" s="454">
        <v>97908487</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356.07</v>
      </c>
      <c r="M18" s="507"/>
      <c r="N18" s="507"/>
      <c r="O18" s="507"/>
      <c r="P18" s="507"/>
      <c r="Q18" s="507"/>
      <c r="R18" s="508"/>
      <c r="S18" s="508"/>
      <c r="T18" s="508"/>
      <c r="U18" s="508"/>
      <c r="V18" s="509"/>
      <c r="W18" s="525"/>
      <c r="X18" s="526"/>
      <c r="Y18" s="526"/>
      <c r="Z18" s="526"/>
      <c r="AA18" s="526"/>
      <c r="AB18" s="550"/>
      <c r="AC18" s="424">
        <v>67.599999999999994</v>
      </c>
      <c r="AD18" s="425"/>
      <c r="AE18" s="425"/>
      <c r="AF18" s="425"/>
      <c r="AG18" s="510"/>
      <c r="AH18" s="424">
        <v>66.900000000000006</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108684609</v>
      </c>
      <c r="BO18" s="455"/>
      <c r="BP18" s="455"/>
      <c r="BQ18" s="455"/>
      <c r="BR18" s="455"/>
      <c r="BS18" s="455"/>
      <c r="BT18" s="455"/>
      <c r="BU18" s="456"/>
      <c r="BV18" s="454">
        <v>104695286</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1333</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148643004</v>
      </c>
      <c r="BO19" s="455"/>
      <c r="BP19" s="455"/>
      <c r="BQ19" s="455"/>
      <c r="BR19" s="455"/>
      <c r="BS19" s="455"/>
      <c r="BT19" s="455"/>
      <c r="BU19" s="456"/>
      <c r="BV19" s="454">
        <v>150380816</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199082</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201662371</v>
      </c>
      <c r="BO22" s="484"/>
      <c r="BP22" s="484"/>
      <c r="BQ22" s="484"/>
      <c r="BR22" s="484"/>
      <c r="BS22" s="484"/>
      <c r="BT22" s="484"/>
      <c r="BU22" s="485"/>
      <c r="BV22" s="483">
        <v>203604927</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114005112</v>
      </c>
      <c r="BO23" s="455"/>
      <c r="BP23" s="455"/>
      <c r="BQ23" s="455"/>
      <c r="BR23" s="455"/>
      <c r="BS23" s="455"/>
      <c r="BT23" s="455"/>
      <c r="BU23" s="456"/>
      <c r="BV23" s="454">
        <v>122732884</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11500</v>
      </c>
      <c r="R24" s="408"/>
      <c r="S24" s="408"/>
      <c r="T24" s="408"/>
      <c r="U24" s="408"/>
      <c r="V24" s="409"/>
      <c r="W24" s="497"/>
      <c r="X24" s="434"/>
      <c r="Y24" s="435"/>
      <c r="Z24" s="410" t="s">
        <v>162</v>
      </c>
      <c r="AA24" s="411"/>
      <c r="AB24" s="411"/>
      <c r="AC24" s="411"/>
      <c r="AD24" s="411"/>
      <c r="AE24" s="411"/>
      <c r="AF24" s="411"/>
      <c r="AG24" s="412"/>
      <c r="AH24" s="407">
        <v>2767</v>
      </c>
      <c r="AI24" s="408"/>
      <c r="AJ24" s="408"/>
      <c r="AK24" s="408"/>
      <c r="AL24" s="409"/>
      <c r="AM24" s="407">
        <v>9050857</v>
      </c>
      <c r="AN24" s="408"/>
      <c r="AO24" s="408"/>
      <c r="AP24" s="408"/>
      <c r="AQ24" s="408"/>
      <c r="AR24" s="409"/>
      <c r="AS24" s="407">
        <v>3271</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123876649</v>
      </c>
      <c r="BO24" s="455"/>
      <c r="BP24" s="455"/>
      <c r="BQ24" s="455"/>
      <c r="BR24" s="455"/>
      <c r="BS24" s="455"/>
      <c r="BT24" s="455"/>
      <c r="BU24" s="456"/>
      <c r="BV24" s="454">
        <v>120182026</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2</v>
      </c>
      <c r="M25" s="408"/>
      <c r="N25" s="408"/>
      <c r="O25" s="408"/>
      <c r="P25" s="409"/>
      <c r="Q25" s="407">
        <v>9300</v>
      </c>
      <c r="R25" s="408"/>
      <c r="S25" s="408"/>
      <c r="T25" s="408"/>
      <c r="U25" s="408"/>
      <c r="V25" s="409"/>
      <c r="W25" s="497"/>
      <c r="X25" s="434"/>
      <c r="Y25" s="435"/>
      <c r="Z25" s="410" t="s">
        <v>165</v>
      </c>
      <c r="AA25" s="411"/>
      <c r="AB25" s="411"/>
      <c r="AC25" s="411"/>
      <c r="AD25" s="411"/>
      <c r="AE25" s="411"/>
      <c r="AF25" s="411"/>
      <c r="AG25" s="412"/>
      <c r="AH25" s="407">
        <v>469</v>
      </c>
      <c r="AI25" s="408"/>
      <c r="AJ25" s="408"/>
      <c r="AK25" s="408"/>
      <c r="AL25" s="409"/>
      <c r="AM25" s="407">
        <v>1482509</v>
      </c>
      <c r="AN25" s="408"/>
      <c r="AO25" s="408"/>
      <c r="AP25" s="408"/>
      <c r="AQ25" s="408"/>
      <c r="AR25" s="409"/>
      <c r="AS25" s="407">
        <v>3161</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87620857</v>
      </c>
      <c r="BO25" s="484"/>
      <c r="BP25" s="484"/>
      <c r="BQ25" s="484"/>
      <c r="BR25" s="484"/>
      <c r="BS25" s="484"/>
      <c r="BT25" s="484"/>
      <c r="BU25" s="485"/>
      <c r="BV25" s="483">
        <v>59810428</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8100</v>
      </c>
      <c r="R26" s="408"/>
      <c r="S26" s="408"/>
      <c r="T26" s="408"/>
      <c r="U26" s="408"/>
      <c r="V26" s="409"/>
      <c r="W26" s="497"/>
      <c r="X26" s="434"/>
      <c r="Y26" s="435"/>
      <c r="Z26" s="410" t="s">
        <v>168</v>
      </c>
      <c r="AA26" s="465"/>
      <c r="AB26" s="465"/>
      <c r="AC26" s="465"/>
      <c r="AD26" s="465"/>
      <c r="AE26" s="465"/>
      <c r="AF26" s="465"/>
      <c r="AG26" s="466"/>
      <c r="AH26" s="407">
        <v>175</v>
      </c>
      <c r="AI26" s="408"/>
      <c r="AJ26" s="408"/>
      <c r="AK26" s="408"/>
      <c r="AL26" s="409"/>
      <c r="AM26" s="407">
        <v>607075</v>
      </c>
      <c r="AN26" s="408"/>
      <c r="AO26" s="408"/>
      <c r="AP26" s="408"/>
      <c r="AQ26" s="408"/>
      <c r="AR26" s="409"/>
      <c r="AS26" s="407">
        <v>3469</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v>1500000</v>
      </c>
      <c r="BO26" s="455"/>
      <c r="BP26" s="455"/>
      <c r="BQ26" s="455"/>
      <c r="BR26" s="455"/>
      <c r="BS26" s="455"/>
      <c r="BT26" s="455"/>
      <c r="BU26" s="456"/>
      <c r="BV26" s="454">
        <v>2000000</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7800</v>
      </c>
      <c r="R27" s="408"/>
      <c r="S27" s="408"/>
      <c r="T27" s="408"/>
      <c r="U27" s="408"/>
      <c r="V27" s="409"/>
      <c r="W27" s="497"/>
      <c r="X27" s="434"/>
      <c r="Y27" s="435"/>
      <c r="Z27" s="410" t="s">
        <v>171</v>
      </c>
      <c r="AA27" s="411"/>
      <c r="AB27" s="411"/>
      <c r="AC27" s="411"/>
      <c r="AD27" s="411"/>
      <c r="AE27" s="411"/>
      <c r="AF27" s="411"/>
      <c r="AG27" s="412"/>
      <c r="AH27" s="407">
        <v>222</v>
      </c>
      <c r="AI27" s="408"/>
      <c r="AJ27" s="408"/>
      <c r="AK27" s="408"/>
      <c r="AL27" s="409"/>
      <c r="AM27" s="407">
        <v>739690</v>
      </c>
      <c r="AN27" s="408"/>
      <c r="AO27" s="408"/>
      <c r="AP27" s="408"/>
      <c r="AQ27" s="408"/>
      <c r="AR27" s="409"/>
      <c r="AS27" s="407">
        <v>3332</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v>1930000</v>
      </c>
      <c r="BO27" s="489"/>
      <c r="BP27" s="489"/>
      <c r="BQ27" s="489"/>
      <c r="BR27" s="489"/>
      <c r="BS27" s="489"/>
      <c r="BT27" s="489"/>
      <c r="BU27" s="490"/>
      <c r="BV27" s="488">
        <v>1930000</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7200</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11979560</v>
      </c>
      <c r="BO28" s="484"/>
      <c r="BP28" s="484"/>
      <c r="BQ28" s="484"/>
      <c r="BR28" s="484"/>
      <c r="BS28" s="484"/>
      <c r="BT28" s="484"/>
      <c r="BU28" s="485"/>
      <c r="BV28" s="483">
        <v>11297280</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41</v>
      </c>
      <c r="M29" s="408"/>
      <c r="N29" s="408"/>
      <c r="O29" s="408"/>
      <c r="P29" s="409"/>
      <c r="Q29" s="407">
        <v>6700</v>
      </c>
      <c r="R29" s="408"/>
      <c r="S29" s="408"/>
      <c r="T29" s="408"/>
      <c r="U29" s="408"/>
      <c r="V29" s="409"/>
      <c r="W29" s="498"/>
      <c r="X29" s="499"/>
      <c r="Y29" s="500"/>
      <c r="Z29" s="410" t="s">
        <v>177</v>
      </c>
      <c r="AA29" s="411"/>
      <c r="AB29" s="411"/>
      <c r="AC29" s="411"/>
      <c r="AD29" s="411"/>
      <c r="AE29" s="411"/>
      <c r="AF29" s="411"/>
      <c r="AG29" s="412"/>
      <c r="AH29" s="407">
        <v>2989</v>
      </c>
      <c r="AI29" s="408"/>
      <c r="AJ29" s="408"/>
      <c r="AK29" s="408"/>
      <c r="AL29" s="409"/>
      <c r="AM29" s="407">
        <v>9790547</v>
      </c>
      <c r="AN29" s="408"/>
      <c r="AO29" s="408"/>
      <c r="AP29" s="408"/>
      <c r="AQ29" s="408"/>
      <c r="AR29" s="409"/>
      <c r="AS29" s="407">
        <v>3276</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19822267</v>
      </c>
      <c r="BO29" s="455"/>
      <c r="BP29" s="455"/>
      <c r="BQ29" s="455"/>
      <c r="BR29" s="455"/>
      <c r="BS29" s="455"/>
      <c r="BT29" s="455"/>
      <c r="BU29" s="456"/>
      <c r="BV29" s="454">
        <v>15734324</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100.3</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27441791</v>
      </c>
      <c r="BO30" s="489"/>
      <c r="BP30" s="489"/>
      <c r="BQ30" s="489"/>
      <c r="BR30" s="489"/>
      <c r="BS30" s="489"/>
      <c r="BT30" s="489"/>
      <c r="BU30" s="490"/>
      <c r="BV30" s="488">
        <v>29321714</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186</v>
      </c>
      <c r="D33" s="406"/>
      <c r="E33" s="405" t="s">
        <v>187</v>
      </c>
      <c r="F33" s="405"/>
      <c r="G33" s="405"/>
      <c r="H33" s="405"/>
      <c r="I33" s="405"/>
      <c r="J33" s="405"/>
      <c r="K33" s="405"/>
      <c r="L33" s="405"/>
      <c r="M33" s="405"/>
      <c r="N33" s="405"/>
      <c r="O33" s="405"/>
      <c r="P33" s="405"/>
      <c r="Q33" s="405"/>
      <c r="R33" s="405"/>
      <c r="S33" s="405"/>
      <c r="T33" s="188"/>
      <c r="U33" s="406" t="s">
        <v>186</v>
      </c>
      <c r="V33" s="406"/>
      <c r="W33" s="405" t="s">
        <v>187</v>
      </c>
      <c r="X33" s="405"/>
      <c r="Y33" s="405"/>
      <c r="Z33" s="405"/>
      <c r="AA33" s="405"/>
      <c r="AB33" s="405"/>
      <c r="AC33" s="405"/>
      <c r="AD33" s="405"/>
      <c r="AE33" s="405"/>
      <c r="AF33" s="405"/>
      <c r="AG33" s="405"/>
      <c r="AH33" s="405"/>
      <c r="AI33" s="405"/>
      <c r="AJ33" s="405"/>
      <c r="AK33" s="405"/>
      <c r="AL33" s="188"/>
      <c r="AM33" s="406" t="s">
        <v>186</v>
      </c>
      <c r="AN33" s="406"/>
      <c r="AO33" s="405" t="s">
        <v>187</v>
      </c>
      <c r="AP33" s="405"/>
      <c r="AQ33" s="405"/>
      <c r="AR33" s="405"/>
      <c r="AS33" s="405"/>
      <c r="AT33" s="405"/>
      <c r="AU33" s="405"/>
      <c r="AV33" s="405"/>
      <c r="AW33" s="405"/>
      <c r="AX33" s="405"/>
      <c r="AY33" s="405"/>
      <c r="AZ33" s="405"/>
      <c r="BA33" s="405"/>
      <c r="BB33" s="405"/>
      <c r="BC33" s="405"/>
      <c r="BD33" s="189"/>
      <c r="BE33" s="405" t="s">
        <v>188</v>
      </c>
      <c r="BF33" s="405"/>
      <c r="BG33" s="405" t="s">
        <v>189</v>
      </c>
      <c r="BH33" s="405"/>
      <c r="BI33" s="405"/>
      <c r="BJ33" s="405"/>
      <c r="BK33" s="405"/>
      <c r="BL33" s="405"/>
      <c r="BM33" s="405"/>
      <c r="BN33" s="405"/>
      <c r="BO33" s="405"/>
      <c r="BP33" s="405"/>
      <c r="BQ33" s="405"/>
      <c r="BR33" s="405"/>
      <c r="BS33" s="405"/>
      <c r="BT33" s="405"/>
      <c r="BU33" s="405"/>
      <c r="BV33" s="189"/>
      <c r="BW33" s="406" t="s">
        <v>188</v>
      </c>
      <c r="BX33" s="406"/>
      <c r="BY33" s="405" t="s">
        <v>190</v>
      </c>
      <c r="BZ33" s="405"/>
      <c r="CA33" s="405"/>
      <c r="CB33" s="405"/>
      <c r="CC33" s="405"/>
      <c r="CD33" s="405"/>
      <c r="CE33" s="405"/>
      <c r="CF33" s="405"/>
      <c r="CG33" s="405"/>
      <c r="CH33" s="405"/>
      <c r="CI33" s="405"/>
      <c r="CJ33" s="405"/>
      <c r="CK33" s="405"/>
      <c r="CL33" s="405"/>
      <c r="CM33" s="405"/>
      <c r="CN33" s="188"/>
      <c r="CO33" s="406" t="s">
        <v>186</v>
      </c>
      <c r="CP33" s="406"/>
      <c r="CQ33" s="405" t="s">
        <v>191</v>
      </c>
      <c r="CR33" s="405"/>
      <c r="CS33" s="405"/>
      <c r="CT33" s="405"/>
      <c r="CU33" s="405"/>
      <c r="CV33" s="405"/>
      <c r="CW33" s="405"/>
      <c r="CX33" s="405"/>
      <c r="CY33" s="405"/>
      <c r="CZ33" s="405"/>
      <c r="DA33" s="405"/>
      <c r="DB33" s="405"/>
      <c r="DC33" s="405"/>
      <c r="DD33" s="405"/>
      <c r="DE33" s="405"/>
      <c r="DF33" s="188"/>
      <c r="DG33" s="404" t="s">
        <v>192</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3</v>
      </c>
      <c r="V34" s="402"/>
      <c r="W34" s="403" t="str">
        <f>IF('各会計、関係団体の財政状況及び健全化判断比率'!B28="","",'各会計、関係団体の財政状況及び健全化判断比率'!B28)</f>
        <v>倉敷市国民健康保険事業特別会計</v>
      </c>
      <c r="X34" s="403"/>
      <c r="Y34" s="403"/>
      <c r="Z34" s="403"/>
      <c r="AA34" s="403"/>
      <c r="AB34" s="403"/>
      <c r="AC34" s="403"/>
      <c r="AD34" s="403"/>
      <c r="AE34" s="403"/>
      <c r="AF34" s="403"/>
      <c r="AG34" s="403"/>
      <c r="AH34" s="403"/>
      <c r="AI34" s="403"/>
      <c r="AJ34" s="403"/>
      <c r="AK34" s="403"/>
      <c r="AL34" s="163"/>
      <c r="AM34" s="402">
        <f>IF(AO34="","",MAX(C34:D43,U34:V43)+1)</f>
        <v>6</v>
      </c>
      <c r="AN34" s="402"/>
      <c r="AO34" s="403" t="str">
        <f>IF('各会計、関係団体の財政状況及び健全化判断比率'!B31="","",'各会計、関係団体の財政状況及び健全化判断比率'!B31)</f>
        <v>倉敷市水道事業会計</v>
      </c>
      <c r="AP34" s="403"/>
      <c r="AQ34" s="403"/>
      <c r="AR34" s="403"/>
      <c r="AS34" s="403"/>
      <c r="AT34" s="403"/>
      <c r="AU34" s="403"/>
      <c r="AV34" s="403"/>
      <c r="AW34" s="403"/>
      <c r="AX34" s="403"/>
      <c r="AY34" s="403"/>
      <c r="AZ34" s="403"/>
      <c r="BA34" s="403"/>
      <c r="BB34" s="403"/>
      <c r="BC34" s="403"/>
      <c r="BD34" s="163"/>
      <c r="BE34" s="402" t="str">
        <f>IF(BG34="","",MAX(C34:D43,U34:V43,AM34:AN43)+1)</f>
        <v/>
      </c>
      <c r="BF34" s="402"/>
      <c r="BG34" s="403"/>
      <c r="BH34" s="403"/>
      <c r="BI34" s="403"/>
      <c r="BJ34" s="403"/>
      <c r="BK34" s="403"/>
      <c r="BL34" s="403"/>
      <c r="BM34" s="403"/>
      <c r="BN34" s="403"/>
      <c r="BO34" s="403"/>
      <c r="BP34" s="403"/>
      <c r="BQ34" s="403"/>
      <c r="BR34" s="403"/>
      <c r="BS34" s="403"/>
      <c r="BT34" s="403"/>
      <c r="BU34" s="403"/>
      <c r="BV34" s="163"/>
      <c r="BW34" s="402">
        <f>IF(BY34="","",MAX(C34:D43,U34:V43,AM34:AN43,BE34:BF43)+1)</f>
        <v>10</v>
      </c>
      <c r="BX34" s="402"/>
      <c r="BY34" s="403" t="str">
        <f>IF('各会計、関係団体の財政状況及び健全化判断比率'!B68="","",'各会計、関係団体の財政状況及び健全化判断比率'!B68)</f>
        <v>総社広域環境施設組合</v>
      </c>
      <c r="BZ34" s="403"/>
      <c r="CA34" s="403"/>
      <c r="CB34" s="403"/>
      <c r="CC34" s="403"/>
      <c r="CD34" s="403"/>
      <c r="CE34" s="403"/>
      <c r="CF34" s="403"/>
      <c r="CG34" s="403"/>
      <c r="CH34" s="403"/>
      <c r="CI34" s="403"/>
      <c r="CJ34" s="403"/>
      <c r="CK34" s="403"/>
      <c r="CL34" s="403"/>
      <c r="CM34" s="403"/>
      <c r="CN34" s="163"/>
      <c r="CO34" s="402">
        <f>IF(CQ34="","",MAX(C34:D43,U34:V43,AM34:AN43,BE34:BF43,BW34:BX43)+1)</f>
        <v>20</v>
      </c>
      <c r="CP34" s="402"/>
      <c r="CQ34" s="403" t="str">
        <f>IF('各会計、関係団体の財政状況及び健全化判断比率'!BS7="","",'各会計、関係団体の財政状況及び健全化判断比率'!BS7)</f>
        <v>倉敷市開発公社</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v>
      </c>
      <c r="DH34" s="400"/>
      <c r="DI34" s="190"/>
    </row>
    <row r="35" spans="1:113" ht="32.25" customHeight="1" x14ac:dyDescent="0.2">
      <c r="A35" s="163"/>
      <c r="B35" s="187"/>
      <c r="C35" s="402">
        <f>IF(E35="","",C34+1)</f>
        <v>2</v>
      </c>
      <c r="D35" s="402"/>
      <c r="E35" s="403" t="str">
        <f>IF('各会計、関係団体の財政状況及び健全化判断比率'!B8="","",'各会計、関係団体の財政状況及び健全化判断比率'!B8)</f>
        <v>倉敷市母子父子寡婦福祉資金貸付特別会計</v>
      </c>
      <c r="F35" s="403"/>
      <c r="G35" s="403"/>
      <c r="H35" s="403"/>
      <c r="I35" s="403"/>
      <c r="J35" s="403"/>
      <c r="K35" s="403"/>
      <c r="L35" s="403"/>
      <c r="M35" s="403"/>
      <c r="N35" s="403"/>
      <c r="O35" s="403"/>
      <c r="P35" s="403"/>
      <c r="Q35" s="403"/>
      <c r="R35" s="403"/>
      <c r="S35" s="403"/>
      <c r="T35" s="163"/>
      <c r="U35" s="402">
        <f>IF(W35="","",U34+1)</f>
        <v>4</v>
      </c>
      <c r="V35" s="402"/>
      <c r="W35" s="403" t="str">
        <f>IF('各会計、関係団体の財政状況及び健全化判断比率'!B29="","",'各会計、関係団体の財政状況及び健全化判断比率'!B29)</f>
        <v>倉敷市介護保険事業特別会計</v>
      </c>
      <c r="X35" s="403"/>
      <c r="Y35" s="403"/>
      <c r="Z35" s="403"/>
      <c r="AA35" s="403"/>
      <c r="AB35" s="403"/>
      <c r="AC35" s="403"/>
      <c r="AD35" s="403"/>
      <c r="AE35" s="403"/>
      <c r="AF35" s="403"/>
      <c r="AG35" s="403"/>
      <c r="AH35" s="403"/>
      <c r="AI35" s="403"/>
      <c r="AJ35" s="403"/>
      <c r="AK35" s="403"/>
      <c r="AL35" s="163"/>
      <c r="AM35" s="402">
        <f t="shared" ref="AM35:AM43" si="0">IF(AO35="","",AM34+1)</f>
        <v>7</v>
      </c>
      <c r="AN35" s="402"/>
      <c r="AO35" s="403" t="str">
        <f>IF('各会計、関係団体の財政状況及び健全化判断比率'!B32="","",'各会計、関係団体の財政状況及び健全化判断比率'!B32)</f>
        <v>倉敷市立市民病院事業会計</v>
      </c>
      <c r="AP35" s="403"/>
      <c r="AQ35" s="403"/>
      <c r="AR35" s="403"/>
      <c r="AS35" s="403"/>
      <c r="AT35" s="403"/>
      <c r="AU35" s="403"/>
      <c r="AV35" s="403"/>
      <c r="AW35" s="403"/>
      <c r="AX35" s="403"/>
      <c r="AY35" s="403"/>
      <c r="AZ35" s="403"/>
      <c r="BA35" s="403"/>
      <c r="BB35" s="403"/>
      <c r="BC35" s="403"/>
      <c r="BD35" s="163"/>
      <c r="BE35" s="402" t="str">
        <f t="shared" ref="BE35:BE43" si="1">IF(BG35="","",BE34+1)</f>
        <v/>
      </c>
      <c r="BF35" s="402"/>
      <c r="BG35" s="403"/>
      <c r="BH35" s="403"/>
      <c r="BI35" s="403"/>
      <c r="BJ35" s="403"/>
      <c r="BK35" s="403"/>
      <c r="BL35" s="403"/>
      <c r="BM35" s="403"/>
      <c r="BN35" s="403"/>
      <c r="BO35" s="403"/>
      <c r="BP35" s="403"/>
      <c r="BQ35" s="403"/>
      <c r="BR35" s="403"/>
      <c r="BS35" s="403"/>
      <c r="BT35" s="403"/>
      <c r="BU35" s="403"/>
      <c r="BV35" s="163"/>
      <c r="BW35" s="402">
        <f t="shared" ref="BW35:BW43" si="2">IF(BY35="","",BW34+1)</f>
        <v>11</v>
      </c>
      <c r="BX35" s="402"/>
      <c r="BY35" s="403" t="str">
        <f>IF('各会計、関係団体の財政状況及び健全化判断比率'!B69="","",'各会計、関係団体の財政状況及び健全化判断比率'!B69)</f>
        <v>備南水道企業団</v>
      </c>
      <c r="BZ35" s="403"/>
      <c r="CA35" s="403"/>
      <c r="CB35" s="403"/>
      <c r="CC35" s="403"/>
      <c r="CD35" s="403"/>
      <c r="CE35" s="403"/>
      <c r="CF35" s="403"/>
      <c r="CG35" s="403"/>
      <c r="CH35" s="403"/>
      <c r="CI35" s="403"/>
      <c r="CJ35" s="403"/>
      <c r="CK35" s="403"/>
      <c r="CL35" s="403"/>
      <c r="CM35" s="403"/>
      <c r="CN35" s="163"/>
      <c r="CO35" s="402">
        <f t="shared" ref="CO35:CO43" si="3">IF(CQ35="","",CO34+1)</f>
        <v>21</v>
      </c>
      <c r="CP35" s="402"/>
      <c r="CQ35" s="403" t="str">
        <f>IF('各会計、関係団体の財政状況及び健全化判断比率'!BS8="","",'各会計、関係団体の財政状況及び健全化判断比率'!BS8)</f>
        <v>倉敷市土地開発公社</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v>
      </c>
      <c r="DH35" s="400"/>
      <c r="DI35" s="190"/>
    </row>
    <row r="36" spans="1:113" ht="32.25" customHeight="1" x14ac:dyDescent="0.2">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5</v>
      </c>
      <c r="V36" s="402"/>
      <c r="W36" s="403" t="str">
        <f>IF('各会計、関係団体の財政状況及び健全化判断比率'!B30="","",'各会計、関係団体の財政状況及び健全化判断比率'!B30)</f>
        <v>倉敷市後期高齢者医療事業特別会計</v>
      </c>
      <c r="X36" s="403"/>
      <c r="Y36" s="403"/>
      <c r="Z36" s="403"/>
      <c r="AA36" s="403"/>
      <c r="AB36" s="403"/>
      <c r="AC36" s="403"/>
      <c r="AD36" s="403"/>
      <c r="AE36" s="403"/>
      <c r="AF36" s="403"/>
      <c r="AG36" s="403"/>
      <c r="AH36" s="403"/>
      <c r="AI36" s="403"/>
      <c r="AJ36" s="403"/>
      <c r="AK36" s="403"/>
      <c r="AL36" s="163"/>
      <c r="AM36" s="402">
        <f t="shared" si="0"/>
        <v>8</v>
      </c>
      <c r="AN36" s="402"/>
      <c r="AO36" s="403" t="str">
        <f>IF('各会計、関係団体の財政状況及び健全化判断比率'!B33="","",'各会計、関係団体の財政状況及び健全化判断比率'!B33)</f>
        <v>倉敷市モーターボート競走事業会計</v>
      </c>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12</v>
      </c>
      <c r="BX36" s="402"/>
      <c r="BY36" s="403" t="str">
        <f>IF('各会計、関係団体の財政状況及び健全化判断比率'!B70="","",'各会計、関係団体の財政状況及び健全化判断比率'!B70)</f>
        <v>岡山県南部水道企業団</v>
      </c>
      <c r="BZ36" s="403"/>
      <c r="CA36" s="403"/>
      <c r="CB36" s="403"/>
      <c r="CC36" s="403"/>
      <c r="CD36" s="403"/>
      <c r="CE36" s="403"/>
      <c r="CF36" s="403"/>
      <c r="CG36" s="403"/>
      <c r="CH36" s="403"/>
      <c r="CI36" s="403"/>
      <c r="CJ36" s="403"/>
      <c r="CK36" s="403"/>
      <c r="CL36" s="403"/>
      <c r="CM36" s="403"/>
      <c r="CN36" s="163"/>
      <c r="CO36" s="402">
        <f t="shared" si="3"/>
        <v>22</v>
      </c>
      <c r="CP36" s="402"/>
      <c r="CQ36" s="403" t="str">
        <f>IF('各会計、関係団体の財政状況及び健全化判断比率'!BS9="","",'各会計、関係団体の財政状況及び健全化判断比率'!BS9)</f>
        <v>倉敷市保健医療センター</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f t="shared" si="0"/>
        <v>9</v>
      </c>
      <c r="AN37" s="402"/>
      <c r="AO37" s="403" t="str">
        <f>IF('各会計、関係団体の財政状況及び健全化判断比率'!B34="","",'各会計、関係団体の財政状況及び健全化判断比率'!B34)</f>
        <v>倉敷市下水道事業会計</v>
      </c>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13</v>
      </c>
      <c r="BX37" s="402"/>
      <c r="BY37" s="403" t="str">
        <f>IF('各会計、関係団体の財政状況及び健全化判断比率'!B71="","",'各会計、関係団体の財政状況及び健全化判断比率'!B71)</f>
        <v>岡山県広域水道企業団</v>
      </c>
      <c r="BZ37" s="403"/>
      <c r="CA37" s="403"/>
      <c r="CB37" s="403"/>
      <c r="CC37" s="403"/>
      <c r="CD37" s="403"/>
      <c r="CE37" s="403"/>
      <c r="CF37" s="403"/>
      <c r="CG37" s="403"/>
      <c r="CH37" s="403"/>
      <c r="CI37" s="403"/>
      <c r="CJ37" s="403"/>
      <c r="CK37" s="403"/>
      <c r="CL37" s="403"/>
      <c r="CM37" s="403"/>
      <c r="CN37" s="163"/>
      <c r="CO37" s="402">
        <f t="shared" si="3"/>
        <v>23</v>
      </c>
      <c r="CP37" s="402"/>
      <c r="CQ37" s="403" t="str">
        <f>IF('各会計、関係団体の財政状況及び健全化判断比率'!BS10="","",'各会計、関係団体の財政状況及び健全化判断比率'!BS10)</f>
        <v>倉敷市スポーツ振興協会</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14</v>
      </c>
      <c r="BX38" s="402"/>
      <c r="BY38" s="403" t="str">
        <f>IF('各会計、関係団体の財政状況及び健全化判断比率'!B72="","",'各会計、関係団体の財政状況及び健全化判断比率'!B72)</f>
        <v>倉敷西部清掃施設組合</v>
      </c>
      <c r="BZ38" s="403"/>
      <c r="CA38" s="403"/>
      <c r="CB38" s="403"/>
      <c r="CC38" s="403"/>
      <c r="CD38" s="403"/>
      <c r="CE38" s="403"/>
      <c r="CF38" s="403"/>
      <c r="CG38" s="403"/>
      <c r="CH38" s="403"/>
      <c r="CI38" s="403"/>
      <c r="CJ38" s="403"/>
      <c r="CK38" s="403"/>
      <c r="CL38" s="403"/>
      <c r="CM38" s="403"/>
      <c r="CN38" s="163"/>
      <c r="CO38" s="402">
        <f t="shared" si="3"/>
        <v>24</v>
      </c>
      <c r="CP38" s="402"/>
      <c r="CQ38" s="403" t="str">
        <f>IF('各会計、関係団体の財政状況及び健全化判断比率'!BS11="","",'各会計、関係団体の財政状況及び健全化判断比率'!BS11)</f>
        <v>倉敷市文化振興財団</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15</v>
      </c>
      <c r="BX39" s="402"/>
      <c r="BY39" s="403" t="str">
        <f>IF('各会計、関係団体の財政状況及び健全化判断比率'!B73="","",'各会計、関係団体の財政状況及び健全化判断比率'!B73)</f>
        <v>備南衛生施設組合</v>
      </c>
      <c r="BZ39" s="403"/>
      <c r="CA39" s="403"/>
      <c r="CB39" s="403"/>
      <c r="CC39" s="403"/>
      <c r="CD39" s="403"/>
      <c r="CE39" s="403"/>
      <c r="CF39" s="403"/>
      <c r="CG39" s="403"/>
      <c r="CH39" s="403"/>
      <c r="CI39" s="403"/>
      <c r="CJ39" s="403"/>
      <c r="CK39" s="403"/>
      <c r="CL39" s="403"/>
      <c r="CM39" s="403"/>
      <c r="CN39" s="163"/>
      <c r="CO39" s="402">
        <f t="shared" si="3"/>
        <v>25</v>
      </c>
      <c r="CP39" s="402"/>
      <c r="CQ39" s="403" t="str">
        <f>IF('各会計、関係団体の財政状況及び健全化判断比率'!BS12="","",'各会計、関係団体の財政状況及び健全化判断比率'!BS12)</f>
        <v>くらしきシティプラザ東西ビル管理</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16</v>
      </c>
      <c r="BX40" s="402"/>
      <c r="BY40" s="403" t="str">
        <f>IF('各会計、関係団体の財政状況及び健全化判断比率'!B74="","",'各会計、関係団体の財政状況及び健全化判断比率'!B74)</f>
        <v>高梁川東西用水組合</v>
      </c>
      <c r="BZ40" s="403"/>
      <c r="CA40" s="403"/>
      <c r="CB40" s="403"/>
      <c r="CC40" s="403"/>
      <c r="CD40" s="403"/>
      <c r="CE40" s="403"/>
      <c r="CF40" s="403"/>
      <c r="CG40" s="403"/>
      <c r="CH40" s="403"/>
      <c r="CI40" s="403"/>
      <c r="CJ40" s="403"/>
      <c r="CK40" s="403"/>
      <c r="CL40" s="403"/>
      <c r="CM40" s="403"/>
      <c r="CN40" s="163"/>
      <c r="CO40" s="402">
        <f t="shared" si="3"/>
        <v>26</v>
      </c>
      <c r="CP40" s="402"/>
      <c r="CQ40" s="403" t="str">
        <f>IF('各会計、関係団体の財政状況及び健全化判断比率'!BS13="","",'各会計、関係団体の財政状況及び健全化判断比率'!BS13)</f>
        <v>倉敷市開発ビル</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f t="shared" si="2"/>
        <v>17</v>
      </c>
      <c r="BX41" s="402"/>
      <c r="BY41" s="403" t="str">
        <f>IF('各会計、関係団体の財政状況及び健全化判断比率'!B75="","",'各会計、関係団体の財政状況及び健全化判断比率'!B75)</f>
        <v>八ケ郷合同用水組合</v>
      </c>
      <c r="BZ41" s="403"/>
      <c r="CA41" s="403"/>
      <c r="CB41" s="403"/>
      <c r="CC41" s="403"/>
      <c r="CD41" s="403"/>
      <c r="CE41" s="403"/>
      <c r="CF41" s="403"/>
      <c r="CG41" s="403"/>
      <c r="CH41" s="403"/>
      <c r="CI41" s="403"/>
      <c r="CJ41" s="403"/>
      <c r="CK41" s="403"/>
      <c r="CL41" s="403"/>
      <c r="CM41" s="403"/>
      <c r="CN41" s="163"/>
      <c r="CO41" s="402">
        <f t="shared" si="3"/>
        <v>27</v>
      </c>
      <c r="CP41" s="402"/>
      <c r="CQ41" s="403" t="str">
        <f>IF('各会計、関係団体の財政状況及び健全化判断比率'!BS14="","",'各会計、関係団体の財政状況及び健全化判断比率'!BS14)</f>
        <v>水島臨海鉄道</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f t="shared" si="2"/>
        <v>18</v>
      </c>
      <c r="BX42" s="402"/>
      <c r="BY42" s="403" t="str">
        <f>IF('各会計、関係団体の財政状況及び健全化判断比率'!B76="","",'各会計、関係団体の財政状況及び健全化判断比率'!B76)</f>
        <v>湛井十二箇郷組合</v>
      </c>
      <c r="BZ42" s="403"/>
      <c r="CA42" s="403"/>
      <c r="CB42" s="403"/>
      <c r="CC42" s="403"/>
      <c r="CD42" s="403"/>
      <c r="CE42" s="403"/>
      <c r="CF42" s="403"/>
      <c r="CG42" s="403"/>
      <c r="CH42" s="403"/>
      <c r="CI42" s="403"/>
      <c r="CJ42" s="403"/>
      <c r="CK42" s="403"/>
      <c r="CL42" s="403"/>
      <c r="CM42" s="403"/>
      <c r="CN42" s="163"/>
      <c r="CO42" s="402">
        <f t="shared" si="3"/>
        <v>28</v>
      </c>
      <c r="CP42" s="402"/>
      <c r="CQ42" s="403" t="str">
        <f>IF('各会計、関係団体の財政状況及び健全化判断比率'!BS15="","",'各会計、関係団体の財政状況及び健全化判断比率'!BS15)</f>
        <v>倉敷ファッションセンター</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f t="shared" si="2"/>
        <v>19</v>
      </c>
      <c r="BX43" s="402"/>
      <c r="BY43" s="403" t="str">
        <f>IF('各会計、関係団体の財政状況及び健全化判断比率'!B77="","",'各会計、関係団体の財政状況及び健全化判断比率'!B77)</f>
        <v>岡山県市町村総合事務組合</v>
      </c>
      <c r="BZ43" s="403"/>
      <c r="CA43" s="403"/>
      <c r="CB43" s="403"/>
      <c r="CC43" s="403"/>
      <c r="CD43" s="403"/>
      <c r="CE43" s="403"/>
      <c r="CF43" s="403"/>
      <c r="CG43" s="403"/>
      <c r="CH43" s="403"/>
      <c r="CI43" s="403"/>
      <c r="CJ43" s="403"/>
      <c r="CK43" s="403"/>
      <c r="CL43" s="403"/>
      <c r="CM43" s="403"/>
      <c r="CN43" s="163"/>
      <c r="CO43" s="402">
        <f t="shared" si="3"/>
        <v>29</v>
      </c>
      <c r="CP43" s="402"/>
      <c r="CQ43" s="403" t="str">
        <f>IF('各会計、関係団体の財政状況及び健全化判断比率'!BS16="","",'各会計、関係団体の財政状況及び健全化判断比率'!BS16)</f>
        <v>水島エコワークス</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7yU1mnCiW2+v02ahxqt8e0vwFQ2DOyDEZui9SHcgFMobovJEhRe79qc3OpplVRcBQHJAq5XN7ysyeit+2Ewmtw==" saltValue="jg1LwUZYQD5j/I07VnLPl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Y10" workbookViewId="0">
      <selection activeCell="DD34" sqref="DD34:DK34"/>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8" t="s">
        <v>205</v>
      </c>
      <c r="C3" s="709"/>
      <c r="D3" s="709"/>
      <c r="E3" s="709"/>
      <c r="F3" s="709"/>
      <c r="G3" s="709"/>
      <c r="H3" s="709"/>
      <c r="I3" s="709"/>
      <c r="J3" s="709"/>
      <c r="K3" s="709"/>
      <c r="L3" s="709"/>
      <c r="M3" s="709"/>
      <c r="N3" s="709"/>
      <c r="O3" s="709"/>
      <c r="P3" s="709"/>
      <c r="Q3" s="709"/>
      <c r="R3" s="709"/>
      <c r="S3" s="709"/>
      <c r="T3" s="709"/>
      <c r="U3" s="709"/>
      <c r="V3" s="709"/>
      <c r="W3" s="709"/>
      <c r="X3" s="709"/>
      <c r="Y3" s="709"/>
      <c r="Z3" s="709"/>
      <c r="AA3" s="709"/>
      <c r="AB3" s="709"/>
      <c r="AC3" s="709"/>
      <c r="AD3" s="709"/>
      <c r="AE3" s="709"/>
      <c r="AF3" s="709"/>
      <c r="AG3" s="709"/>
      <c r="AH3" s="709"/>
      <c r="AI3" s="709"/>
      <c r="AJ3" s="709"/>
      <c r="AK3" s="709"/>
      <c r="AL3" s="709"/>
      <c r="AM3" s="709"/>
      <c r="AN3" s="709"/>
      <c r="AO3" s="709"/>
      <c r="AP3" s="708" t="s">
        <v>206</v>
      </c>
      <c r="AQ3" s="709"/>
      <c r="AR3" s="709"/>
      <c r="AS3" s="709"/>
      <c r="AT3" s="709"/>
      <c r="AU3" s="709"/>
      <c r="AV3" s="709"/>
      <c r="AW3" s="709"/>
      <c r="AX3" s="709"/>
      <c r="AY3" s="709"/>
      <c r="AZ3" s="709"/>
      <c r="BA3" s="709"/>
      <c r="BB3" s="709"/>
      <c r="BC3" s="709"/>
      <c r="BD3" s="709"/>
      <c r="BE3" s="709"/>
      <c r="BF3" s="709"/>
      <c r="BG3" s="709"/>
      <c r="BH3" s="709"/>
      <c r="BI3" s="709"/>
      <c r="BJ3" s="709"/>
      <c r="BK3" s="709"/>
      <c r="BL3" s="709"/>
      <c r="BM3" s="709"/>
      <c r="BN3" s="709"/>
      <c r="BO3" s="709"/>
      <c r="BP3" s="709"/>
      <c r="BQ3" s="709"/>
      <c r="BR3" s="709"/>
      <c r="BS3" s="709"/>
      <c r="BT3" s="709"/>
      <c r="BU3" s="709"/>
      <c r="BV3" s="709"/>
      <c r="BW3" s="709"/>
      <c r="BX3" s="709"/>
      <c r="BY3" s="709"/>
      <c r="BZ3" s="709"/>
      <c r="CA3" s="709"/>
      <c r="CB3" s="710"/>
      <c r="CD3" s="708" t="s">
        <v>207</v>
      </c>
      <c r="CE3" s="709"/>
      <c r="CF3" s="709"/>
      <c r="CG3" s="709"/>
      <c r="CH3" s="709"/>
      <c r="CI3" s="709"/>
      <c r="CJ3" s="709"/>
      <c r="CK3" s="709"/>
      <c r="CL3" s="709"/>
      <c r="CM3" s="709"/>
      <c r="CN3" s="709"/>
      <c r="CO3" s="709"/>
      <c r="CP3" s="709"/>
      <c r="CQ3" s="709"/>
      <c r="CR3" s="709"/>
      <c r="CS3" s="709"/>
      <c r="CT3" s="709"/>
      <c r="CU3" s="709"/>
      <c r="CV3" s="709"/>
      <c r="CW3" s="709"/>
      <c r="CX3" s="709"/>
      <c r="CY3" s="709"/>
      <c r="CZ3" s="709"/>
      <c r="DA3" s="709"/>
      <c r="DB3" s="709"/>
      <c r="DC3" s="709"/>
      <c r="DD3" s="709"/>
      <c r="DE3" s="709"/>
      <c r="DF3" s="709"/>
      <c r="DG3" s="709"/>
      <c r="DH3" s="709"/>
      <c r="DI3" s="709"/>
      <c r="DJ3" s="709"/>
      <c r="DK3" s="709"/>
      <c r="DL3" s="709"/>
      <c r="DM3" s="709"/>
      <c r="DN3" s="709"/>
      <c r="DO3" s="709"/>
      <c r="DP3" s="709"/>
      <c r="DQ3" s="709"/>
      <c r="DR3" s="709"/>
      <c r="DS3" s="709"/>
      <c r="DT3" s="709"/>
      <c r="DU3" s="709"/>
      <c r="DV3" s="709"/>
      <c r="DW3" s="709"/>
      <c r="DX3" s="709"/>
      <c r="DY3" s="709"/>
      <c r="DZ3" s="709"/>
      <c r="EA3" s="709"/>
      <c r="EB3" s="709"/>
      <c r="EC3" s="710"/>
    </row>
    <row r="4" spans="2:143" ht="11.25" customHeight="1" x14ac:dyDescent="0.2">
      <c r="B4" s="708" t="s">
        <v>1</v>
      </c>
      <c r="C4" s="709"/>
      <c r="D4" s="709"/>
      <c r="E4" s="709"/>
      <c r="F4" s="709"/>
      <c r="G4" s="709"/>
      <c r="H4" s="709"/>
      <c r="I4" s="709"/>
      <c r="J4" s="709"/>
      <c r="K4" s="709"/>
      <c r="L4" s="709"/>
      <c r="M4" s="709"/>
      <c r="N4" s="709"/>
      <c r="O4" s="709"/>
      <c r="P4" s="709"/>
      <c r="Q4" s="710"/>
      <c r="R4" s="708" t="s">
        <v>208</v>
      </c>
      <c r="S4" s="709"/>
      <c r="T4" s="709"/>
      <c r="U4" s="709"/>
      <c r="V4" s="709"/>
      <c r="W4" s="709"/>
      <c r="X4" s="709"/>
      <c r="Y4" s="710"/>
      <c r="Z4" s="708" t="s">
        <v>209</v>
      </c>
      <c r="AA4" s="709"/>
      <c r="AB4" s="709"/>
      <c r="AC4" s="710"/>
      <c r="AD4" s="708" t="s">
        <v>210</v>
      </c>
      <c r="AE4" s="709"/>
      <c r="AF4" s="709"/>
      <c r="AG4" s="709"/>
      <c r="AH4" s="709"/>
      <c r="AI4" s="709"/>
      <c r="AJ4" s="709"/>
      <c r="AK4" s="710"/>
      <c r="AL4" s="708" t="s">
        <v>209</v>
      </c>
      <c r="AM4" s="709"/>
      <c r="AN4" s="709"/>
      <c r="AO4" s="710"/>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08" t="s">
        <v>214</v>
      </c>
      <c r="CE4" s="709"/>
      <c r="CF4" s="709"/>
      <c r="CG4" s="709"/>
      <c r="CH4" s="709"/>
      <c r="CI4" s="709"/>
      <c r="CJ4" s="709"/>
      <c r="CK4" s="709"/>
      <c r="CL4" s="709"/>
      <c r="CM4" s="709"/>
      <c r="CN4" s="709"/>
      <c r="CO4" s="709"/>
      <c r="CP4" s="709"/>
      <c r="CQ4" s="709"/>
      <c r="CR4" s="709"/>
      <c r="CS4" s="709"/>
      <c r="CT4" s="709"/>
      <c r="CU4" s="709"/>
      <c r="CV4" s="709"/>
      <c r="CW4" s="709"/>
      <c r="CX4" s="709"/>
      <c r="CY4" s="709"/>
      <c r="CZ4" s="709"/>
      <c r="DA4" s="709"/>
      <c r="DB4" s="709"/>
      <c r="DC4" s="709"/>
      <c r="DD4" s="709"/>
      <c r="DE4" s="709"/>
      <c r="DF4" s="709"/>
      <c r="DG4" s="709"/>
      <c r="DH4" s="709"/>
      <c r="DI4" s="709"/>
      <c r="DJ4" s="709"/>
      <c r="DK4" s="709"/>
      <c r="DL4" s="709"/>
      <c r="DM4" s="709"/>
      <c r="DN4" s="709"/>
      <c r="DO4" s="709"/>
      <c r="DP4" s="709"/>
      <c r="DQ4" s="709"/>
      <c r="DR4" s="709"/>
      <c r="DS4" s="709"/>
      <c r="DT4" s="709"/>
      <c r="DU4" s="709"/>
      <c r="DV4" s="709"/>
      <c r="DW4" s="709"/>
      <c r="DX4" s="709"/>
      <c r="DY4" s="709"/>
      <c r="DZ4" s="709"/>
      <c r="EA4" s="709"/>
      <c r="EB4" s="709"/>
      <c r="EC4" s="710"/>
    </row>
    <row r="5" spans="2:143" ht="11.25" customHeight="1" x14ac:dyDescent="0.2">
      <c r="B5" s="714" t="s">
        <v>215</v>
      </c>
      <c r="C5" s="715"/>
      <c r="D5" s="715"/>
      <c r="E5" s="715"/>
      <c r="F5" s="715"/>
      <c r="G5" s="715"/>
      <c r="H5" s="715"/>
      <c r="I5" s="715"/>
      <c r="J5" s="715"/>
      <c r="K5" s="715"/>
      <c r="L5" s="715"/>
      <c r="M5" s="715"/>
      <c r="N5" s="715"/>
      <c r="O5" s="715"/>
      <c r="P5" s="715"/>
      <c r="Q5" s="716"/>
      <c r="R5" s="711">
        <v>86705704</v>
      </c>
      <c r="S5" s="712"/>
      <c r="T5" s="712"/>
      <c r="U5" s="712"/>
      <c r="V5" s="712"/>
      <c r="W5" s="712"/>
      <c r="X5" s="712"/>
      <c r="Y5" s="737"/>
      <c r="Z5" s="750">
        <v>37.299999999999997</v>
      </c>
      <c r="AA5" s="750"/>
      <c r="AB5" s="750"/>
      <c r="AC5" s="750"/>
      <c r="AD5" s="751">
        <v>81093247</v>
      </c>
      <c r="AE5" s="751"/>
      <c r="AF5" s="751"/>
      <c r="AG5" s="751"/>
      <c r="AH5" s="751"/>
      <c r="AI5" s="751"/>
      <c r="AJ5" s="751"/>
      <c r="AK5" s="751"/>
      <c r="AL5" s="738">
        <v>67.2</v>
      </c>
      <c r="AM5" s="720"/>
      <c r="AN5" s="720"/>
      <c r="AO5" s="739"/>
      <c r="AP5" s="714" t="s">
        <v>216</v>
      </c>
      <c r="AQ5" s="715"/>
      <c r="AR5" s="715"/>
      <c r="AS5" s="715"/>
      <c r="AT5" s="715"/>
      <c r="AU5" s="715"/>
      <c r="AV5" s="715"/>
      <c r="AW5" s="715"/>
      <c r="AX5" s="715"/>
      <c r="AY5" s="715"/>
      <c r="AZ5" s="715"/>
      <c r="BA5" s="715"/>
      <c r="BB5" s="715"/>
      <c r="BC5" s="715"/>
      <c r="BD5" s="715"/>
      <c r="BE5" s="715"/>
      <c r="BF5" s="716"/>
      <c r="BG5" s="656">
        <v>76450317</v>
      </c>
      <c r="BH5" s="657"/>
      <c r="BI5" s="657"/>
      <c r="BJ5" s="657"/>
      <c r="BK5" s="657"/>
      <c r="BL5" s="657"/>
      <c r="BM5" s="657"/>
      <c r="BN5" s="658"/>
      <c r="BO5" s="694">
        <v>88.2</v>
      </c>
      <c r="BP5" s="694"/>
      <c r="BQ5" s="694"/>
      <c r="BR5" s="694"/>
      <c r="BS5" s="695">
        <v>1148429</v>
      </c>
      <c r="BT5" s="695"/>
      <c r="BU5" s="695"/>
      <c r="BV5" s="695"/>
      <c r="BW5" s="695"/>
      <c r="BX5" s="695"/>
      <c r="BY5" s="695"/>
      <c r="BZ5" s="695"/>
      <c r="CA5" s="695"/>
      <c r="CB5" s="735"/>
      <c r="CD5" s="708" t="s">
        <v>211</v>
      </c>
      <c r="CE5" s="709"/>
      <c r="CF5" s="709"/>
      <c r="CG5" s="709"/>
      <c r="CH5" s="709"/>
      <c r="CI5" s="709"/>
      <c r="CJ5" s="709"/>
      <c r="CK5" s="709"/>
      <c r="CL5" s="709"/>
      <c r="CM5" s="709"/>
      <c r="CN5" s="709"/>
      <c r="CO5" s="709"/>
      <c r="CP5" s="709"/>
      <c r="CQ5" s="710"/>
      <c r="CR5" s="708" t="s">
        <v>217</v>
      </c>
      <c r="CS5" s="709"/>
      <c r="CT5" s="709"/>
      <c r="CU5" s="709"/>
      <c r="CV5" s="709"/>
      <c r="CW5" s="709"/>
      <c r="CX5" s="709"/>
      <c r="CY5" s="710"/>
      <c r="CZ5" s="708" t="s">
        <v>209</v>
      </c>
      <c r="DA5" s="709"/>
      <c r="DB5" s="709"/>
      <c r="DC5" s="710"/>
      <c r="DD5" s="708" t="s">
        <v>218</v>
      </c>
      <c r="DE5" s="709"/>
      <c r="DF5" s="709"/>
      <c r="DG5" s="709"/>
      <c r="DH5" s="709"/>
      <c r="DI5" s="709"/>
      <c r="DJ5" s="709"/>
      <c r="DK5" s="709"/>
      <c r="DL5" s="709"/>
      <c r="DM5" s="709"/>
      <c r="DN5" s="709"/>
      <c r="DO5" s="709"/>
      <c r="DP5" s="710"/>
      <c r="DQ5" s="708" t="s">
        <v>219</v>
      </c>
      <c r="DR5" s="709"/>
      <c r="DS5" s="709"/>
      <c r="DT5" s="709"/>
      <c r="DU5" s="709"/>
      <c r="DV5" s="709"/>
      <c r="DW5" s="709"/>
      <c r="DX5" s="709"/>
      <c r="DY5" s="709"/>
      <c r="DZ5" s="709"/>
      <c r="EA5" s="709"/>
      <c r="EB5" s="709"/>
      <c r="EC5" s="710"/>
    </row>
    <row r="6" spans="2:143" ht="11.25" customHeight="1" x14ac:dyDescent="0.2">
      <c r="B6" s="653" t="s">
        <v>220</v>
      </c>
      <c r="C6" s="654"/>
      <c r="D6" s="654"/>
      <c r="E6" s="654"/>
      <c r="F6" s="654"/>
      <c r="G6" s="654"/>
      <c r="H6" s="654"/>
      <c r="I6" s="654"/>
      <c r="J6" s="654"/>
      <c r="K6" s="654"/>
      <c r="L6" s="654"/>
      <c r="M6" s="654"/>
      <c r="N6" s="654"/>
      <c r="O6" s="654"/>
      <c r="P6" s="654"/>
      <c r="Q6" s="655"/>
      <c r="R6" s="656">
        <v>1907417</v>
      </c>
      <c r="S6" s="657"/>
      <c r="T6" s="657"/>
      <c r="U6" s="657"/>
      <c r="V6" s="657"/>
      <c r="W6" s="657"/>
      <c r="X6" s="657"/>
      <c r="Y6" s="658"/>
      <c r="Z6" s="694">
        <v>0.8</v>
      </c>
      <c r="AA6" s="694"/>
      <c r="AB6" s="694"/>
      <c r="AC6" s="694"/>
      <c r="AD6" s="695">
        <v>1907417</v>
      </c>
      <c r="AE6" s="695"/>
      <c r="AF6" s="695"/>
      <c r="AG6" s="695"/>
      <c r="AH6" s="695"/>
      <c r="AI6" s="695"/>
      <c r="AJ6" s="695"/>
      <c r="AK6" s="695"/>
      <c r="AL6" s="659">
        <v>1.6</v>
      </c>
      <c r="AM6" s="660"/>
      <c r="AN6" s="660"/>
      <c r="AO6" s="696"/>
      <c r="AP6" s="653" t="s">
        <v>221</v>
      </c>
      <c r="AQ6" s="654"/>
      <c r="AR6" s="654"/>
      <c r="AS6" s="654"/>
      <c r="AT6" s="654"/>
      <c r="AU6" s="654"/>
      <c r="AV6" s="654"/>
      <c r="AW6" s="654"/>
      <c r="AX6" s="654"/>
      <c r="AY6" s="654"/>
      <c r="AZ6" s="654"/>
      <c r="BA6" s="654"/>
      <c r="BB6" s="654"/>
      <c r="BC6" s="654"/>
      <c r="BD6" s="654"/>
      <c r="BE6" s="654"/>
      <c r="BF6" s="655"/>
      <c r="BG6" s="656">
        <v>76450317</v>
      </c>
      <c r="BH6" s="657"/>
      <c r="BI6" s="657"/>
      <c r="BJ6" s="657"/>
      <c r="BK6" s="657"/>
      <c r="BL6" s="657"/>
      <c r="BM6" s="657"/>
      <c r="BN6" s="658"/>
      <c r="BO6" s="694">
        <v>88.2</v>
      </c>
      <c r="BP6" s="694"/>
      <c r="BQ6" s="694"/>
      <c r="BR6" s="694"/>
      <c r="BS6" s="695">
        <v>1148429</v>
      </c>
      <c r="BT6" s="695"/>
      <c r="BU6" s="695"/>
      <c r="BV6" s="695"/>
      <c r="BW6" s="695"/>
      <c r="BX6" s="695"/>
      <c r="BY6" s="695"/>
      <c r="BZ6" s="695"/>
      <c r="CA6" s="695"/>
      <c r="CB6" s="735"/>
      <c r="CD6" s="714" t="s">
        <v>222</v>
      </c>
      <c r="CE6" s="715"/>
      <c r="CF6" s="715"/>
      <c r="CG6" s="715"/>
      <c r="CH6" s="715"/>
      <c r="CI6" s="715"/>
      <c r="CJ6" s="715"/>
      <c r="CK6" s="715"/>
      <c r="CL6" s="715"/>
      <c r="CM6" s="715"/>
      <c r="CN6" s="715"/>
      <c r="CO6" s="715"/>
      <c r="CP6" s="715"/>
      <c r="CQ6" s="716"/>
      <c r="CR6" s="656">
        <v>835394</v>
      </c>
      <c r="CS6" s="657"/>
      <c r="CT6" s="657"/>
      <c r="CU6" s="657"/>
      <c r="CV6" s="657"/>
      <c r="CW6" s="657"/>
      <c r="CX6" s="657"/>
      <c r="CY6" s="658"/>
      <c r="CZ6" s="738">
        <v>0.4</v>
      </c>
      <c r="DA6" s="720"/>
      <c r="DB6" s="720"/>
      <c r="DC6" s="740"/>
      <c r="DD6" s="662" t="s">
        <v>122</v>
      </c>
      <c r="DE6" s="657"/>
      <c r="DF6" s="657"/>
      <c r="DG6" s="657"/>
      <c r="DH6" s="657"/>
      <c r="DI6" s="657"/>
      <c r="DJ6" s="657"/>
      <c r="DK6" s="657"/>
      <c r="DL6" s="657"/>
      <c r="DM6" s="657"/>
      <c r="DN6" s="657"/>
      <c r="DO6" s="657"/>
      <c r="DP6" s="658"/>
      <c r="DQ6" s="662">
        <v>834091</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37759</v>
      </c>
      <c r="S7" s="657"/>
      <c r="T7" s="657"/>
      <c r="U7" s="657"/>
      <c r="V7" s="657"/>
      <c r="W7" s="657"/>
      <c r="X7" s="657"/>
      <c r="Y7" s="658"/>
      <c r="Z7" s="694">
        <v>0</v>
      </c>
      <c r="AA7" s="694"/>
      <c r="AB7" s="694"/>
      <c r="AC7" s="694"/>
      <c r="AD7" s="695">
        <v>37759</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30078205</v>
      </c>
      <c r="BH7" s="657"/>
      <c r="BI7" s="657"/>
      <c r="BJ7" s="657"/>
      <c r="BK7" s="657"/>
      <c r="BL7" s="657"/>
      <c r="BM7" s="657"/>
      <c r="BN7" s="658"/>
      <c r="BO7" s="694">
        <v>34.700000000000003</v>
      </c>
      <c r="BP7" s="694"/>
      <c r="BQ7" s="694"/>
      <c r="BR7" s="694"/>
      <c r="BS7" s="695">
        <v>1148429</v>
      </c>
      <c r="BT7" s="695"/>
      <c r="BU7" s="695"/>
      <c r="BV7" s="695"/>
      <c r="BW7" s="695"/>
      <c r="BX7" s="695"/>
      <c r="BY7" s="695"/>
      <c r="BZ7" s="695"/>
      <c r="CA7" s="695"/>
      <c r="CB7" s="735"/>
      <c r="CD7" s="653" t="s">
        <v>225</v>
      </c>
      <c r="CE7" s="654"/>
      <c r="CF7" s="654"/>
      <c r="CG7" s="654"/>
      <c r="CH7" s="654"/>
      <c r="CI7" s="654"/>
      <c r="CJ7" s="654"/>
      <c r="CK7" s="654"/>
      <c r="CL7" s="654"/>
      <c r="CM7" s="654"/>
      <c r="CN7" s="654"/>
      <c r="CO7" s="654"/>
      <c r="CP7" s="654"/>
      <c r="CQ7" s="655"/>
      <c r="CR7" s="656">
        <v>22959399</v>
      </c>
      <c r="CS7" s="657"/>
      <c r="CT7" s="657"/>
      <c r="CU7" s="657"/>
      <c r="CV7" s="657"/>
      <c r="CW7" s="657"/>
      <c r="CX7" s="657"/>
      <c r="CY7" s="658"/>
      <c r="CZ7" s="694">
        <v>10.199999999999999</v>
      </c>
      <c r="DA7" s="694"/>
      <c r="DB7" s="694"/>
      <c r="DC7" s="694"/>
      <c r="DD7" s="662">
        <v>1028344</v>
      </c>
      <c r="DE7" s="657"/>
      <c r="DF7" s="657"/>
      <c r="DG7" s="657"/>
      <c r="DH7" s="657"/>
      <c r="DI7" s="657"/>
      <c r="DJ7" s="657"/>
      <c r="DK7" s="657"/>
      <c r="DL7" s="657"/>
      <c r="DM7" s="657"/>
      <c r="DN7" s="657"/>
      <c r="DO7" s="657"/>
      <c r="DP7" s="658"/>
      <c r="DQ7" s="662">
        <v>18995591</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525847</v>
      </c>
      <c r="S8" s="657"/>
      <c r="T8" s="657"/>
      <c r="U8" s="657"/>
      <c r="V8" s="657"/>
      <c r="W8" s="657"/>
      <c r="X8" s="657"/>
      <c r="Y8" s="658"/>
      <c r="Z8" s="694">
        <v>0.2</v>
      </c>
      <c r="AA8" s="694"/>
      <c r="AB8" s="694"/>
      <c r="AC8" s="694"/>
      <c r="AD8" s="695">
        <v>525847</v>
      </c>
      <c r="AE8" s="695"/>
      <c r="AF8" s="695"/>
      <c r="AG8" s="695"/>
      <c r="AH8" s="695"/>
      <c r="AI8" s="695"/>
      <c r="AJ8" s="695"/>
      <c r="AK8" s="695"/>
      <c r="AL8" s="659">
        <v>0.4</v>
      </c>
      <c r="AM8" s="660"/>
      <c r="AN8" s="660"/>
      <c r="AO8" s="696"/>
      <c r="AP8" s="653" t="s">
        <v>227</v>
      </c>
      <c r="AQ8" s="654"/>
      <c r="AR8" s="654"/>
      <c r="AS8" s="654"/>
      <c r="AT8" s="654"/>
      <c r="AU8" s="654"/>
      <c r="AV8" s="654"/>
      <c r="AW8" s="654"/>
      <c r="AX8" s="654"/>
      <c r="AY8" s="654"/>
      <c r="AZ8" s="654"/>
      <c r="BA8" s="654"/>
      <c r="BB8" s="654"/>
      <c r="BC8" s="654"/>
      <c r="BD8" s="654"/>
      <c r="BE8" s="654"/>
      <c r="BF8" s="655"/>
      <c r="BG8" s="656">
        <v>733159</v>
      </c>
      <c r="BH8" s="657"/>
      <c r="BI8" s="657"/>
      <c r="BJ8" s="657"/>
      <c r="BK8" s="657"/>
      <c r="BL8" s="657"/>
      <c r="BM8" s="657"/>
      <c r="BN8" s="658"/>
      <c r="BO8" s="694">
        <v>0.8</v>
      </c>
      <c r="BP8" s="694"/>
      <c r="BQ8" s="694"/>
      <c r="BR8" s="694"/>
      <c r="BS8" s="695" t="s">
        <v>122</v>
      </c>
      <c r="BT8" s="695"/>
      <c r="BU8" s="695"/>
      <c r="BV8" s="695"/>
      <c r="BW8" s="695"/>
      <c r="BX8" s="695"/>
      <c r="BY8" s="695"/>
      <c r="BZ8" s="695"/>
      <c r="CA8" s="695"/>
      <c r="CB8" s="735"/>
      <c r="CD8" s="653" t="s">
        <v>228</v>
      </c>
      <c r="CE8" s="654"/>
      <c r="CF8" s="654"/>
      <c r="CG8" s="654"/>
      <c r="CH8" s="654"/>
      <c r="CI8" s="654"/>
      <c r="CJ8" s="654"/>
      <c r="CK8" s="654"/>
      <c r="CL8" s="654"/>
      <c r="CM8" s="654"/>
      <c r="CN8" s="654"/>
      <c r="CO8" s="654"/>
      <c r="CP8" s="654"/>
      <c r="CQ8" s="655"/>
      <c r="CR8" s="656">
        <v>92129914</v>
      </c>
      <c r="CS8" s="657"/>
      <c r="CT8" s="657"/>
      <c r="CU8" s="657"/>
      <c r="CV8" s="657"/>
      <c r="CW8" s="657"/>
      <c r="CX8" s="657"/>
      <c r="CY8" s="658"/>
      <c r="CZ8" s="694">
        <v>40.9</v>
      </c>
      <c r="DA8" s="694"/>
      <c r="DB8" s="694"/>
      <c r="DC8" s="694"/>
      <c r="DD8" s="662">
        <v>1843354</v>
      </c>
      <c r="DE8" s="657"/>
      <c r="DF8" s="657"/>
      <c r="DG8" s="657"/>
      <c r="DH8" s="657"/>
      <c r="DI8" s="657"/>
      <c r="DJ8" s="657"/>
      <c r="DK8" s="657"/>
      <c r="DL8" s="657"/>
      <c r="DM8" s="657"/>
      <c r="DN8" s="657"/>
      <c r="DO8" s="657"/>
      <c r="DP8" s="658"/>
      <c r="DQ8" s="662">
        <v>44841953</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855992</v>
      </c>
      <c r="S9" s="657"/>
      <c r="T9" s="657"/>
      <c r="U9" s="657"/>
      <c r="V9" s="657"/>
      <c r="W9" s="657"/>
      <c r="X9" s="657"/>
      <c r="Y9" s="658"/>
      <c r="Z9" s="694">
        <v>0.4</v>
      </c>
      <c r="AA9" s="694"/>
      <c r="AB9" s="694"/>
      <c r="AC9" s="694"/>
      <c r="AD9" s="695">
        <v>855992</v>
      </c>
      <c r="AE9" s="695"/>
      <c r="AF9" s="695"/>
      <c r="AG9" s="695"/>
      <c r="AH9" s="695"/>
      <c r="AI9" s="695"/>
      <c r="AJ9" s="695"/>
      <c r="AK9" s="695"/>
      <c r="AL9" s="659">
        <v>0.7</v>
      </c>
      <c r="AM9" s="660"/>
      <c r="AN9" s="660"/>
      <c r="AO9" s="696"/>
      <c r="AP9" s="653" t="s">
        <v>230</v>
      </c>
      <c r="AQ9" s="654"/>
      <c r="AR9" s="654"/>
      <c r="AS9" s="654"/>
      <c r="AT9" s="654"/>
      <c r="AU9" s="654"/>
      <c r="AV9" s="654"/>
      <c r="AW9" s="654"/>
      <c r="AX9" s="654"/>
      <c r="AY9" s="654"/>
      <c r="AZ9" s="654"/>
      <c r="BA9" s="654"/>
      <c r="BB9" s="654"/>
      <c r="BC9" s="654"/>
      <c r="BD9" s="654"/>
      <c r="BE9" s="654"/>
      <c r="BF9" s="655"/>
      <c r="BG9" s="656">
        <v>24000720</v>
      </c>
      <c r="BH9" s="657"/>
      <c r="BI9" s="657"/>
      <c r="BJ9" s="657"/>
      <c r="BK9" s="657"/>
      <c r="BL9" s="657"/>
      <c r="BM9" s="657"/>
      <c r="BN9" s="658"/>
      <c r="BO9" s="694">
        <v>27.7</v>
      </c>
      <c r="BP9" s="694"/>
      <c r="BQ9" s="694"/>
      <c r="BR9" s="694"/>
      <c r="BS9" s="695" t="s">
        <v>122</v>
      </c>
      <c r="BT9" s="695"/>
      <c r="BU9" s="695"/>
      <c r="BV9" s="695"/>
      <c r="BW9" s="695"/>
      <c r="BX9" s="695"/>
      <c r="BY9" s="695"/>
      <c r="BZ9" s="695"/>
      <c r="CA9" s="695"/>
      <c r="CB9" s="735"/>
      <c r="CD9" s="653" t="s">
        <v>231</v>
      </c>
      <c r="CE9" s="654"/>
      <c r="CF9" s="654"/>
      <c r="CG9" s="654"/>
      <c r="CH9" s="654"/>
      <c r="CI9" s="654"/>
      <c r="CJ9" s="654"/>
      <c r="CK9" s="654"/>
      <c r="CL9" s="654"/>
      <c r="CM9" s="654"/>
      <c r="CN9" s="654"/>
      <c r="CO9" s="654"/>
      <c r="CP9" s="654"/>
      <c r="CQ9" s="655"/>
      <c r="CR9" s="656">
        <v>31131334</v>
      </c>
      <c r="CS9" s="657"/>
      <c r="CT9" s="657"/>
      <c r="CU9" s="657"/>
      <c r="CV9" s="657"/>
      <c r="CW9" s="657"/>
      <c r="CX9" s="657"/>
      <c r="CY9" s="658"/>
      <c r="CZ9" s="694">
        <v>13.8</v>
      </c>
      <c r="DA9" s="694"/>
      <c r="DB9" s="694"/>
      <c r="DC9" s="694"/>
      <c r="DD9" s="662">
        <v>12164722</v>
      </c>
      <c r="DE9" s="657"/>
      <c r="DF9" s="657"/>
      <c r="DG9" s="657"/>
      <c r="DH9" s="657"/>
      <c r="DI9" s="657"/>
      <c r="DJ9" s="657"/>
      <c r="DK9" s="657"/>
      <c r="DL9" s="657"/>
      <c r="DM9" s="657"/>
      <c r="DN9" s="657"/>
      <c r="DO9" s="657"/>
      <c r="DP9" s="658"/>
      <c r="DQ9" s="662">
        <v>15840722</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1307829</v>
      </c>
      <c r="BH10" s="657"/>
      <c r="BI10" s="657"/>
      <c r="BJ10" s="657"/>
      <c r="BK10" s="657"/>
      <c r="BL10" s="657"/>
      <c r="BM10" s="657"/>
      <c r="BN10" s="658"/>
      <c r="BO10" s="694">
        <v>1.5</v>
      </c>
      <c r="BP10" s="694"/>
      <c r="BQ10" s="694"/>
      <c r="BR10" s="694"/>
      <c r="BS10" s="695" t="s">
        <v>122</v>
      </c>
      <c r="BT10" s="695"/>
      <c r="BU10" s="695"/>
      <c r="BV10" s="695"/>
      <c r="BW10" s="695"/>
      <c r="BX10" s="695"/>
      <c r="BY10" s="695"/>
      <c r="BZ10" s="695"/>
      <c r="CA10" s="695"/>
      <c r="CB10" s="735"/>
      <c r="CD10" s="653" t="s">
        <v>234</v>
      </c>
      <c r="CE10" s="654"/>
      <c r="CF10" s="654"/>
      <c r="CG10" s="654"/>
      <c r="CH10" s="654"/>
      <c r="CI10" s="654"/>
      <c r="CJ10" s="654"/>
      <c r="CK10" s="654"/>
      <c r="CL10" s="654"/>
      <c r="CM10" s="654"/>
      <c r="CN10" s="654"/>
      <c r="CO10" s="654"/>
      <c r="CP10" s="654"/>
      <c r="CQ10" s="655"/>
      <c r="CR10" s="656">
        <v>479214</v>
      </c>
      <c r="CS10" s="657"/>
      <c r="CT10" s="657"/>
      <c r="CU10" s="657"/>
      <c r="CV10" s="657"/>
      <c r="CW10" s="657"/>
      <c r="CX10" s="657"/>
      <c r="CY10" s="658"/>
      <c r="CZ10" s="694">
        <v>0.2</v>
      </c>
      <c r="DA10" s="694"/>
      <c r="DB10" s="694"/>
      <c r="DC10" s="694"/>
      <c r="DD10" s="662">
        <v>1850</v>
      </c>
      <c r="DE10" s="657"/>
      <c r="DF10" s="657"/>
      <c r="DG10" s="657"/>
      <c r="DH10" s="657"/>
      <c r="DI10" s="657"/>
      <c r="DJ10" s="657"/>
      <c r="DK10" s="657"/>
      <c r="DL10" s="657"/>
      <c r="DM10" s="657"/>
      <c r="DN10" s="657"/>
      <c r="DO10" s="657"/>
      <c r="DP10" s="658"/>
      <c r="DQ10" s="662">
        <v>208260</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12553245</v>
      </c>
      <c r="S11" s="657"/>
      <c r="T11" s="657"/>
      <c r="U11" s="657"/>
      <c r="V11" s="657"/>
      <c r="W11" s="657"/>
      <c r="X11" s="657"/>
      <c r="Y11" s="658"/>
      <c r="Z11" s="659">
        <v>5.4</v>
      </c>
      <c r="AA11" s="660"/>
      <c r="AB11" s="660"/>
      <c r="AC11" s="661"/>
      <c r="AD11" s="662">
        <v>12553245</v>
      </c>
      <c r="AE11" s="657"/>
      <c r="AF11" s="657"/>
      <c r="AG11" s="657"/>
      <c r="AH11" s="657"/>
      <c r="AI11" s="657"/>
      <c r="AJ11" s="657"/>
      <c r="AK11" s="658"/>
      <c r="AL11" s="659">
        <v>10.4</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4036497</v>
      </c>
      <c r="BH11" s="657"/>
      <c r="BI11" s="657"/>
      <c r="BJ11" s="657"/>
      <c r="BK11" s="657"/>
      <c r="BL11" s="657"/>
      <c r="BM11" s="657"/>
      <c r="BN11" s="658"/>
      <c r="BO11" s="694">
        <v>4.7</v>
      </c>
      <c r="BP11" s="694"/>
      <c r="BQ11" s="694"/>
      <c r="BR11" s="694"/>
      <c r="BS11" s="695">
        <v>1148429</v>
      </c>
      <c r="BT11" s="695"/>
      <c r="BU11" s="695"/>
      <c r="BV11" s="695"/>
      <c r="BW11" s="695"/>
      <c r="BX11" s="695"/>
      <c r="BY11" s="695"/>
      <c r="BZ11" s="695"/>
      <c r="CA11" s="695"/>
      <c r="CB11" s="735"/>
      <c r="CD11" s="653" t="s">
        <v>237</v>
      </c>
      <c r="CE11" s="654"/>
      <c r="CF11" s="654"/>
      <c r="CG11" s="654"/>
      <c r="CH11" s="654"/>
      <c r="CI11" s="654"/>
      <c r="CJ11" s="654"/>
      <c r="CK11" s="654"/>
      <c r="CL11" s="654"/>
      <c r="CM11" s="654"/>
      <c r="CN11" s="654"/>
      <c r="CO11" s="654"/>
      <c r="CP11" s="654"/>
      <c r="CQ11" s="655"/>
      <c r="CR11" s="656">
        <v>5130995</v>
      </c>
      <c r="CS11" s="657"/>
      <c r="CT11" s="657"/>
      <c r="CU11" s="657"/>
      <c r="CV11" s="657"/>
      <c r="CW11" s="657"/>
      <c r="CX11" s="657"/>
      <c r="CY11" s="658"/>
      <c r="CZ11" s="694">
        <v>2.2999999999999998</v>
      </c>
      <c r="DA11" s="694"/>
      <c r="DB11" s="694"/>
      <c r="DC11" s="694"/>
      <c r="DD11" s="662">
        <v>2720700</v>
      </c>
      <c r="DE11" s="657"/>
      <c r="DF11" s="657"/>
      <c r="DG11" s="657"/>
      <c r="DH11" s="657"/>
      <c r="DI11" s="657"/>
      <c r="DJ11" s="657"/>
      <c r="DK11" s="657"/>
      <c r="DL11" s="657"/>
      <c r="DM11" s="657"/>
      <c r="DN11" s="657"/>
      <c r="DO11" s="657"/>
      <c r="DP11" s="658"/>
      <c r="DQ11" s="662">
        <v>2428366</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v>46058</v>
      </c>
      <c r="S12" s="657"/>
      <c r="T12" s="657"/>
      <c r="U12" s="657"/>
      <c r="V12" s="657"/>
      <c r="W12" s="657"/>
      <c r="X12" s="657"/>
      <c r="Y12" s="658"/>
      <c r="Z12" s="694">
        <v>0</v>
      </c>
      <c r="AA12" s="694"/>
      <c r="AB12" s="694"/>
      <c r="AC12" s="694"/>
      <c r="AD12" s="695">
        <v>46058</v>
      </c>
      <c r="AE12" s="695"/>
      <c r="AF12" s="695"/>
      <c r="AG12" s="695"/>
      <c r="AH12" s="695"/>
      <c r="AI12" s="695"/>
      <c r="AJ12" s="695"/>
      <c r="AK12" s="695"/>
      <c r="AL12" s="659">
        <v>0</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41054132</v>
      </c>
      <c r="BH12" s="657"/>
      <c r="BI12" s="657"/>
      <c r="BJ12" s="657"/>
      <c r="BK12" s="657"/>
      <c r="BL12" s="657"/>
      <c r="BM12" s="657"/>
      <c r="BN12" s="658"/>
      <c r="BO12" s="694">
        <v>47.3</v>
      </c>
      <c r="BP12" s="694"/>
      <c r="BQ12" s="694"/>
      <c r="BR12" s="694"/>
      <c r="BS12" s="695" t="s">
        <v>122</v>
      </c>
      <c r="BT12" s="695"/>
      <c r="BU12" s="695"/>
      <c r="BV12" s="695"/>
      <c r="BW12" s="695"/>
      <c r="BX12" s="695"/>
      <c r="BY12" s="695"/>
      <c r="BZ12" s="695"/>
      <c r="CA12" s="695"/>
      <c r="CB12" s="735"/>
      <c r="CD12" s="653" t="s">
        <v>240</v>
      </c>
      <c r="CE12" s="654"/>
      <c r="CF12" s="654"/>
      <c r="CG12" s="654"/>
      <c r="CH12" s="654"/>
      <c r="CI12" s="654"/>
      <c r="CJ12" s="654"/>
      <c r="CK12" s="654"/>
      <c r="CL12" s="654"/>
      <c r="CM12" s="654"/>
      <c r="CN12" s="654"/>
      <c r="CO12" s="654"/>
      <c r="CP12" s="654"/>
      <c r="CQ12" s="655"/>
      <c r="CR12" s="656">
        <v>2831537</v>
      </c>
      <c r="CS12" s="657"/>
      <c r="CT12" s="657"/>
      <c r="CU12" s="657"/>
      <c r="CV12" s="657"/>
      <c r="CW12" s="657"/>
      <c r="CX12" s="657"/>
      <c r="CY12" s="658"/>
      <c r="CZ12" s="694">
        <v>1.3</v>
      </c>
      <c r="DA12" s="694"/>
      <c r="DB12" s="694"/>
      <c r="DC12" s="694"/>
      <c r="DD12" s="662">
        <v>23319</v>
      </c>
      <c r="DE12" s="657"/>
      <c r="DF12" s="657"/>
      <c r="DG12" s="657"/>
      <c r="DH12" s="657"/>
      <c r="DI12" s="657"/>
      <c r="DJ12" s="657"/>
      <c r="DK12" s="657"/>
      <c r="DL12" s="657"/>
      <c r="DM12" s="657"/>
      <c r="DN12" s="657"/>
      <c r="DO12" s="657"/>
      <c r="DP12" s="658"/>
      <c r="DQ12" s="662">
        <v>2462924</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40052912</v>
      </c>
      <c r="BH13" s="657"/>
      <c r="BI13" s="657"/>
      <c r="BJ13" s="657"/>
      <c r="BK13" s="657"/>
      <c r="BL13" s="657"/>
      <c r="BM13" s="657"/>
      <c r="BN13" s="658"/>
      <c r="BO13" s="694">
        <v>46.2</v>
      </c>
      <c r="BP13" s="694"/>
      <c r="BQ13" s="694"/>
      <c r="BR13" s="694"/>
      <c r="BS13" s="695" t="s">
        <v>122</v>
      </c>
      <c r="BT13" s="695"/>
      <c r="BU13" s="695"/>
      <c r="BV13" s="695"/>
      <c r="BW13" s="695"/>
      <c r="BX13" s="695"/>
      <c r="BY13" s="695"/>
      <c r="BZ13" s="695"/>
      <c r="CA13" s="695"/>
      <c r="CB13" s="735"/>
      <c r="CD13" s="653" t="s">
        <v>243</v>
      </c>
      <c r="CE13" s="654"/>
      <c r="CF13" s="654"/>
      <c r="CG13" s="654"/>
      <c r="CH13" s="654"/>
      <c r="CI13" s="654"/>
      <c r="CJ13" s="654"/>
      <c r="CK13" s="654"/>
      <c r="CL13" s="654"/>
      <c r="CM13" s="654"/>
      <c r="CN13" s="654"/>
      <c r="CO13" s="654"/>
      <c r="CP13" s="654"/>
      <c r="CQ13" s="655"/>
      <c r="CR13" s="656">
        <v>20825628</v>
      </c>
      <c r="CS13" s="657"/>
      <c r="CT13" s="657"/>
      <c r="CU13" s="657"/>
      <c r="CV13" s="657"/>
      <c r="CW13" s="657"/>
      <c r="CX13" s="657"/>
      <c r="CY13" s="658"/>
      <c r="CZ13" s="694">
        <v>9.1999999999999993</v>
      </c>
      <c r="DA13" s="694"/>
      <c r="DB13" s="694"/>
      <c r="DC13" s="694"/>
      <c r="DD13" s="662">
        <v>5990631</v>
      </c>
      <c r="DE13" s="657"/>
      <c r="DF13" s="657"/>
      <c r="DG13" s="657"/>
      <c r="DH13" s="657"/>
      <c r="DI13" s="657"/>
      <c r="DJ13" s="657"/>
      <c r="DK13" s="657"/>
      <c r="DL13" s="657"/>
      <c r="DM13" s="657"/>
      <c r="DN13" s="657"/>
      <c r="DO13" s="657"/>
      <c r="DP13" s="658"/>
      <c r="DQ13" s="662">
        <v>16134267</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1838548</v>
      </c>
      <c r="BH14" s="657"/>
      <c r="BI14" s="657"/>
      <c r="BJ14" s="657"/>
      <c r="BK14" s="657"/>
      <c r="BL14" s="657"/>
      <c r="BM14" s="657"/>
      <c r="BN14" s="658"/>
      <c r="BO14" s="694">
        <v>2.1</v>
      </c>
      <c r="BP14" s="694"/>
      <c r="BQ14" s="694"/>
      <c r="BR14" s="694"/>
      <c r="BS14" s="695" t="s">
        <v>122</v>
      </c>
      <c r="BT14" s="695"/>
      <c r="BU14" s="695"/>
      <c r="BV14" s="695"/>
      <c r="BW14" s="695"/>
      <c r="BX14" s="695"/>
      <c r="BY14" s="695"/>
      <c r="BZ14" s="695"/>
      <c r="CA14" s="695"/>
      <c r="CB14" s="735"/>
      <c r="CD14" s="653" t="s">
        <v>246</v>
      </c>
      <c r="CE14" s="654"/>
      <c r="CF14" s="654"/>
      <c r="CG14" s="654"/>
      <c r="CH14" s="654"/>
      <c r="CI14" s="654"/>
      <c r="CJ14" s="654"/>
      <c r="CK14" s="654"/>
      <c r="CL14" s="654"/>
      <c r="CM14" s="654"/>
      <c r="CN14" s="654"/>
      <c r="CO14" s="654"/>
      <c r="CP14" s="654"/>
      <c r="CQ14" s="655"/>
      <c r="CR14" s="656">
        <v>5302170</v>
      </c>
      <c r="CS14" s="657"/>
      <c r="CT14" s="657"/>
      <c r="CU14" s="657"/>
      <c r="CV14" s="657"/>
      <c r="CW14" s="657"/>
      <c r="CX14" s="657"/>
      <c r="CY14" s="658"/>
      <c r="CZ14" s="694">
        <v>2.4</v>
      </c>
      <c r="DA14" s="694"/>
      <c r="DB14" s="694"/>
      <c r="DC14" s="694"/>
      <c r="DD14" s="662">
        <v>354101</v>
      </c>
      <c r="DE14" s="657"/>
      <c r="DF14" s="657"/>
      <c r="DG14" s="657"/>
      <c r="DH14" s="657"/>
      <c r="DI14" s="657"/>
      <c r="DJ14" s="657"/>
      <c r="DK14" s="657"/>
      <c r="DL14" s="657"/>
      <c r="DM14" s="657"/>
      <c r="DN14" s="657"/>
      <c r="DO14" s="657"/>
      <c r="DP14" s="658"/>
      <c r="DQ14" s="662">
        <v>4398412</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169383</v>
      </c>
      <c r="S15" s="657"/>
      <c r="T15" s="657"/>
      <c r="U15" s="657"/>
      <c r="V15" s="657"/>
      <c r="W15" s="657"/>
      <c r="X15" s="657"/>
      <c r="Y15" s="658"/>
      <c r="Z15" s="694">
        <v>0.1</v>
      </c>
      <c r="AA15" s="694"/>
      <c r="AB15" s="694"/>
      <c r="AC15" s="694"/>
      <c r="AD15" s="695">
        <v>169383</v>
      </c>
      <c r="AE15" s="695"/>
      <c r="AF15" s="695"/>
      <c r="AG15" s="695"/>
      <c r="AH15" s="695"/>
      <c r="AI15" s="695"/>
      <c r="AJ15" s="695"/>
      <c r="AK15" s="695"/>
      <c r="AL15" s="659">
        <v>0.1</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3479432</v>
      </c>
      <c r="BH15" s="657"/>
      <c r="BI15" s="657"/>
      <c r="BJ15" s="657"/>
      <c r="BK15" s="657"/>
      <c r="BL15" s="657"/>
      <c r="BM15" s="657"/>
      <c r="BN15" s="658"/>
      <c r="BO15" s="694">
        <v>4</v>
      </c>
      <c r="BP15" s="694"/>
      <c r="BQ15" s="694"/>
      <c r="BR15" s="694"/>
      <c r="BS15" s="695" t="s">
        <v>122</v>
      </c>
      <c r="BT15" s="695"/>
      <c r="BU15" s="695"/>
      <c r="BV15" s="695"/>
      <c r="BW15" s="695"/>
      <c r="BX15" s="695"/>
      <c r="BY15" s="695"/>
      <c r="BZ15" s="695"/>
      <c r="CA15" s="695"/>
      <c r="CB15" s="735"/>
      <c r="CD15" s="653" t="s">
        <v>249</v>
      </c>
      <c r="CE15" s="654"/>
      <c r="CF15" s="654"/>
      <c r="CG15" s="654"/>
      <c r="CH15" s="654"/>
      <c r="CI15" s="654"/>
      <c r="CJ15" s="654"/>
      <c r="CK15" s="654"/>
      <c r="CL15" s="654"/>
      <c r="CM15" s="654"/>
      <c r="CN15" s="654"/>
      <c r="CO15" s="654"/>
      <c r="CP15" s="654"/>
      <c r="CQ15" s="655"/>
      <c r="CR15" s="656">
        <v>23735228</v>
      </c>
      <c r="CS15" s="657"/>
      <c r="CT15" s="657"/>
      <c r="CU15" s="657"/>
      <c r="CV15" s="657"/>
      <c r="CW15" s="657"/>
      <c r="CX15" s="657"/>
      <c r="CY15" s="658"/>
      <c r="CZ15" s="694">
        <v>10.5</v>
      </c>
      <c r="DA15" s="694"/>
      <c r="DB15" s="694"/>
      <c r="DC15" s="694"/>
      <c r="DD15" s="662">
        <v>6535228</v>
      </c>
      <c r="DE15" s="657"/>
      <c r="DF15" s="657"/>
      <c r="DG15" s="657"/>
      <c r="DH15" s="657"/>
      <c r="DI15" s="657"/>
      <c r="DJ15" s="657"/>
      <c r="DK15" s="657"/>
      <c r="DL15" s="657"/>
      <c r="DM15" s="657"/>
      <c r="DN15" s="657"/>
      <c r="DO15" s="657"/>
      <c r="DP15" s="658"/>
      <c r="DQ15" s="662">
        <v>15791698</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v>1237816</v>
      </c>
      <c r="S16" s="657"/>
      <c r="T16" s="657"/>
      <c r="U16" s="657"/>
      <c r="V16" s="657"/>
      <c r="W16" s="657"/>
      <c r="X16" s="657"/>
      <c r="Y16" s="658"/>
      <c r="Z16" s="694">
        <v>0.5</v>
      </c>
      <c r="AA16" s="694"/>
      <c r="AB16" s="694"/>
      <c r="AC16" s="694"/>
      <c r="AD16" s="695">
        <v>1237816</v>
      </c>
      <c r="AE16" s="695"/>
      <c r="AF16" s="695"/>
      <c r="AG16" s="695"/>
      <c r="AH16" s="695"/>
      <c r="AI16" s="695"/>
      <c r="AJ16" s="695"/>
      <c r="AK16" s="695"/>
      <c r="AL16" s="659">
        <v>1</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5"/>
      <c r="CD16" s="653" t="s">
        <v>252</v>
      </c>
      <c r="CE16" s="654"/>
      <c r="CF16" s="654"/>
      <c r="CG16" s="654"/>
      <c r="CH16" s="654"/>
      <c r="CI16" s="654"/>
      <c r="CJ16" s="654"/>
      <c r="CK16" s="654"/>
      <c r="CL16" s="654"/>
      <c r="CM16" s="654"/>
      <c r="CN16" s="654"/>
      <c r="CO16" s="654"/>
      <c r="CP16" s="654"/>
      <c r="CQ16" s="655"/>
      <c r="CR16" s="656">
        <v>6787</v>
      </c>
      <c r="CS16" s="657"/>
      <c r="CT16" s="657"/>
      <c r="CU16" s="657"/>
      <c r="CV16" s="657"/>
      <c r="CW16" s="657"/>
      <c r="CX16" s="657"/>
      <c r="CY16" s="658"/>
      <c r="CZ16" s="694">
        <v>0</v>
      </c>
      <c r="DA16" s="694"/>
      <c r="DB16" s="694"/>
      <c r="DC16" s="694"/>
      <c r="DD16" s="662" t="s">
        <v>122</v>
      </c>
      <c r="DE16" s="657"/>
      <c r="DF16" s="657"/>
      <c r="DG16" s="657"/>
      <c r="DH16" s="657"/>
      <c r="DI16" s="657"/>
      <c r="DJ16" s="657"/>
      <c r="DK16" s="657"/>
      <c r="DL16" s="657"/>
      <c r="DM16" s="657"/>
      <c r="DN16" s="657"/>
      <c r="DO16" s="657"/>
      <c r="DP16" s="658"/>
      <c r="DQ16" s="662" t="s">
        <v>122</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2817099</v>
      </c>
      <c r="S17" s="657"/>
      <c r="T17" s="657"/>
      <c r="U17" s="657"/>
      <c r="V17" s="657"/>
      <c r="W17" s="657"/>
      <c r="X17" s="657"/>
      <c r="Y17" s="658"/>
      <c r="Z17" s="694">
        <v>1.2</v>
      </c>
      <c r="AA17" s="694"/>
      <c r="AB17" s="694"/>
      <c r="AC17" s="694"/>
      <c r="AD17" s="695">
        <v>2817099</v>
      </c>
      <c r="AE17" s="695"/>
      <c r="AF17" s="695"/>
      <c r="AG17" s="695"/>
      <c r="AH17" s="695"/>
      <c r="AI17" s="695"/>
      <c r="AJ17" s="695"/>
      <c r="AK17" s="695"/>
      <c r="AL17" s="659">
        <v>2.2999999999999998</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5"/>
      <c r="CD17" s="653" t="s">
        <v>255</v>
      </c>
      <c r="CE17" s="654"/>
      <c r="CF17" s="654"/>
      <c r="CG17" s="654"/>
      <c r="CH17" s="654"/>
      <c r="CI17" s="654"/>
      <c r="CJ17" s="654"/>
      <c r="CK17" s="654"/>
      <c r="CL17" s="654"/>
      <c r="CM17" s="654"/>
      <c r="CN17" s="654"/>
      <c r="CO17" s="654"/>
      <c r="CP17" s="654"/>
      <c r="CQ17" s="655"/>
      <c r="CR17" s="656">
        <v>19808085</v>
      </c>
      <c r="CS17" s="657"/>
      <c r="CT17" s="657"/>
      <c r="CU17" s="657"/>
      <c r="CV17" s="657"/>
      <c r="CW17" s="657"/>
      <c r="CX17" s="657"/>
      <c r="CY17" s="658"/>
      <c r="CZ17" s="694">
        <v>8.8000000000000007</v>
      </c>
      <c r="DA17" s="694"/>
      <c r="DB17" s="694"/>
      <c r="DC17" s="694"/>
      <c r="DD17" s="662" t="s">
        <v>122</v>
      </c>
      <c r="DE17" s="657"/>
      <c r="DF17" s="657"/>
      <c r="DG17" s="657"/>
      <c r="DH17" s="657"/>
      <c r="DI17" s="657"/>
      <c r="DJ17" s="657"/>
      <c r="DK17" s="657"/>
      <c r="DL17" s="657"/>
      <c r="DM17" s="657"/>
      <c r="DN17" s="657"/>
      <c r="DO17" s="657"/>
      <c r="DP17" s="658"/>
      <c r="DQ17" s="662">
        <v>19482895</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621620</v>
      </c>
      <c r="S18" s="657"/>
      <c r="T18" s="657"/>
      <c r="U18" s="657"/>
      <c r="V18" s="657"/>
      <c r="W18" s="657"/>
      <c r="X18" s="657"/>
      <c r="Y18" s="658"/>
      <c r="Z18" s="694">
        <v>0.3</v>
      </c>
      <c r="AA18" s="694"/>
      <c r="AB18" s="694"/>
      <c r="AC18" s="694"/>
      <c r="AD18" s="695">
        <v>621620</v>
      </c>
      <c r="AE18" s="695"/>
      <c r="AF18" s="695"/>
      <c r="AG18" s="695"/>
      <c r="AH18" s="695"/>
      <c r="AI18" s="695"/>
      <c r="AJ18" s="695"/>
      <c r="AK18" s="695"/>
      <c r="AL18" s="659">
        <v>0.5</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5"/>
      <c r="CD18" s="653" t="s">
        <v>258</v>
      </c>
      <c r="CE18" s="654"/>
      <c r="CF18" s="654"/>
      <c r="CG18" s="654"/>
      <c r="CH18" s="654"/>
      <c r="CI18" s="654"/>
      <c r="CJ18" s="654"/>
      <c r="CK18" s="654"/>
      <c r="CL18" s="654"/>
      <c r="CM18" s="654"/>
      <c r="CN18" s="654"/>
      <c r="CO18" s="654"/>
      <c r="CP18" s="654"/>
      <c r="CQ18" s="655"/>
      <c r="CR18" s="656">
        <v>3466</v>
      </c>
      <c r="CS18" s="657"/>
      <c r="CT18" s="657"/>
      <c r="CU18" s="657"/>
      <c r="CV18" s="657"/>
      <c r="CW18" s="657"/>
      <c r="CX18" s="657"/>
      <c r="CY18" s="658"/>
      <c r="CZ18" s="694">
        <v>0</v>
      </c>
      <c r="DA18" s="694"/>
      <c r="DB18" s="694"/>
      <c r="DC18" s="694"/>
      <c r="DD18" s="662" t="s">
        <v>122</v>
      </c>
      <c r="DE18" s="657"/>
      <c r="DF18" s="657"/>
      <c r="DG18" s="657"/>
      <c r="DH18" s="657"/>
      <c r="DI18" s="657"/>
      <c r="DJ18" s="657"/>
      <c r="DK18" s="657"/>
      <c r="DL18" s="657"/>
      <c r="DM18" s="657"/>
      <c r="DN18" s="657"/>
      <c r="DO18" s="657"/>
      <c r="DP18" s="658"/>
      <c r="DQ18" s="662">
        <v>3466</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2136090</v>
      </c>
      <c r="S19" s="657"/>
      <c r="T19" s="657"/>
      <c r="U19" s="657"/>
      <c r="V19" s="657"/>
      <c r="W19" s="657"/>
      <c r="X19" s="657"/>
      <c r="Y19" s="658"/>
      <c r="Z19" s="694">
        <v>0.9</v>
      </c>
      <c r="AA19" s="694"/>
      <c r="AB19" s="694"/>
      <c r="AC19" s="694"/>
      <c r="AD19" s="695">
        <v>2136090</v>
      </c>
      <c r="AE19" s="695"/>
      <c r="AF19" s="695"/>
      <c r="AG19" s="695"/>
      <c r="AH19" s="695"/>
      <c r="AI19" s="695"/>
      <c r="AJ19" s="695"/>
      <c r="AK19" s="695"/>
      <c r="AL19" s="659">
        <v>1.8</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10255387</v>
      </c>
      <c r="BH19" s="657"/>
      <c r="BI19" s="657"/>
      <c r="BJ19" s="657"/>
      <c r="BK19" s="657"/>
      <c r="BL19" s="657"/>
      <c r="BM19" s="657"/>
      <c r="BN19" s="658"/>
      <c r="BO19" s="694">
        <v>11.8</v>
      </c>
      <c r="BP19" s="694"/>
      <c r="BQ19" s="694"/>
      <c r="BR19" s="694"/>
      <c r="BS19" s="695" t="s">
        <v>122</v>
      </c>
      <c r="BT19" s="695"/>
      <c r="BU19" s="695"/>
      <c r="BV19" s="695"/>
      <c r="BW19" s="695"/>
      <c r="BX19" s="695"/>
      <c r="BY19" s="695"/>
      <c r="BZ19" s="695"/>
      <c r="CA19" s="695"/>
      <c r="CB19" s="735"/>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23" t="s">
        <v>262</v>
      </c>
      <c r="C20" s="724"/>
      <c r="D20" s="724"/>
      <c r="E20" s="724"/>
      <c r="F20" s="724"/>
      <c r="G20" s="724"/>
      <c r="H20" s="724"/>
      <c r="I20" s="724"/>
      <c r="J20" s="724"/>
      <c r="K20" s="724"/>
      <c r="L20" s="724"/>
      <c r="M20" s="724"/>
      <c r="N20" s="724"/>
      <c r="O20" s="724"/>
      <c r="P20" s="724"/>
      <c r="Q20" s="725"/>
      <c r="R20" s="656">
        <v>59389</v>
      </c>
      <c r="S20" s="657"/>
      <c r="T20" s="657"/>
      <c r="U20" s="657"/>
      <c r="V20" s="657"/>
      <c r="W20" s="657"/>
      <c r="X20" s="657"/>
      <c r="Y20" s="658"/>
      <c r="Z20" s="694">
        <v>0</v>
      </c>
      <c r="AA20" s="694"/>
      <c r="AB20" s="694"/>
      <c r="AC20" s="694"/>
      <c r="AD20" s="695">
        <v>59389</v>
      </c>
      <c r="AE20" s="695"/>
      <c r="AF20" s="695"/>
      <c r="AG20" s="695"/>
      <c r="AH20" s="695"/>
      <c r="AI20" s="695"/>
      <c r="AJ20" s="695"/>
      <c r="AK20" s="695"/>
      <c r="AL20" s="659">
        <v>0</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10255387</v>
      </c>
      <c r="BH20" s="657"/>
      <c r="BI20" s="657"/>
      <c r="BJ20" s="657"/>
      <c r="BK20" s="657"/>
      <c r="BL20" s="657"/>
      <c r="BM20" s="657"/>
      <c r="BN20" s="658"/>
      <c r="BO20" s="694">
        <v>11.8</v>
      </c>
      <c r="BP20" s="694"/>
      <c r="BQ20" s="694"/>
      <c r="BR20" s="694"/>
      <c r="BS20" s="695" t="s">
        <v>122</v>
      </c>
      <c r="BT20" s="695"/>
      <c r="BU20" s="695"/>
      <c r="BV20" s="695"/>
      <c r="BW20" s="695"/>
      <c r="BX20" s="695"/>
      <c r="BY20" s="695"/>
      <c r="BZ20" s="695"/>
      <c r="CA20" s="695"/>
      <c r="CB20" s="735"/>
      <c r="CD20" s="653" t="s">
        <v>264</v>
      </c>
      <c r="CE20" s="654"/>
      <c r="CF20" s="654"/>
      <c r="CG20" s="654"/>
      <c r="CH20" s="654"/>
      <c r="CI20" s="654"/>
      <c r="CJ20" s="654"/>
      <c r="CK20" s="654"/>
      <c r="CL20" s="654"/>
      <c r="CM20" s="654"/>
      <c r="CN20" s="654"/>
      <c r="CO20" s="654"/>
      <c r="CP20" s="654"/>
      <c r="CQ20" s="655"/>
      <c r="CR20" s="656">
        <v>225179151</v>
      </c>
      <c r="CS20" s="657"/>
      <c r="CT20" s="657"/>
      <c r="CU20" s="657"/>
      <c r="CV20" s="657"/>
      <c r="CW20" s="657"/>
      <c r="CX20" s="657"/>
      <c r="CY20" s="658"/>
      <c r="CZ20" s="694">
        <v>100</v>
      </c>
      <c r="DA20" s="694"/>
      <c r="DB20" s="694"/>
      <c r="DC20" s="694"/>
      <c r="DD20" s="662">
        <v>30662249</v>
      </c>
      <c r="DE20" s="657"/>
      <c r="DF20" s="657"/>
      <c r="DG20" s="657"/>
      <c r="DH20" s="657"/>
      <c r="DI20" s="657"/>
      <c r="DJ20" s="657"/>
      <c r="DK20" s="657"/>
      <c r="DL20" s="657"/>
      <c r="DM20" s="657"/>
      <c r="DN20" s="657"/>
      <c r="DO20" s="657"/>
      <c r="DP20" s="658"/>
      <c r="DQ20" s="662">
        <v>141422645</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v>20430746</v>
      </c>
      <c r="S21" s="657"/>
      <c r="T21" s="657"/>
      <c r="U21" s="657"/>
      <c r="V21" s="657"/>
      <c r="W21" s="657"/>
      <c r="X21" s="657"/>
      <c r="Y21" s="658"/>
      <c r="Z21" s="694">
        <v>8.8000000000000007</v>
      </c>
      <c r="AA21" s="694"/>
      <c r="AB21" s="694"/>
      <c r="AC21" s="694"/>
      <c r="AD21" s="695">
        <v>18824294</v>
      </c>
      <c r="AE21" s="695"/>
      <c r="AF21" s="695"/>
      <c r="AG21" s="695"/>
      <c r="AH21" s="695"/>
      <c r="AI21" s="695"/>
      <c r="AJ21" s="695"/>
      <c r="AK21" s="695"/>
      <c r="AL21" s="659">
        <v>15.6</v>
      </c>
      <c r="AM21" s="660"/>
      <c r="AN21" s="660"/>
      <c r="AO21" s="696"/>
      <c r="AP21" s="653" t="s">
        <v>266</v>
      </c>
      <c r="AQ21" s="733"/>
      <c r="AR21" s="733"/>
      <c r="AS21" s="733"/>
      <c r="AT21" s="733"/>
      <c r="AU21" s="733"/>
      <c r="AV21" s="733"/>
      <c r="AW21" s="733"/>
      <c r="AX21" s="733"/>
      <c r="AY21" s="733"/>
      <c r="AZ21" s="733"/>
      <c r="BA21" s="733"/>
      <c r="BB21" s="733"/>
      <c r="BC21" s="733"/>
      <c r="BD21" s="733"/>
      <c r="BE21" s="733"/>
      <c r="BF21" s="734"/>
      <c r="BG21" s="656">
        <v>28212</v>
      </c>
      <c r="BH21" s="657"/>
      <c r="BI21" s="657"/>
      <c r="BJ21" s="657"/>
      <c r="BK21" s="657"/>
      <c r="BL21" s="657"/>
      <c r="BM21" s="657"/>
      <c r="BN21" s="658"/>
      <c r="BO21" s="694">
        <v>0</v>
      </c>
      <c r="BP21" s="694"/>
      <c r="BQ21" s="694"/>
      <c r="BR21" s="694"/>
      <c r="BS21" s="695" t="s">
        <v>122</v>
      </c>
      <c r="BT21" s="695"/>
      <c r="BU21" s="695"/>
      <c r="BV21" s="695"/>
      <c r="BW21" s="695"/>
      <c r="BX21" s="695"/>
      <c r="BY21" s="695"/>
      <c r="BZ21" s="695"/>
      <c r="CA21" s="695"/>
      <c r="CB21" s="735"/>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v>18824294</v>
      </c>
      <c r="S22" s="657"/>
      <c r="T22" s="657"/>
      <c r="U22" s="657"/>
      <c r="V22" s="657"/>
      <c r="W22" s="657"/>
      <c r="X22" s="657"/>
      <c r="Y22" s="658"/>
      <c r="Z22" s="694">
        <v>8.1</v>
      </c>
      <c r="AA22" s="694"/>
      <c r="AB22" s="694"/>
      <c r="AC22" s="694"/>
      <c r="AD22" s="695">
        <v>18824294</v>
      </c>
      <c r="AE22" s="695"/>
      <c r="AF22" s="695"/>
      <c r="AG22" s="695"/>
      <c r="AH22" s="695"/>
      <c r="AI22" s="695"/>
      <c r="AJ22" s="695"/>
      <c r="AK22" s="695"/>
      <c r="AL22" s="659">
        <v>15.6</v>
      </c>
      <c r="AM22" s="660"/>
      <c r="AN22" s="660"/>
      <c r="AO22" s="696"/>
      <c r="AP22" s="653" t="s">
        <v>268</v>
      </c>
      <c r="AQ22" s="733"/>
      <c r="AR22" s="733"/>
      <c r="AS22" s="733"/>
      <c r="AT22" s="733"/>
      <c r="AU22" s="733"/>
      <c r="AV22" s="733"/>
      <c r="AW22" s="733"/>
      <c r="AX22" s="733"/>
      <c r="AY22" s="733"/>
      <c r="AZ22" s="733"/>
      <c r="BA22" s="733"/>
      <c r="BB22" s="733"/>
      <c r="BC22" s="733"/>
      <c r="BD22" s="733"/>
      <c r="BE22" s="733"/>
      <c r="BF22" s="734"/>
      <c r="BG22" s="656">
        <v>4614718</v>
      </c>
      <c r="BH22" s="657"/>
      <c r="BI22" s="657"/>
      <c r="BJ22" s="657"/>
      <c r="BK22" s="657"/>
      <c r="BL22" s="657"/>
      <c r="BM22" s="657"/>
      <c r="BN22" s="658"/>
      <c r="BO22" s="694">
        <v>5.3</v>
      </c>
      <c r="BP22" s="694"/>
      <c r="BQ22" s="694"/>
      <c r="BR22" s="694"/>
      <c r="BS22" s="695" t="s">
        <v>122</v>
      </c>
      <c r="BT22" s="695"/>
      <c r="BU22" s="695"/>
      <c r="BV22" s="695"/>
      <c r="BW22" s="695"/>
      <c r="BX22" s="695"/>
      <c r="BY22" s="695"/>
      <c r="BZ22" s="695"/>
      <c r="CA22" s="695"/>
      <c r="CB22" s="735"/>
      <c r="CD22" s="708" t="s">
        <v>269</v>
      </c>
      <c r="CE22" s="709"/>
      <c r="CF22" s="709"/>
      <c r="CG22" s="709"/>
      <c r="CH22" s="709"/>
      <c r="CI22" s="709"/>
      <c r="CJ22" s="709"/>
      <c r="CK22" s="709"/>
      <c r="CL22" s="709"/>
      <c r="CM22" s="709"/>
      <c r="CN22" s="709"/>
      <c r="CO22" s="709"/>
      <c r="CP22" s="709"/>
      <c r="CQ22" s="709"/>
      <c r="CR22" s="709"/>
      <c r="CS22" s="709"/>
      <c r="CT22" s="709"/>
      <c r="CU22" s="709"/>
      <c r="CV22" s="709"/>
      <c r="CW22" s="709"/>
      <c r="CX22" s="709"/>
      <c r="CY22" s="709"/>
      <c r="CZ22" s="709"/>
      <c r="DA22" s="709"/>
      <c r="DB22" s="709"/>
      <c r="DC22" s="709"/>
      <c r="DD22" s="709"/>
      <c r="DE22" s="709"/>
      <c r="DF22" s="709"/>
      <c r="DG22" s="709"/>
      <c r="DH22" s="709"/>
      <c r="DI22" s="709"/>
      <c r="DJ22" s="709"/>
      <c r="DK22" s="709"/>
      <c r="DL22" s="709"/>
      <c r="DM22" s="709"/>
      <c r="DN22" s="709"/>
      <c r="DO22" s="709"/>
      <c r="DP22" s="709"/>
      <c r="DQ22" s="709"/>
      <c r="DR22" s="709"/>
      <c r="DS22" s="709"/>
      <c r="DT22" s="709"/>
      <c r="DU22" s="709"/>
      <c r="DV22" s="709"/>
      <c r="DW22" s="709"/>
      <c r="DX22" s="709"/>
      <c r="DY22" s="709"/>
      <c r="DZ22" s="709"/>
      <c r="EA22" s="709"/>
      <c r="EB22" s="709"/>
      <c r="EC22" s="710"/>
    </row>
    <row r="23" spans="2:133" ht="11.25" customHeight="1" x14ac:dyDescent="0.2">
      <c r="B23" s="653" t="s">
        <v>270</v>
      </c>
      <c r="C23" s="654"/>
      <c r="D23" s="654"/>
      <c r="E23" s="654"/>
      <c r="F23" s="654"/>
      <c r="G23" s="654"/>
      <c r="H23" s="654"/>
      <c r="I23" s="654"/>
      <c r="J23" s="654"/>
      <c r="K23" s="654"/>
      <c r="L23" s="654"/>
      <c r="M23" s="654"/>
      <c r="N23" s="654"/>
      <c r="O23" s="654"/>
      <c r="P23" s="654"/>
      <c r="Q23" s="655"/>
      <c r="R23" s="656">
        <v>1606452</v>
      </c>
      <c r="S23" s="657"/>
      <c r="T23" s="657"/>
      <c r="U23" s="657"/>
      <c r="V23" s="657"/>
      <c r="W23" s="657"/>
      <c r="X23" s="657"/>
      <c r="Y23" s="658"/>
      <c r="Z23" s="694">
        <v>0.7</v>
      </c>
      <c r="AA23" s="694"/>
      <c r="AB23" s="694"/>
      <c r="AC23" s="694"/>
      <c r="AD23" s="695" t="s">
        <v>122</v>
      </c>
      <c r="AE23" s="695"/>
      <c r="AF23" s="695"/>
      <c r="AG23" s="695"/>
      <c r="AH23" s="695"/>
      <c r="AI23" s="695"/>
      <c r="AJ23" s="695"/>
      <c r="AK23" s="695"/>
      <c r="AL23" s="659" t="s">
        <v>122</v>
      </c>
      <c r="AM23" s="660"/>
      <c r="AN23" s="660"/>
      <c r="AO23" s="696"/>
      <c r="AP23" s="653" t="s">
        <v>271</v>
      </c>
      <c r="AQ23" s="733"/>
      <c r="AR23" s="733"/>
      <c r="AS23" s="733"/>
      <c r="AT23" s="733"/>
      <c r="AU23" s="733"/>
      <c r="AV23" s="733"/>
      <c r="AW23" s="733"/>
      <c r="AX23" s="733"/>
      <c r="AY23" s="733"/>
      <c r="AZ23" s="733"/>
      <c r="BA23" s="733"/>
      <c r="BB23" s="733"/>
      <c r="BC23" s="733"/>
      <c r="BD23" s="733"/>
      <c r="BE23" s="733"/>
      <c r="BF23" s="734"/>
      <c r="BG23" s="656">
        <v>5612457</v>
      </c>
      <c r="BH23" s="657"/>
      <c r="BI23" s="657"/>
      <c r="BJ23" s="657"/>
      <c r="BK23" s="657"/>
      <c r="BL23" s="657"/>
      <c r="BM23" s="657"/>
      <c r="BN23" s="658"/>
      <c r="BO23" s="694">
        <v>6.5</v>
      </c>
      <c r="BP23" s="694"/>
      <c r="BQ23" s="694"/>
      <c r="BR23" s="694"/>
      <c r="BS23" s="695" t="s">
        <v>122</v>
      </c>
      <c r="BT23" s="695"/>
      <c r="BU23" s="695"/>
      <c r="BV23" s="695"/>
      <c r="BW23" s="695"/>
      <c r="BX23" s="695"/>
      <c r="BY23" s="695"/>
      <c r="BZ23" s="695"/>
      <c r="CA23" s="695"/>
      <c r="CB23" s="735"/>
      <c r="CD23" s="708" t="s">
        <v>211</v>
      </c>
      <c r="CE23" s="709"/>
      <c r="CF23" s="709"/>
      <c r="CG23" s="709"/>
      <c r="CH23" s="709"/>
      <c r="CI23" s="709"/>
      <c r="CJ23" s="709"/>
      <c r="CK23" s="709"/>
      <c r="CL23" s="709"/>
      <c r="CM23" s="709"/>
      <c r="CN23" s="709"/>
      <c r="CO23" s="709"/>
      <c r="CP23" s="709"/>
      <c r="CQ23" s="710"/>
      <c r="CR23" s="708" t="s">
        <v>272</v>
      </c>
      <c r="CS23" s="709"/>
      <c r="CT23" s="709"/>
      <c r="CU23" s="709"/>
      <c r="CV23" s="709"/>
      <c r="CW23" s="709"/>
      <c r="CX23" s="709"/>
      <c r="CY23" s="710"/>
      <c r="CZ23" s="708" t="s">
        <v>273</v>
      </c>
      <c r="DA23" s="709"/>
      <c r="DB23" s="709"/>
      <c r="DC23" s="710"/>
      <c r="DD23" s="708" t="s">
        <v>274</v>
      </c>
      <c r="DE23" s="709"/>
      <c r="DF23" s="709"/>
      <c r="DG23" s="709"/>
      <c r="DH23" s="709"/>
      <c r="DI23" s="709"/>
      <c r="DJ23" s="709"/>
      <c r="DK23" s="710"/>
      <c r="DL23" s="746" t="s">
        <v>275</v>
      </c>
      <c r="DM23" s="747"/>
      <c r="DN23" s="747"/>
      <c r="DO23" s="747"/>
      <c r="DP23" s="747"/>
      <c r="DQ23" s="747"/>
      <c r="DR23" s="747"/>
      <c r="DS23" s="747"/>
      <c r="DT23" s="747"/>
      <c r="DU23" s="747"/>
      <c r="DV23" s="748"/>
      <c r="DW23" s="708" t="s">
        <v>276</v>
      </c>
      <c r="DX23" s="709"/>
      <c r="DY23" s="709"/>
      <c r="DZ23" s="709"/>
      <c r="EA23" s="709"/>
      <c r="EB23" s="709"/>
      <c r="EC23" s="710"/>
    </row>
    <row r="24" spans="2:133" ht="11.25" customHeight="1" x14ac:dyDescent="0.2">
      <c r="B24" s="653" t="s">
        <v>277</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278</v>
      </c>
      <c r="AQ24" s="733"/>
      <c r="AR24" s="733"/>
      <c r="AS24" s="733"/>
      <c r="AT24" s="733"/>
      <c r="AU24" s="733"/>
      <c r="AV24" s="733"/>
      <c r="AW24" s="733"/>
      <c r="AX24" s="733"/>
      <c r="AY24" s="733"/>
      <c r="AZ24" s="733"/>
      <c r="BA24" s="733"/>
      <c r="BB24" s="733"/>
      <c r="BC24" s="733"/>
      <c r="BD24" s="733"/>
      <c r="BE24" s="733"/>
      <c r="BF24" s="734"/>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5"/>
      <c r="CD24" s="714" t="s">
        <v>279</v>
      </c>
      <c r="CE24" s="715"/>
      <c r="CF24" s="715"/>
      <c r="CG24" s="715"/>
      <c r="CH24" s="715"/>
      <c r="CI24" s="715"/>
      <c r="CJ24" s="715"/>
      <c r="CK24" s="715"/>
      <c r="CL24" s="715"/>
      <c r="CM24" s="715"/>
      <c r="CN24" s="715"/>
      <c r="CO24" s="715"/>
      <c r="CP24" s="715"/>
      <c r="CQ24" s="716"/>
      <c r="CR24" s="711">
        <v>117004337</v>
      </c>
      <c r="CS24" s="712"/>
      <c r="CT24" s="712"/>
      <c r="CU24" s="712"/>
      <c r="CV24" s="712"/>
      <c r="CW24" s="712"/>
      <c r="CX24" s="712"/>
      <c r="CY24" s="737"/>
      <c r="CZ24" s="738">
        <v>52</v>
      </c>
      <c r="DA24" s="720"/>
      <c r="DB24" s="720"/>
      <c r="DC24" s="740"/>
      <c r="DD24" s="736">
        <v>72791337</v>
      </c>
      <c r="DE24" s="712"/>
      <c r="DF24" s="712"/>
      <c r="DG24" s="712"/>
      <c r="DH24" s="712"/>
      <c r="DI24" s="712"/>
      <c r="DJ24" s="712"/>
      <c r="DK24" s="737"/>
      <c r="DL24" s="736">
        <v>65312300</v>
      </c>
      <c r="DM24" s="712"/>
      <c r="DN24" s="712"/>
      <c r="DO24" s="712"/>
      <c r="DP24" s="712"/>
      <c r="DQ24" s="712"/>
      <c r="DR24" s="712"/>
      <c r="DS24" s="712"/>
      <c r="DT24" s="712"/>
      <c r="DU24" s="712"/>
      <c r="DV24" s="737"/>
      <c r="DW24" s="738">
        <v>53.5</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127287066</v>
      </c>
      <c r="S25" s="657"/>
      <c r="T25" s="657"/>
      <c r="U25" s="657"/>
      <c r="V25" s="657"/>
      <c r="W25" s="657"/>
      <c r="X25" s="657"/>
      <c r="Y25" s="658"/>
      <c r="Z25" s="694">
        <v>54.8</v>
      </c>
      <c r="AA25" s="694"/>
      <c r="AB25" s="694"/>
      <c r="AC25" s="694"/>
      <c r="AD25" s="695">
        <v>120068157</v>
      </c>
      <c r="AE25" s="695"/>
      <c r="AF25" s="695"/>
      <c r="AG25" s="695"/>
      <c r="AH25" s="695"/>
      <c r="AI25" s="695"/>
      <c r="AJ25" s="695"/>
      <c r="AK25" s="695"/>
      <c r="AL25" s="659">
        <v>99.4</v>
      </c>
      <c r="AM25" s="660"/>
      <c r="AN25" s="660"/>
      <c r="AO25" s="696"/>
      <c r="AP25" s="653" t="s">
        <v>281</v>
      </c>
      <c r="AQ25" s="733"/>
      <c r="AR25" s="733"/>
      <c r="AS25" s="733"/>
      <c r="AT25" s="733"/>
      <c r="AU25" s="733"/>
      <c r="AV25" s="733"/>
      <c r="AW25" s="733"/>
      <c r="AX25" s="733"/>
      <c r="AY25" s="733"/>
      <c r="AZ25" s="733"/>
      <c r="BA25" s="733"/>
      <c r="BB25" s="733"/>
      <c r="BC25" s="733"/>
      <c r="BD25" s="733"/>
      <c r="BE25" s="733"/>
      <c r="BF25" s="734"/>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5"/>
      <c r="CD25" s="653" t="s">
        <v>282</v>
      </c>
      <c r="CE25" s="654"/>
      <c r="CF25" s="654"/>
      <c r="CG25" s="654"/>
      <c r="CH25" s="654"/>
      <c r="CI25" s="654"/>
      <c r="CJ25" s="654"/>
      <c r="CK25" s="654"/>
      <c r="CL25" s="654"/>
      <c r="CM25" s="654"/>
      <c r="CN25" s="654"/>
      <c r="CO25" s="654"/>
      <c r="CP25" s="654"/>
      <c r="CQ25" s="655"/>
      <c r="CR25" s="656">
        <v>31758817</v>
      </c>
      <c r="CS25" s="669"/>
      <c r="CT25" s="669"/>
      <c r="CU25" s="669"/>
      <c r="CV25" s="669"/>
      <c r="CW25" s="669"/>
      <c r="CX25" s="669"/>
      <c r="CY25" s="670"/>
      <c r="CZ25" s="659">
        <v>14.1</v>
      </c>
      <c r="DA25" s="671"/>
      <c r="DB25" s="671"/>
      <c r="DC25" s="672"/>
      <c r="DD25" s="662">
        <v>29385396</v>
      </c>
      <c r="DE25" s="669"/>
      <c r="DF25" s="669"/>
      <c r="DG25" s="669"/>
      <c r="DH25" s="669"/>
      <c r="DI25" s="669"/>
      <c r="DJ25" s="669"/>
      <c r="DK25" s="670"/>
      <c r="DL25" s="662">
        <v>29030130</v>
      </c>
      <c r="DM25" s="669"/>
      <c r="DN25" s="669"/>
      <c r="DO25" s="669"/>
      <c r="DP25" s="669"/>
      <c r="DQ25" s="669"/>
      <c r="DR25" s="669"/>
      <c r="DS25" s="669"/>
      <c r="DT25" s="669"/>
      <c r="DU25" s="669"/>
      <c r="DV25" s="670"/>
      <c r="DW25" s="659">
        <v>23.8</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v>61803</v>
      </c>
      <c r="S26" s="657"/>
      <c r="T26" s="657"/>
      <c r="U26" s="657"/>
      <c r="V26" s="657"/>
      <c r="W26" s="657"/>
      <c r="X26" s="657"/>
      <c r="Y26" s="658"/>
      <c r="Z26" s="694">
        <v>0</v>
      </c>
      <c r="AA26" s="694"/>
      <c r="AB26" s="694"/>
      <c r="AC26" s="694"/>
      <c r="AD26" s="695">
        <v>61803</v>
      </c>
      <c r="AE26" s="695"/>
      <c r="AF26" s="695"/>
      <c r="AG26" s="695"/>
      <c r="AH26" s="695"/>
      <c r="AI26" s="695"/>
      <c r="AJ26" s="695"/>
      <c r="AK26" s="695"/>
      <c r="AL26" s="659">
        <v>0.1</v>
      </c>
      <c r="AM26" s="660"/>
      <c r="AN26" s="660"/>
      <c r="AO26" s="696"/>
      <c r="AP26" s="653" t="s">
        <v>284</v>
      </c>
      <c r="AQ26" s="733"/>
      <c r="AR26" s="733"/>
      <c r="AS26" s="733"/>
      <c r="AT26" s="733"/>
      <c r="AU26" s="733"/>
      <c r="AV26" s="733"/>
      <c r="AW26" s="733"/>
      <c r="AX26" s="733"/>
      <c r="AY26" s="733"/>
      <c r="AZ26" s="733"/>
      <c r="BA26" s="733"/>
      <c r="BB26" s="733"/>
      <c r="BC26" s="733"/>
      <c r="BD26" s="733"/>
      <c r="BE26" s="733"/>
      <c r="BF26" s="734"/>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5"/>
      <c r="CD26" s="653" t="s">
        <v>285</v>
      </c>
      <c r="CE26" s="654"/>
      <c r="CF26" s="654"/>
      <c r="CG26" s="654"/>
      <c r="CH26" s="654"/>
      <c r="CI26" s="654"/>
      <c r="CJ26" s="654"/>
      <c r="CK26" s="654"/>
      <c r="CL26" s="654"/>
      <c r="CM26" s="654"/>
      <c r="CN26" s="654"/>
      <c r="CO26" s="654"/>
      <c r="CP26" s="654"/>
      <c r="CQ26" s="655"/>
      <c r="CR26" s="656">
        <v>18953449</v>
      </c>
      <c r="CS26" s="657"/>
      <c r="CT26" s="657"/>
      <c r="CU26" s="657"/>
      <c r="CV26" s="657"/>
      <c r="CW26" s="657"/>
      <c r="CX26" s="657"/>
      <c r="CY26" s="658"/>
      <c r="CZ26" s="659">
        <v>8.4</v>
      </c>
      <c r="DA26" s="671"/>
      <c r="DB26" s="671"/>
      <c r="DC26" s="672"/>
      <c r="DD26" s="662">
        <v>17605190</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1607055</v>
      </c>
      <c r="S27" s="657"/>
      <c r="T27" s="657"/>
      <c r="U27" s="657"/>
      <c r="V27" s="657"/>
      <c r="W27" s="657"/>
      <c r="X27" s="657"/>
      <c r="Y27" s="658"/>
      <c r="Z27" s="694">
        <v>0.7</v>
      </c>
      <c r="AA27" s="694"/>
      <c r="AB27" s="694"/>
      <c r="AC27" s="694"/>
      <c r="AD27" s="695" t="s">
        <v>122</v>
      </c>
      <c r="AE27" s="695"/>
      <c r="AF27" s="695"/>
      <c r="AG27" s="695"/>
      <c r="AH27" s="695"/>
      <c r="AI27" s="695"/>
      <c r="AJ27" s="695"/>
      <c r="AK27" s="695"/>
      <c r="AL27" s="659" t="s">
        <v>122</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86705704</v>
      </c>
      <c r="BH27" s="657"/>
      <c r="BI27" s="657"/>
      <c r="BJ27" s="657"/>
      <c r="BK27" s="657"/>
      <c r="BL27" s="657"/>
      <c r="BM27" s="657"/>
      <c r="BN27" s="658"/>
      <c r="BO27" s="694">
        <v>100</v>
      </c>
      <c r="BP27" s="694"/>
      <c r="BQ27" s="694"/>
      <c r="BR27" s="694"/>
      <c r="BS27" s="695">
        <v>1148429</v>
      </c>
      <c r="BT27" s="695"/>
      <c r="BU27" s="695"/>
      <c r="BV27" s="695"/>
      <c r="BW27" s="695"/>
      <c r="BX27" s="695"/>
      <c r="BY27" s="695"/>
      <c r="BZ27" s="695"/>
      <c r="CA27" s="695"/>
      <c r="CB27" s="735"/>
      <c r="CD27" s="653" t="s">
        <v>288</v>
      </c>
      <c r="CE27" s="654"/>
      <c r="CF27" s="654"/>
      <c r="CG27" s="654"/>
      <c r="CH27" s="654"/>
      <c r="CI27" s="654"/>
      <c r="CJ27" s="654"/>
      <c r="CK27" s="654"/>
      <c r="CL27" s="654"/>
      <c r="CM27" s="654"/>
      <c r="CN27" s="654"/>
      <c r="CO27" s="654"/>
      <c r="CP27" s="654"/>
      <c r="CQ27" s="655"/>
      <c r="CR27" s="656">
        <v>65443146</v>
      </c>
      <c r="CS27" s="669"/>
      <c r="CT27" s="669"/>
      <c r="CU27" s="669"/>
      <c r="CV27" s="669"/>
      <c r="CW27" s="669"/>
      <c r="CX27" s="669"/>
      <c r="CY27" s="670"/>
      <c r="CZ27" s="659">
        <v>29.1</v>
      </c>
      <c r="DA27" s="671"/>
      <c r="DB27" s="671"/>
      <c r="DC27" s="672"/>
      <c r="DD27" s="662">
        <v>23928757</v>
      </c>
      <c r="DE27" s="669"/>
      <c r="DF27" s="669"/>
      <c r="DG27" s="669"/>
      <c r="DH27" s="669"/>
      <c r="DI27" s="669"/>
      <c r="DJ27" s="669"/>
      <c r="DK27" s="670"/>
      <c r="DL27" s="662">
        <v>17704986</v>
      </c>
      <c r="DM27" s="669"/>
      <c r="DN27" s="669"/>
      <c r="DO27" s="669"/>
      <c r="DP27" s="669"/>
      <c r="DQ27" s="669"/>
      <c r="DR27" s="669"/>
      <c r="DS27" s="669"/>
      <c r="DT27" s="669"/>
      <c r="DU27" s="669"/>
      <c r="DV27" s="670"/>
      <c r="DW27" s="659">
        <v>14.5</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1388577</v>
      </c>
      <c r="S28" s="657"/>
      <c r="T28" s="657"/>
      <c r="U28" s="657"/>
      <c r="V28" s="657"/>
      <c r="W28" s="657"/>
      <c r="X28" s="657"/>
      <c r="Y28" s="658"/>
      <c r="Z28" s="694">
        <v>0.6</v>
      </c>
      <c r="AA28" s="694"/>
      <c r="AB28" s="694"/>
      <c r="AC28" s="694"/>
      <c r="AD28" s="695">
        <v>242755</v>
      </c>
      <c r="AE28" s="695"/>
      <c r="AF28" s="695"/>
      <c r="AG28" s="695"/>
      <c r="AH28" s="695"/>
      <c r="AI28" s="695"/>
      <c r="AJ28" s="695"/>
      <c r="AK28" s="695"/>
      <c r="AL28" s="659">
        <v>0.2</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19802374</v>
      </c>
      <c r="CS28" s="657"/>
      <c r="CT28" s="657"/>
      <c r="CU28" s="657"/>
      <c r="CV28" s="657"/>
      <c r="CW28" s="657"/>
      <c r="CX28" s="657"/>
      <c r="CY28" s="658"/>
      <c r="CZ28" s="659">
        <v>8.8000000000000007</v>
      </c>
      <c r="DA28" s="671"/>
      <c r="DB28" s="671"/>
      <c r="DC28" s="672"/>
      <c r="DD28" s="662">
        <v>19477184</v>
      </c>
      <c r="DE28" s="657"/>
      <c r="DF28" s="657"/>
      <c r="DG28" s="657"/>
      <c r="DH28" s="657"/>
      <c r="DI28" s="657"/>
      <c r="DJ28" s="657"/>
      <c r="DK28" s="658"/>
      <c r="DL28" s="662">
        <v>18577184</v>
      </c>
      <c r="DM28" s="657"/>
      <c r="DN28" s="657"/>
      <c r="DO28" s="657"/>
      <c r="DP28" s="657"/>
      <c r="DQ28" s="657"/>
      <c r="DR28" s="657"/>
      <c r="DS28" s="657"/>
      <c r="DT28" s="657"/>
      <c r="DU28" s="657"/>
      <c r="DV28" s="658"/>
      <c r="DW28" s="659">
        <v>15.2</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1172221</v>
      </c>
      <c r="S29" s="657"/>
      <c r="T29" s="657"/>
      <c r="U29" s="657"/>
      <c r="V29" s="657"/>
      <c r="W29" s="657"/>
      <c r="X29" s="657"/>
      <c r="Y29" s="658"/>
      <c r="Z29" s="694">
        <v>0.5</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5"/>
      <c r="CD29" s="675" t="s">
        <v>292</v>
      </c>
      <c r="CE29" s="676"/>
      <c r="CF29" s="653" t="s">
        <v>67</v>
      </c>
      <c r="CG29" s="654"/>
      <c r="CH29" s="654"/>
      <c r="CI29" s="654"/>
      <c r="CJ29" s="654"/>
      <c r="CK29" s="654"/>
      <c r="CL29" s="654"/>
      <c r="CM29" s="654"/>
      <c r="CN29" s="654"/>
      <c r="CO29" s="654"/>
      <c r="CP29" s="654"/>
      <c r="CQ29" s="655"/>
      <c r="CR29" s="656">
        <v>19801491</v>
      </c>
      <c r="CS29" s="669"/>
      <c r="CT29" s="669"/>
      <c r="CU29" s="669"/>
      <c r="CV29" s="669"/>
      <c r="CW29" s="669"/>
      <c r="CX29" s="669"/>
      <c r="CY29" s="670"/>
      <c r="CZ29" s="659">
        <v>8.8000000000000007</v>
      </c>
      <c r="DA29" s="671"/>
      <c r="DB29" s="671"/>
      <c r="DC29" s="672"/>
      <c r="DD29" s="662">
        <v>19476301</v>
      </c>
      <c r="DE29" s="669"/>
      <c r="DF29" s="669"/>
      <c r="DG29" s="669"/>
      <c r="DH29" s="669"/>
      <c r="DI29" s="669"/>
      <c r="DJ29" s="669"/>
      <c r="DK29" s="670"/>
      <c r="DL29" s="662">
        <v>18576301</v>
      </c>
      <c r="DM29" s="669"/>
      <c r="DN29" s="669"/>
      <c r="DO29" s="669"/>
      <c r="DP29" s="669"/>
      <c r="DQ29" s="669"/>
      <c r="DR29" s="669"/>
      <c r="DS29" s="669"/>
      <c r="DT29" s="669"/>
      <c r="DU29" s="669"/>
      <c r="DV29" s="670"/>
      <c r="DW29" s="659">
        <v>15.2</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47870364</v>
      </c>
      <c r="S30" s="657"/>
      <c r="T30" s="657"/>
      <c r="U30" s="657"/>
      <c r="V30" s="657"/>
      <c r="W30" s="657"/>
      <c r="X30" s="657"/>
      <c r="Y30" s="658"/>
      <c r="Z30" s="694">
        <v>20.6</v>
      </c>
      <c r="AA30" s="694"/>
      <c r="AB30" s="694"/>
      <c r="AC30" s="694"/>
      <c r="AD30" s="695" t="s">
        <v>122</v>
      </c>
      <c r="AE30" s="695"/>
      <c r="AF30" s="695"/>
      <c r="AG30" s="695"/>
      <c r="AH30" s="695"/>
      <c r="AI30" s="695"/>
      <c r="AJ30" s="695"/>
      <c r="AK30" s="695"/>
      <c r="AL30" s="659" t="s">
        <v>122</v>
      </c>
      <c r="AM30" s="660"/>
      <c r="AN30" s="660"/>
      <c r="AO30" s="696"/>
      <c r="AP30" s="708" t="s">
        <v>211</v>
      </c>
      <c r="AQ30" s="709"/>
      <c r="AR30" s="709"/>
      <c r="AS30" s="709"/>
      <c r="AT30" s="709"/>
      <c r="AU30" s="709"/>
      <c r="AV30" s="709"/>
      <c r="AW30" s="709"/>
      <c r="AX30" s="709"/>
      <c r="AY30" s="709"/>
      <c r="AZ30" s="709"/>
      <c r="BA30" s="709"/>
      <c r="BB30" s="709"/>
      <c r="BC30" s="709"/>
      <c r="BD30" s="709"/>
      <c r="BE30" s="709"/>
      <c r="BF30" s="710"/>
      <c r="BG30" s="708" t="s">
        <v>294</v>
      </c>
      <c r="BH30" s="731"/>
      <c r="BI30" s="731"/>
      <c r="BJ30" s="731"/>
      <c r="BK30" s="731"/>
      <c r="BL30" s="731"/>
      <c r="BM30" s="731"/>
      <c r="BN30" s="731"/>
      <c r="BO30" s="731"/>
      <c r="BP30" s="731"/>
      <c r="BQ30" s="732"/>
      <c r="BR30" s="708" t="s">
        <v>295</v>
      </c>
      <c r="BS30" s="731"/>
      <c r="BT30" s="731"/>
      <c r="BU30" s="731"/>
      <c r="BV30" s="731"/>
      <c r="BW30" s="731"/>
      <c r="BX30" s="731"/>
      <c r="BY30" s="731"/>
      <c r="BZ30" s="731"/>
      <c r="CA30" s="731"/>
      <c r="CB30" s="732"/>
      <c r="CD30" s="677"/>
      <c r="CE30" s="678"/>
      <c r="CF30" s="653" t="s">
        <v>296</v>
      </c>
      <c r="CG30" s="654"/>
      <c r="CH30" s="654"/>
      <c r="CI30" s="654"/>
      <c r="CJ30" s="654"/>
      <c r="CK30" s="654"/>
      <c r="CL30" s="654"/>
      <c r="CM30" s="654"/>
      <c r="CN30" s="654"/>
      <c r="CO30" s="654"/>
      <c r="CP30" s="654"/>
      <c r="CQ30" s="655"/>
      <c r="CR30" s="656">
        <v>19173056</v>
      </c>
      <c r="CS30" s="657"/>
      <c r="CT30" s="657"/>
      <c r="CU30" s="657"/>
      <c r="CV30" s="657"/>
      <c r="CW30" s="657"/>
      <c r="CX30" s="657"/>
      <c r="CY30" s="658"/>
      <c r="CZ30" s="659">
        <v>8.5</v>
      </c>
      <c r="DA30" s="671"/>
      <c r="DB30" s="671"/>
      <c r="DC30" s="672"/>
      <c r="DD30" s="662">
        <v>18848417</v>
      </c>
      <c r="DE30" s="657"/>
      <c r="DF30" s="657"/>
      <c r="DG30" s="657"/>
      <c r="DH30" s="657"/>
      <c r="DI30" s="657"/>
      <c r="DJ30" s="657"/>
      <c r="DK30" s="658"/>
      <c r="DL30" s="662">
        <v>17948417</v>
      </c>
      <c r="DM30" s="657"/>
      <c r="DN30" s="657"/>
      <c r="DO30" s="657"/>
      <c r="DP30" s="657"/>
      <c r="DQ30" s="657"/>
      <c r="DR30" s="657"/>
      <c r="DS30" s="657"/>
      <c r="DT30" s="657"/>
      <c r="DU30" s="657"/>
      <c r="DV30" s="658"/>
      <c r="DW30" s="659">
        <v>14.7</v>
      </c>
      <c r="DX30" s="671"/>
      <c r="DY30" s="671"/>
      <c r="DZ30" s="671"/>
      <c r="EA30" s="671"/>
      <c r="EB30" s="671"/>
      <c r="EC30" s="683"/>
    </row>
    <row r="31" spans="2:133" ht="11.25" customHeight="1" x14ac:dyDescent="0.2">
      <c r="B31" s="723" t="s">
        <v>297</v>
      </c>
      <c r="C31" s="724"/>
      <c r="D31" s="724"/>
      <c r="E31" s="724"/>
      <c r="F31" s="724"/>
      <c r="G31" s="724"/>
      <c r="H31" s="724"/>
      <c r="I31" s="724"/>
      <c r="J31" s="724"/>
      <c r="K31" s="724"/>
      <c r="L31" s="724"/>
      <c r="M31" s="724"/>
      <c r="N31" s="724"/>
      <c r="O31" s="724"/>
      <c r="P31" s="724"/>
      <c r="Q31" s="725"/>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6" t="s">
        <v>298</v>
      </c>
      <c r="AQ31" s="727"/>
      <c r="AR31" s="727"/>
      <c r="AS31" s="727"/>
      <c r="AT31" s="728" t="s">
        <v>299</v>
      </c>
      <c r="AU31" s="200"/>
      <c r="AV31" s="200"/>
      <c r="AW31" s="200"/>
      <c r="AX31" s="714" t="s">
        <v>177</v>
      </c>
      <c r="AY31" s="715"/>
      <c r="AZ31" s="715"/>
      <c r="BA31" s="715"/>
      <c r="BB31" s="715"/>
      <c r="BC31" s="715"/>
      <c r="BD31" s="715"/>
      <c r="BE31" s="715"/>
      <c r="BF31" s="716"/>
      <c r="BG31" s="718">
        <v>99.5</v>
      </c>
      <c r="BH31" s="719"/>
      <c r="BI31" s="719"/>
      <c r="BJ31" s="719"/>
      <c r="BK31" s="719"/>
      <c r="BL31" s="719"/>
      <c r="BM31" s="720">
        <v>98.7</v>
      </c>
      <c r="BN31" s="719"/>
      <c r="BO31" s="719"/>
      <c r="BP31" s="719"/>
      <c r="BQ31" s="721"/>
      <c r="BR31" s="718">
        <v>99.5</v>
      </c>
      <c r="BS31" s="719"/>
      <c r="BT31" s="719"/>
      <c r="BU31" s="719"/>
      <c r="BV31" s="719"/>
      <c r="BW31" s="719"/>
      <c r="BX31" s="720">
        <v>98.7</v>
      </c>
      <c r="BY31" s="719"/>
      <c r="BZ31" s="719"/>
      <c r="CA31" s="719"/>
      <c r="CB31" s="721"/>
      <c r="CD31" s="677"/>
      <c r="CE31" s="678"/>
      <c r="CF31" s="653" t="s">
        <v>300</v>
      </c>
      <c r="CG31" s="654"/>
      <c r="CH31" s="654"/>
      <c r="CI31" s="654"/>
      <c r="CJ31" s="654"/>
      <c r="CK31" s="654"/>
      <c r="CL31" s="654"/>
      <c r="CM31" s="654"/>
      <c r="CN31" s="654"/>
      <c r="CO31" s="654"/>
      <c r="CP31" s="654"/>
      <c r="CQ31" s="655"/>
      <c r="CR31" s="656">
        <v>628435</v>
      </c>
      <c r="CS31" s="669"/>
      <c r="CT31" s="669"/>
      <c r="CU31" s="669"/>
      <c r="CV31" s="669"/>
      <c r="CW31" s="669"/>
      <c r="CX31" s="669"/>
      <c r="CY31" s="670"/>
      <c r="CZ31" s="659">
        <v>0.3</v>
      </c>
      <c r="DA31" s="671"/>
      <c r="DB31" s="671"/>
      <c r="DC31" s="672"/>
      <c r="DD31" s="662">
        <v>627884</v>
      </c>
      <c r="DE31" s="669"/>
      <c r="DF31" s="669"/>
      <c r="DG31" s="669"/>
      <c r="DH31" s="669"/>
      <c r="DI31" s="669"/>
      <c r="DJ31" s="669"/>
      <c r="DK31" s="670"/>
      <c r="DL31" s="662">
        <v>627884</v>
      </c>
      <c r="DM31" s="669"/>
      <c r="DN31" s="669"/>
      <c r="DO31" s="669"/>
      <c r="DP31" s="669"/>
      <c r="DQ31" s="669"/>
      <c r="DR31" s="669"/>
      <c r="DS31" s="669"/>
      <c r="DT31" s="669"/>
      <c r="DU31" s="669"/>
      <c r="DV31" s="670"/>
      <c r="DW31" s="659">
        <v>0.5</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14662116</v>
      </c>
      <c r="S32" s="657"/>
      <c r="T32" s="657"/>
      <c r="U32" s="657"/>
      <c r="V32" s="657"/>
      <c r="W32" s="657"/>
      <c r="X32" s="657"/>
      <c r="Y32" s="658"/>
      <c r="Z32" s="694">
        <v>6.3</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29"/>
      <c r="AU32" s="196" t="s">
        <v>302</v>
      </c>
      <c r="AX32" s="653" t="s">
        <v>303</v>
      </c>
      <c r="AY32" s="654"/>
      <c r="AZ32" s="654"/>
      <c r="BA32" s="654"/>
      <c r="BB32" s="654"/>
      <c r="BC32" s="654"/>
      <c r="BD32" s="654"/>
      <c r="BE32" s="654"/>
      <c r="BF32" s="655"/>
      <c r="BG32" s="722">
        <v>99.2</v>
      </c>
      <c r="BH32" s="669"/>
      <c r="BI32" s="669"/>
      <c r="BJ32" s="669"/>
      <c r="BK32" s="669"/>
      <c r="BL32" s="669"/>
      <c r="BM32" s="660">
        <v>98</v>
      </c>
      <c r="BN32" s="669"/>
      <c r="BO32" s="669"/>
      <c r="BP32" s="669"/>
      <c r="BQ32" s="692"/>
      <c r="BR32" s="722">
        <v>99.2</v>
      </c>
      <c r="BS32" s="669"/>
      <c r="BT32" s="669"/>
      <c r="BU32" s="669"/>
      <c r="BV32" s="669"/>
      <c r="BW32" s="669"/>
      <c r="BX32" s="660">
        <v>98.1</v>
      </c>
      <c r="BY32" s="669"/>
      <c r="BZ32" s="669"/>
      <c r="CA32" s="669"/>
      <c r="CB32" s="692"/>
      <c r="CD32" s="679"/>
      <c r="CE32" s="680"/>
      <c r="CF32" s="653" t="s">
        <v>304</v>
      </c>
      <c r="CG32" s="654"/>
      <c r="CH32" s="654"/>
      <c r="CI32" s="654"/>
      <c r="CJ32" s="654"/>
      <c r="CK32" s="654"/>
      <c r="CL32" s="654"/>
      <c r="CM32" s="654"/>
      <c r="CN32" s="654"/>
      <c r="CO32" s="654"/>
      <c r="CP32" s="654"/>
      <c r="CQ32" s="655"/>
      <c r="CR32" s="656">
        <v>883</v>
      </c>
      <c r="CS32" s="657"/>
      <c r="CT32" s="657"/>
      <c r="CU32" s="657"/>
      <c r="CV32" s="657"/>
      <c r="CW32" s="657"/>
      <c r="CX32" s="657"/>
      <c r="CY32" s="658"/>
      <c r="CZ32" s="659">
        <v>0</v>
      </c>
      <c r="DA32" s="671"/>
      <c r="DB32" s="671"/>
      <c r="DC32" s="672"/>
      <c r="DD32" s="662">
        <v>883</v>
      </c>
      <c r="DE32" s="657"/>
      <c r="DF32" s="657"/>
      <c r="DG32" s="657"/>
      <c r="DH32" s="657"/>
      <c r="DI32" s="657"/>
      <c r="DJ32" s="657"/>
      <c r="DK32" s="658"/>
      <c r="DL32" s="662">
        <v>883</v>
      </c>
      <c r="DM32" s="657"/>
      <c r="DN32" s="657"/>
      <c r="DO32" s="657"/>
      <c r="DP32" s="657"/>
      <c r="DQ32" s="657"/>
      <c r="DR32" s="657"/>
      <c r="DS32" s="657"/>
      <c r="DT32" s="657"/>
      <c r="DU32" s="657"/>
      <c r="DV32" s="658"/>
      <c r="DW32" s="659">
        <v>0</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393517</v>
      </c>
      <c r="S33" s="657"/>
      <c r="T33" s="657"/>
      <c r="U33" s="657"/>
      <c r="V33" s="657"/>
      <c r="W33" s="657"/>
      <c r="X33" s="657"/>
      <c r="Y33" s="658"/>
      <c r="Z33" s="694">
        <v>0.2</v>
      </c>
      <c r="AA33" s="694"/>
      <c r="AB33" s="694"/>
      <c r="AC33" s="694"/>
      <c r="AD33" s="695">
        <v>5750</v>
      </c>
      <c r="AE33" s="695"/>
      <c r="AF33" s="695"/>
      <c r="AG33" s="695"/>
      <c r="AH33" s="695"/>
      <c r="AI33" s="695"/>
      <c r="AJ33" s="695"/>
      <c r="AK33" s="695"/>
      <c r="AL33" s="659">
        <v>0</v>
      </c>
      <c r="AM33" s="660"/>
      <c r="AN33" s="660"/>
      <c r="AO33" s="696"/>
      <c r="AP33" s="699"/>
      <c r="AQ33" s="700"/>
      <c r="AR33" s="700"/>
      <c r="AS33" s="700"/>
      <c r="AT33" s="730"/>
      <c r="AU33" s="201"/>
      <c r="AV33" s="201"/>
      <c r="AW33" s="201"/>
      <c r="AX33" s="637" t="s">
        <v>306</v>
      </c>
      <c r="AY33" s="638"/>
      <c r="AZ33" s="638"/>
      <c r="BA33" s="638"/>
      <c r="BB33" s="638"/>
      <c r="BC33" s="638"/>
      <c r="BD33" s="638"/>
      <c r="BE33" s="638"/>
      <c r="BF33" s="639"/>
      <c r="BG33" s="717">
        <v>99.6</v>
      </c>
      <c r="BH33" s="641"/>
      <c r="BI33" s="641"/>
      <c r="BJ33" s="641"/>
      <c r="BK33" s="641"/>
      <c r="BL33" s="641"/>
      <c r="BM33" s="687">
        <v>99</v>
      </c>
      <c r="BN33" s="641"/>
      <c r="BO33" s="641"/>
      <c r="BP33" s="641"/>
      <c r="BQ33" s="704"/>
      <c r="BR33" s="717">
        <v>99.6</v>
      </c>
      <c r="BS33" s="641"/>
      <c r="BT33" s="641"/>
      <c r="BU33" s="641"/>
      <c r="BV33" s="641"/>
      <c r="BW33" s="641"/>
      <c r="BX33" s="687">
        <v>99</v>
      </c>
      <c r="BY33" s="641"/>
      <c r="BZ33" s="641"/>
      <c r="CA33" s="641"/>
      <c r="CB33" s="704"/>
      <c r="CD33" s="653" t="s">
        <v>307</v>
      </c>
      <c r="CE33" s="654"/>
      <c r="CF33" s="654"/>
      <c r="CG33" s="654"/>
      <c r="CH33" s="654"/>
      <c r="CI33" s="654"/>
      <c r="CJ33" s="654"/>
      <c r="CK33" s="654"/>
      <c r="CL33" s="654"/>
      <c r="CM33" s="654"/>
      <c r="CN33" s="654"/>
      <c r="CO33" s="654"/>
      <c r="CP33" s="654"/>
      <c r="CQ33" s="655"/>
      <c r="CR33" s="656">
        <v>77505778</v>
      </c>
      <c r="CS33" s="669"/>
      <c r="CT33" s="669"/>
      <c r="CU33" s="669"/>
      <c r="CV33" s="669"/>
      <c r="CW33" s="669"/>
      <c r="CX33" s="669"/>
      <c r="CY33" s="670"/>
      <c r="CZ33" s="659">
        <v>34.4</v>
      </c>
      <c r="DA33" s="671"/>
      <c r="DB33" s="671"/>
      <c r="DC33" s="672"/>
      <c r="DD33" s="662">
        <v>63204665</v>
      </c>
      <c r="DE33" s="669"/>
      <c r="DF33" s="669"/>
      <c r="DG33" s="669"/>
      <c r="DH33" s="669"/>
      <c r="DI33" s="669"/>
      <c r="DJ33" s="669"/>
      <c r="DK33" s="670"/>
      <c r="DL33" s="662">
        <v>43372309</v>
      </c>
      <c r="DM33" s="669"/>
      <c r="DN33" s="669"/>
      <c r="DO33" s="669"/>
      <c r="DP33" s="669"/>
      <c r="DQ33" s="669"/>
      <c r="DR33" s="669"/>
      <c r="DS33" s="669"/>
      <c r="DT33" s="669"/>
      <c r="DU33" s="669"/>
      <c r="DV33" s="670"/>
      <c r="DW33" s="659">
        <v>35.5</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1130242</v>
      </c>
      <c r="S34" s="657"/>
      <c r="T34" s="657"/>
      <c r="U34" s="657"/>
      <c r="V34" s="657"/>
      <c r="W34" s="657"/>
      <c r="X34" s="657"/>
      <c r="Y34" s="658"/>
      <c r="Z34" s="694">
        <v>0.5</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309</v>
      </c>
      <c r="CE34" s="654"/>
      <c r="CF34" s="654"/>
      <c r="CG34" s="654"/>
      <c r="CH34" s="654"/>
      <c r="CI34" s="654"/>
      <c r="CJ34" s="654"/>
      <c r="CK34" s="654"/>
      <c r="CL34" s="654"/>
      <c r="CM34" s="654"/>
      <c r="CN34" s="654"/>
      <c r="CO34" s="654"/>
      <c r="CP34" s="654"/>
      <c r="CQ34" s="655"/>
      <c r="CR34" s="656">
        <v>24853804</v>
      </c>
      <c r="CS34" s="657"/>
      <c r="CT34" s="657"/>
      <c r="CU34" s="657"/>
      <c r="CV34" s="657"/>
      <c r="CW34" s="657"/>
      <c r="CX34" s="657"/>
      <c r="CY34" s="658"/>
      <c r="CZ34" s="659">
        <v>11</v>
      </c>
      <c r="DA34" s="671"/>
      <c r="DB34" s="671"/>
      <c r="DC34" s="672"/>
      <c r="DD34" s="662">
        <v>18841003</v>
      </c>
      <c r="DE34" s="657"/>
      <c r="DF34" s="657"/>
      <c r="DG34" s="657"/>
      <c r="DH34" s="657"/>
      <c r="DI34" s="657"/>
      <c r="DJ34" s="657"/>
      <c r="DK34" s="658"/>
      <c r="DL34" s="662">
        <v>16720578</v>
      </c>
      <c r="DM34" s="657"/>
      <c r="DN34" s="657"/>
      <c r="DO34" s="657"/>
      <c r="DP34" s="657"/>
      <c r="DQ34" s="657"/>
      <c r="DR34" s="657"/>
      <c r="DS34" s="657"/>
      <c r="DT34" s="657"/>
      <c r="DU34" s="657"/>
      <c r="DV34" s="658"/>
      <c r="DW34" s="659">
        <v>13.7</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5757342</v>
      </c>
      <c r="S35" s="657"/>
      <c r="T35" s="657"/>
      <c r="U35" s="657"/>
      <c r="V35" s="657"/>
      <c r="W35" s="657"/>
      <c r="X35" s="657"/>
      <c r="Y35" s="658"/>
      <c r="Z35" s="694">
        <v>2.5</v>
      </c>
      <c r="AA35" s="694"/>
      <c r="AB35" s="694"/>
      <c r="AC35" s="694"/>
      <c r="AD35" s="695" t="s">
        <v>122</v>
      </c>
      <c r="AE35" s="695"/>
      <c r="AF35" s="695"/>
      <c r="AG35" s="695"/>
      <c r="AH35" s="695"/>
      <c r="AI35" s="695"/>
      <c r="AJ35" s="695"/>
      <c r="AK35" s="695"/>
      <c r="AL35" s="659" t="s">
        <v>122</v>
      </c>
      <c r="AM35" s="660"/>
      <c r="AN35" s="660"/>
      <c r="AO35" s="696"/>
      <c r="AP35" s="204"/>
      <c r="AQ35" s="708" t="s">
        <v>311</v>
      </c>
      <c r="AR35" s="709"/>
      <c r="AS35" s="709"/>
      <c r="AT35" s="709"/>
      <c r="AU35" s="709"/>
      <c r="AV35" s="709"/>
      <c r="AW35" s="709"/>
      <c r="AX35" s="709"/>
      <c r="AY35" s="709"/>
      <c r="AZ35" s="709"/>
      <c r="BA35" s="709"/>
      <c r="BB35" s="709"/>
      <c r="BC35" s="709"/>
      <c r="BD35" s="709"/>
      <c r="BE35" s="709"/>
      <c r="BF35" s="710"/>
      <c r="BG35" s="708" t="s">
        <v>312</v>
      </c>
      <c r="BH35" s="709"/>
      <c r="BI35" s="709"/>
      <c r="BJ35" s="709"/>
      <c r="BK35" s="709"/>
      <c r="BL35" s="709"/>
      <c r="BM35" s="709"/>
      <c r="BN35" s="709"/>
      <c r="BO35" s="709"/>
      <c r="BP35" s="709"/>
      <c r="BQ35" s="709"/>
      <c r="BR35" s="709"/>
      <c r="BS35" s="709"/>
      <c r="BT35" s="709"/>
      <c r="BU35" s="709"/>
      <c r="BV35" s="709"/>
      <c r="BW35" s="709"/>
      <c r="BX35" s="709"/>
      <c r="BY35" s="709"/>
      <c r="BZ35" s="709"/>
      <c r="CA35" s="709"/>
      <c r="CB35" s="710"/>
      <c r="CD35" s="653" t="s">
        <v>313</v>
      </c>
      <c r="CE35" s="654"/>
      <c r="CF35" s="654"/>
      <c r="CG35" s="654"/>
      <c r="CH35" s="654"/>
      <c r="CI35" s="654"/>
      <c r="CJ35" s="654"/>
      <c r="CK35" s="654"/>
      <c r="CL35" s="654"/>
      <c r="CM35" s="654"/>
      <c r="CN35" s="654"/>
      <c r="CO35" s="654"/>
      <c r="CP35" s="654"/>
      <c r="CQ35" s="655"/>
      <c r="CR35" s="656">
        <v>4465720</v>
      </c>
      <c r="CS35" s="669"/>
      <c r="CT35" s="669"/>
      <c r="CU35" s="669"/>
      <c r="CV35" s="669"/>
      <c r="CW35" s="669"/>
      <c r="CX35" s="669"/>
      <c r="CY35" s="670"/>
      <c r="CZ35" s="659">
        <v>2</v>
      </c>
      <c r="DA35" s="671"/>
      <c r="DB35" s="671"/>
      <c r="DC35" s="672"/>
      <c r="DD35" s="662">
        <v>3878211</v>
      </c>
      <c r="DE35" s="669"/>
      <c r="DF35" s="669"/>
      <c r="DG35" s="669"/>
      <c r="DH35" s="669"/>
      <c r="DI35" s="669"/>
      <c r="DJ35" s="669"/>
      <c r="DK35" s="670"/>
      <c r="DL35" s="662">
        <v>3878115</v>
      </c>
      <c r="DM35" s="669"/>
      <c r="DN35" s="669"/>
      <c r="DO35" s="669"/>
      <c r="DP35" s="669"/>
      <c r="DQ35" s="669"/>
      <c r="DR35" s="669"/>
      <c r="DS35" s="669"/>
      <c r="DT35" s="669"/>
      <c r="DU35" s="669"/>
      <c r="DV35" s="670"/>
      <c r="DW35" s="659">
        <v>3.2</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7862049</v>
      </c>
      <c r="S36" s="657"/>
      <c r="T36" s="657"/>
      <c r="U36" s="657"/>
      <c r="V36" s="657"/>
      <c r="W36" s="657"/>
      <c r="X36" s="657"/>
      <c r="Y36" s="658"/>
      <c r="Z36" s="694">
        <v>3.4</v>
      </c>
      <c r="AA36" s="694"/>
      <c r="AB36" s="694"/>
      <c r="AC36" s="694"/>
      <c r="AD36" s="695" t="s">
        <v>122</v>
      </c>
      <c r="AE36" s="695"/>
      <c r="AF36" s="695"/>
      <c r="AG36" s="695"/>
      <c r="AH36" s="695"/>
      <c r="AI36" s="695"/>
      <c r="AJ36" s="695"/>
      <c r="AK36" s="695"/>
      <c r="AL36" s="659" t="s">
        <v>122</v>
      </c>
      <c r="AM36" s="660"/>
      <c r="AN36" s="660"/>
      <c r="AO36" s="696"/>
      <c r="AP36" s="204"/>
      <c r="AQ36" s="705" t="s">
        <v>315</v>
      </c>
      <c r="AR36" s="706"/>
      <c r="AS36" s="706"/>
      <c r="AT36" s="706"/>
      <c r="AU36" s="706"/>
      <c r="AV36" s="706"/>
      <c r="AW36" s="706"/>
      <c r="AX36" s="706"/>
      <c r="AY36" s="707"/>
      <c r="AZ36" s="711">
        <v>28307270</v>
      </c>
      <c r="BA36" s="712"/>
      <c r="BB36" s="712"/>
      <c r="BC36" s="712"/>
      <c r="BD36" s="712"/>
      <c r="BE36" s="712"/>
      <c r="BF36" s="713"/>
      <c r="BG36" s="714" t="s">
        <v>316</v>
      </c>
      <c r="BH36" s="715"/>
      <c r="BI36" s="715"/>
      <c r="BJ36" s="715"/>
      <c r="BK36" s="715"/>
      <c r="BL36" s="715"/>
      <c r="BM36" s="715"/>
      <c r="BN36" s="715"/>
      <c r="BO36" s="715"/>
      <c r="BP36" s="715"/>
      <c r="BQ36" s="715"/>
      <c r="BR36" s="715"/>
      <c r="BS36" s="715"/>
      <c r="BT36" s="715"/>
      <c r="BU36" s="716"/>
      <c r="BV36" s="711">
        <v>151853</v>
      </c>
      <c r="BW36" s="712"/>
      <c r="BX36" s="712"/>
      <c r="BY36" s="712"/>
      <c r="BZ36" s="712"/>
      <c r="CA36" s="712"/>
      <c r="CB36" s="713"/>
      <c r="CD36" s="653" t="s">
        <v>317</v>
      </c>
      <c r="CE36" s="654"/>
      <c r="CF36" s="654"/>
      <c r="CG36" s="654"/>
      <c r="CH36" s="654"/>
      <c r="CI36" s="654"/>
      <c r="CJ36" s="654"/>
      <c r="CK36" s="654"/>
      <c r="CL36" s="654"/>
      <c r="CM36" s="654"/>
      <c r="CN36" s="654"/>
      <c r="CO36" s="654"/>
      <c r="CP36" s="654"/>
      <c r="CQ36" s="655"/>
      <c r="CR36" s="656">
        <v>19502994</v>
      </c>
      <c r="CS36" s="657"/>
      <c r="CT36" s="657"/>
      <c r="CU36" s="657"/>
      <c r="CV36" s="657"/>
      <c r="CW36" s="657"/>
      <c r="CX36" s="657"/>
      <c r="CY36" s="658"/>
      <c r="CZ36" s="659">
        <v>8.6999999999999993</v>
      </c>
      <c r="DA36" s="671"/>
      <c r="DB36" s="671"/>
      <c r="DC36" s="672"/>
      <c r="DD36" s="662">
        <v>16218578</v>
      </c>
      <c r="DE36" s="657"/>
      <c r="DF36" s="657"/>
      <c r="DG36" s="657"/>
      <c r="DH36" s="657"/>
      <c r="DI36" s="657"/>
      <c r="DJ36" s="657"/>
      <c r="DK36" s="658"/>
      <c r="DL36" s="662">
        <v>8554942</v>
      </c>
      <c r="DM36" s="657"/>
      <c r="DN36" s="657"/>
      <c r="DO36" s="657"/>
      <c r="DP36" s="657"/>
      <c r="DQ36" s="657"/>
      <c r="DR36" s="657"/>
      <c r="DS36" s="657"/>
      <c r="DT36" s="657"/>
      <c r="DU36" s="657"/>
      <c r="DV36" s="658"/>
      <c r="DW36" s="659">
        <v>7</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6015217</v>
      </c>
      <c r="S37" s="657"/>
      <c r="T37" s="657"/>
      <c r="U37" s="657"/>
      <c r="V37" s="657"/>
      <c r="W37" s="657"/>
      <c r="X37" s="657"/>
      <c r="Y37" s="658"/>
      <c r="Z37" s="694">
        <v>2.6</v>
      </c>
      <c r="AA37" s="694"/>
      <c r="AB37" s="694"/>
      <c r="AC37" s="694"/>
      <c r="AD37" s="695">
        <v>359381</v>
      </c>
      <c r="AE37" s="695"/>
      <c r="AF37" s="695"/>
      <c r="AG37" s="695"/>
      <c r="AH37" s="695"/>
      <c r="AI37" s="695"/>
      <c r="AJ37" s="695"/>
      <c r="AK37" s="695"/>
      <c r="AL37" s="659">
        <v>0.3</v>
      </c>
      <c r="AM37" s="660"/>
      <c r="AN37" s="660"/>
      <c r="AO37" s="696"/>
      <c r="AQ37" s="689" t="s">
        <v>319</v>
      </c>
      <c r="AR37" s="690"/>
      <c r="AS37" s="690"/>
      <c r="AT37" s="690"/>
      <c r="AU37" s="690"/>
      <c r="AV37" s="690"/>
      <c r="AW37" s="690"/>
      <c r="AX37" s="690"/>
      <c r="AY37" s="691"/>
      <c r="AZ37" s="656">
        <v>9568417</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-562633</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688995</v>
      </c>
      <c r="CS37" s="669"/>
      <c r="CT37" s="669"/>
      <c r="CU37" s="669"/>
      <c r="CV37" s="669"/>
      <c r="CW37" s="669"/>
      <c r="CX37" s="669"/>
      <c r="CY37" s="670"/>
      <c r="CZ37" s="659">
        <v>0.3</v>
      </c>
      <c r="DA37" s="671"/>
      <c r="DB37" s="671"/>
      <c r="DC37" s="672"/>
      <c r="DD37" s="662">
        <v>688995</v>
      </c>
      <c r="DE37" s="669"/>
      <c r="DF37" s="669"/>
      <c r="DG37" s="669"/>
      <c r="DH37" s="669"/>
      <c r="DI37" s="669"/>
      <c r="DJ37" s="669"/>
      <c r="DK37" s="670"/>
      <c r="DL37" s="662">
        <v>670986</v>
      </c>
      <c r="DM37" s="669"/>
      <c r="DN37" s="669"/>
      <c r="DO37" s="669"/>
      <c r="DP37" s="669"/>
      <c r="DQ37" s="669"/>
      <c r="DR37" s="669"/>
      <c r="DS37" s="669"/>
      <c r="DT37" s="669"/>
      <c r="DU37" s="669"/>
      <c r="DV37" s="670"/>
      <c r="DW37" s="659">
        <v>0.5</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17230500</v>
      </c>
      <c r="S38" s="657"/>
      <c r="T38" s="657"/>
      <c r="U38" s="657"/>
      <c r="V38" s="657"/>
      <c r="W38" s="657"/>
      <c r="X38" s="657"/>
      <c r="Y38" s="658"/>
      <c r="Z38" s="694">
        <v>7.4</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v>423709</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51786</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18201342</v>
      </c>
      <c r="CS38" s="657"/>
      <c r="CT38" s="657"/>
      <c r="CU38" s="657"/>
      <c r="CV38" s="657"/>
      <c r="CW38" s="657"/>
      <c r="CX38" s="657"/>
      <c r="CY38" s="658"/>
      <c r="CZ38" s="659">
        <v>8.1</v>
      </c>
      <c r="DA38" s="671"/>
      <c r="DB38" s="671"/>
      <c r="DC38" s="672"/>
      <c r="DD38" s="662">
        <v>14998845</v>
      </c>
      <c r="DE38" s="657"/>
      <c r="DF38" s="657"/>
      <c r="DG38" s="657"/>
      <c r="DH38" s="657"/>
      <c r="DI38" s="657"/>
      <c r="DJ38" s="657"/>
      <c r="DK38" s="658"/>
      <c r="DL38" s="662">
        <v>14218674</v>
      </c>
      <c r="DM38" s="657"/>
      <c r="DN38" s="657"/>
      <c r="DO38" s="657"/>
      <c r="DP38" s="657"/>
      <c r="DQ38" s="657"/>
      <c r="DR38" s="657"/>
      <c r="DS38" s="657"/>
      <c r="DT38" s="657"/>
      <c r="DU38" s="657"/>
      <c r="DV38" s="658"/>
      <c r="DW38" s="659">
        <v>11.7</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v>110336</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75068</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8647642</v>
      </c>
      <c r="CS39" s="669"/>
      <c r="CT39" s="669"/>
      <c r="CU39" s="669"/>
      <c r="CV39" s="669"/>
      <c r="CW39" s="669"/>
      <c r="CX39" s="669"/>
      <c r="CY39" s="670"/>
      <c r="CZ39" s="659">
        <v>3.8</v>
      </c>
      <c r="DA39" s="671"/>
      <c r="DB39" s="671"/>
      <c r="DC39" s="672"/>
      <c r="DD39" s="662">
        <v>7774747</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v>1300000</v>
      </c>
      <c r="S40" s="657"/>
      <c r="T40" s="657"/>
      <c r="U40" s="657"/>
      <c r="V40" s="657"/>
      <c r="W40" s="657"/>
      <c r="X40" s="657"/>
      <c r="Y40" s="658"/>
      <c r="Z40" s="694">
        <v>0.6</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t="s">
        <v>122</v>
      </c>
      <c r="BA40" s="657"/>
      <c r="BB40" s="657"/>
      <c r="BC40" s="657"/>
      <c r="BD40" s="669"/>
      <c r="BE40" s="669"/>
      <c r="BF40" s="692"/>
      <c r="BG40" s="697" t="s">
        <v>332</v>
      </c>
      <c r="BH40" s="698"/>
      <c r="BI40" s="698"/>
      <c r="BJ40" s="698"/>
      <c r="BK40" s="698"/>
      <c r="BL40" s="205"/>
      <c r="BM40" s="654" t="s">
        <v>333</v>
      </c>
      <c r="BN40" s="654"/>
      <c r="BO40" s="654"/>
      <c r="BP40" s="654"/>
      <c r="BQ40" s="654"/>
      <c r="BR40" s="654"/>
      <c r="BS40" s="654"/>
      <c r="BT40" s="654"/>
      <c r="BU40" s="655"/>
      <c r="BV40" s="656">
        <v>96</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v>1834276</v>
      </c>
      <c r="CS40" s="657"/>
      <c r="CT40" s="657"/>
      <c r="CU40" s="657"/>
      <c r="CV40" s="657"/>
      <c r="CW40" s="657"/>
      <c r="CX40" s="657"/>
      <c r="CY40" s="658"/>
      <c r="CZ40" s="659">
        <v>0.8</v>
      </c>
      <c r="DA40" s="671"/>
      <c r="DB40" s="671"/>
      <c r="DC40" s="672"/>
      <c r="DD40" s="662">
        <v>1493281</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232438069</v>
      </c>
      <c r="S41" s="681"/>
      <c r="T41" s="681"/>
      <c r="U41" s="681"/>
      <c r="V41" s="681"/>
      <c r="W41" s="681"/>
      <c r="X41" s="681"/>
      <c r="Y41" s="684"/>
      <c r="Z41" s="685">
        <v>100</v>
      </c>
      <c r="AA41" s="685"/>
      <c r="AB41" s="685"/>
      <c r="AC41" s="685"/>
      <c r="AD41" s="686">
        <v>120737846</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3614350</v>
      </c>
      <c r="BA41" s="657"/>
      <c r="BB41" s="657"/>
      <c r="BC41" s="657"/>
      <c r="BD41" s="669"/>
      <c r="BE41" s="669"/>
      <c r="BF41" s="692"/>
      <c r="BG41" s="697"/>
      <c r="BH41" s="698"/>
      <c r="BI41" s="698"/>
      <c r="BJ41" s="698"/>
      <c r="BK41" s="698"/>
      <c r="BL41" s="205"/>
      <c r="BM41" s="654" t="s">
        <v>337</v>
      </c>
      <c r="BN41" s="654"/>
      <c r="BO41" s="654"/>
      <c r="BP41" s="654"/>
      <c r="BQ41" s="654"/>
      <c r="BR41" s="654"/>
      <c r="BS41" s="654"/>
      <c r="BT41" s="654"/>
      <c r="BU41" s="655"/>
      <c r="BV41" s="656" t="s">
        <v>122</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14590458</v>
      </c>
      <c r="BA42" s="681"/>
      <c r="BB42" s="681"/>
      <c r="BC42" s="681"/>
      <c r="BD42" s="641"/>
      <c r="BE42" s="641"/>
      <c r="BF42" s="704"/>
      <c r="BG42" s="699"/>
      <c r="BH42" s="700"/>
      <c r="BI42" s="700"/>
      <c r="BJ42" s="700"/>
      <c r="BK42" s="700"/>
      <c r="BL42" s="206"/>
      <c r="BM42" s="638" t="s">
        <v>340</v>
      </c>
      <c r="BN42" s="638"/>
      <c r="BO42" s="638"/>
      <c r="BP42" s="638"/>
      <c r="BQ42" s="638"/>
      <c r="BR42" s="638"/>
      <c r="BS42" s="638"/>
      <c r="BT42" s="638"/>
      <c r="BU42" s="639"/>
      <c r="BV42" s="640">
        <v>402</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30669036</v>
      </c>
      <c r="CS42" s="669"/>
      <c r="CT42" s="669"/>
      <c r="CU42" s="669"/>
      <c r="CV42" s="669"/>
      <c r="CW42" s="669"/>
      <c r="CX42" s="669"/>
      <c r="CY42" s="670"/>
      <c r="CZ42" s="659">
        <v>13.6</v>
      </c>
      <c r="DA42" s="671"/>
      <c r="DB42" s="671"/>
      <c r="DC42" s="672"/>
      <c r="DD42" s="662">
        <v>5426643</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612487</v>
      </c>
      <c r="CS43" s="669"/>
      <c r="CT43" s="669"/>
      <c r="CU43" s="669"/>
      <c r="CV43" s="669"/>
      <c r="CW43" s="669"/>
      <c r="CX43" s="669"/>
      <c r="CY43" s="670"/>
      <c r="CZ43" s="659">
        <v>0.3</v>
      </c>
      <c r="DA43" s="671"/>
      <c r="DB43" s="671"/>
      <c r="DC43" s="672"/>
      <c r="DD43" s="662">
        <v>612487</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30662249</v>
      </c>
      <c r="CS44" s="657"/>
      <c r="CT44" s="657"/>
      <c r="CU44" s="657"/>
      <c r="CV44" s="657"/>
      <c r="CW44" s="657"/>
      <c r="CX44" s="657"/>
      <c r="CY44" s="658"/>
      <c r="CZ44" s="659">
        <v>13.6</v>
      </c>
      <c r="DA44" s="660"/>
      <c r="DB44" s="660"/>
      <c r="DC44" s="661"/>
      <c r="DD44" s="662">
        <v>5426643</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15365877</v>
      </c>
      <c r="CS45" s="669"/>
      <c r="CT45" s="669"/>
      <c r="CU45" s="669"/>
      <c r="CV45" s="669"/>
      <c r="CW45" s="669"/>
      <c r="CX45" s="669"/>
      <c r="CY45" s="670"/>
      <c r="CZ45" s="659">
        <v>6.8</v>
      </c>
      <c r="DA45" s="671"/>
      <c r="DB45" s="671"/>
      <c r="DC45" s="672"/>
      <c r="DD45" s="662">
        <v>589384</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15167826</v>
      </c>
      <c r="CS46" s="657"/>
      <c r="CT46" s="657"/>
      <c r="CU46" s="657"/>
      <c r="CV46" s="657"/>
      <c r="CW46" s="657"/>
      <c r="CX46" s="657"/>
      <c r="CY46" s="658"/>
      <c r="CZ46" s="659">
        <v>6.7</v>
      </c>
      <c r="DA46" s="660"/>
      <c r="DB46" s="660"/>
      <c r="DC46" s="661"/>
      <c r="DD46" s="662">
        <v>4763013</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v>6787</v>
      </c>
      <c r="CS47" s="669"/>
      <c r="CT47" s="669"/>
      <c r="CU47" s="669"/>
      <c r="CV47" s="669"/>
      <c r="CW47" s="669"/>
      <c r="CX47" s="669"/>
      <c r="CY47" s="670"/>
      <c r="CZ47" s="659">
        <v>0</v>
      </c>
      <c r="DA47" s="671"/>
      <c r="DB47" s="671"/>
      <c r="DC47" s="672"/>
      <c r="DD47" s="662" t="s">
        <v>122</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1" x14ac:dyDescent="0.2">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225179151</v>
      </c>
      <c r="CS49" s="641"/>
      <c r="CT49" s="641"/>
      <c r="CU49" s="641"/>
      <c r="CV49" s="641"/>
      <c r="CW49" s="641"/>
      <c r="CX49" s="641"/>
      <c r="CY49" s="642"/>
      <c r="CZ49" s="643">
        <v>100</v>
      </c>
      <c r="DA49" s="644"/>
      <c r="DB49" s="644"/>
      <c r="DC49" s="645"/>
      <c r="DD49" s="646">
        <v>141422645</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Bf/amaYp8BdCibOtJqogqtiwRjHJB9mZcdiRh0rr0/A6cIw/FmoHBm4M162FBG66Npuw3x50Qdv7omvKbZc3Q==" saltValue="46Dq2HHcCp/buq6CQoJUa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N1" zoomScale="55" zoomScaleNormal="55" zoomScaleSheetLayoutView="70" workbookViewId="0">
      <selection activeCell="BQ103" sqref="BQ103:DZ103"/>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374</v>
      </c>
      <c r="C7" s="1083"/>
      <c r="D7" s="1083"/>
      <c r="E7" s="1083"/>
      <c r="F7" s="1083"/>
      <c r="G7" s="1083"/>
      <c r="H7" s="1083"/>
      <c r="I7" s="1083"/>
      <c r="J7" s="1083"/>
      <c r="K7" s="1083"/>
      <c r="L7" s="1083"/>
      <c r="M7" s="1083"/>
      <c r="N7" s="1083"/>
      <c r="O7" s="1083"/>
      <c r="P7" s="1084"/>
      <c r="Q7" s="1137">
        <v>232346</v>
      </c>
      <c r="R7" s="1138"/>
      <c r="S7" s="1138"/>
      <c r="T7" s="1138"/>
      <c r="U7" s="1138"/>
      <c r="V7" s="1138">
        <v>225142</v>
      </c>
      <c r="W7" s="1138"/>
      <c r="X7" s="1138"/>
      <c r="Y7" s="1138"/>
      <c r="Z7" s="1138"/>
      <c r="AA7" s="1138">
        <v>7204</v>
      </c>
      <c r="AB7" s="1138"/>
      <c r="AC7" s="1138"/>
      <c r="AD7" s="1138"/>
      <c r="AE7" s="1139"/>
      <c r="AF7" s="1140">
        <v>5804</v>
      </c>
      <c r="AG7" s="1141"/>
      <c r="AH7" s="1141"/>
      <c r="AI7" s="1141"/>
      <c r="AJ7" s="1142"/>
      <c r="AK7" s="1143">
        <v>5769</v>
      </c>
      <c r="AL7" s="1144"/>
      <c r="AM7" s="1144"/>
      <c r="AN7" s="1144"/>
      <c r="AO7" s="1144"/>
      <c r="AP7" s="1144">
        <v>202312</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t="s">
        <v>549</v>
      </c>
      <c r="BS7" s="1134" t="s">
        <v>550</v>
      </c>
      <c r="BT7" s="1135"/>
      <c r="BU7" s="1135"/>
      <c r="BV7" s="1135"/>
      <c r="BW7" s="1135"/>
      <c r="BX7" s="1135"/>
      <c r="BY7" s="1135"/>
      <c r="BZ7" s="1135"/>
      <c r="CA7" s="1135"/>
      <c r="CB7" s="1135"/>
      <c r="CC7" s="1135"/>
      <c r="CD7" s="1135"/>
      <c r="CE7" s="1135"/>
      <c r="CF7" s="1135"/>
      <c r="CG7" s="1147"/>
      <c r="CH7" s="1131" t="s">
        <v>489</v>
      </c>
      <c r="CI7" s="1132"/>
      <c r="CJ7" s="1132"/>
      <c r="CK7" s="1132"/>
      <c r="CL7" s="1133"/>
      <c r="CM7" s="1131">
        <v>1</v>
      </c>
      <c r="CN7" s="1132"/>
      <c r="CO7" s="1132"/>
      <c r="CP7" s="1132"/>
      <c r="CQ7" s="1133"/>
      <c r="CR7" s="1131">
        <v>3</v>
      </c>
      <c r="CS7" s="1132"/>
      <c r="CT7" s="1132"/>
      <c r="CU7" s="1132"/>
      <c r="CV7" s="1133"/>
      <c r="CW7" s="1131" t="s">
        <v>489</v>
      </c>
      <c r="CX7" s="1132"/>
      <c r="CY7" s="1132"/>
      <c r="CZ7" s="1132"/>
      <c r="DA7" s="1133"/>
      <c r="DB7" s="1131" t="s">
        <v>489</v>
      </c>
      <c r="DC7" s="1132"/>
      <c r="DD7" s="1132"/>
      <c r="DE7" s="1132"/>
      <c r="DF7" s="1133"/>
      <c r="DG7" s="1131" t="s">
        <v>489</v>
      </c>
      <c r="DH7" s="1132"/>
      <c r="DI7" s="1132"/>
      <c r="DJ7" s="1132"/>
      <c r="DK7" s="1133"/>
      <c r="DL7" s="1131" t="s">
        <v>489</v>
      </c>
      <c r="DM7" s="1132"/>
      <c r="DN7" s="1132"/>
      <c r="DO7" s="1132"/>
      <c r="DP7" s="1133"/>
      <c r="DQ7" s="1131" t="s">
        <v>489</v>
      </c>
      <c r="DR7" s="1132"/>
      <c r="DS7" s="1132"/>
      <c r="DT7" s="1132"/>
      <c r="DU7" s="1133"/>
      <c r="DV7" s="1134"/>
      <c r="DW7" s="1135"/>
      <c r="DX7" s="1135"/>
      <c r="DY7" s="1135"/>
      <c r="DZ7" s="1136"/>
      <c r="EA7" s="216"/>
    </row>
    <row r="8" spans="1:131" s="217" customFormat="1" ht="26.25" customHeight="1" x14ac:dyDescent="0.2">
      <c r="A8" s="220">
        <v>2</v>
      </c>
      <c r="B8" s="1065" t="s">
        <v>375</v>
      </c>
      <c r="C8" s="1066"/>
      <c r="D8" s="1066"/>
      <c r="E8" s="1066"/>
      <c r="F8" s="1066"/>
      <c r="G8" s="1066"/>
      <c r="H8" s="1066"/>
      <c r="I8" s="1066"/>
      <c r="J8" s="1066"/>
      <c r="K8" s="1066"/>
      <c r="L8" s="1066"/>
      <c r="M8" s="1066"/>
      <c r="N8" s="1066"/>
      <c r="O8" s="1066"/>
      <c r="P8" s="1067"/>
      <c r="Q8" s="1073">
        <v>119</v>
      </c>
      <c r="R8" s="1074"/>
      <c r="S8" s="1074"/>
      <c r="T8" s="1074"/>
      <c r="U8" s="1074"/>
      <c r="V8" s="1074">
        <v>64</v>
      </c>
      <c r="W8" s="1074"/>
      <c r="X8" s="1074"/>
      <c r="Y8" s="1074"/>
      <c r="Z8" s="1074"/>
      <c r="AA8" s="1074">
        <v>55</v>
      </c>
      <c r="AB8" s="1074"/>
      <c r="AC8" s="1074"/>
      <c r="AD8" s="1074"/>
      <c r="AE8" s="1075"/>
      <c r="AF8" s="1070">
        <v>15</v>
      </c>
      <c r="AG8" s="1071"/>
      <c r="AH8" s="1071"/>
      <c r="AI8" s="1071"/>
      <c r="AJ8" s="1072"/>
      <c r="AK8" s="1115">
        <v>15</v>
      </c>
      <c r="AL8" s="1116"/>
      <c r="AM8" s="1116"/>
      <c r="AN8" s="1116"/>
      <c r="AO8" s="1116"/>
      <c r="AP8" s="1116" t="s">
        <v>563</v>
      </c>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t="s">
        <v>549</v>
      </c>
      <c r="BS8" s="1027" t="s">
        <v>551</v>
      </c>
      <c r="BT8" s="1028"/>
      <c r="BU8" s="1028"/>
      <c r="BV8" s="1028"/>
      <c r="BW8" s="1028"/>
      <c r="BX8" s="1028"/>
      <c r="BY8" s="1028"/>
      <c r="BZ8" s="1028"/>
      <c r="CA8" s="1028"/>
      <c r="CB8" s="1028"/>
      <c r="CC8" s="1028"/>
      <c r="CD8" s="1028"/>
      <c r="CE8" s="1028"/>
      <c r="CF8" s="1028"/>
      <c r="CG8" s="1049"/>
      <c r="CH8" s="1024" t="s">
        <v>489</v>
      </c>
      <c r="CI8" s="1025"/>
      <c r="CJ8" s="1025"/>
      <c r="CK8" s="1025"/>
      <c r="CL8" s="1026"/>
      <c r="CM8" s="1024">
        <v>27</v>
      </c>
      <c r="CN8" s="1025"/>
      <c r="CO8" s="1025"/>
      <c r="CP8" s="1025"/>
      <c r="CQ8" s="1026"/>
      <c r="CR8" s="1024">
        <v>10</v>
      </c>
      <c r="CS8" s="1025"/>
      <c r="CT8" s="1025"/>
      <c r="CU8" s="1025"/>
      <c r="CV8" s="1026"/>
      <c r="CW8" s="1024" t="s">
        <v>489</v>
      </c>
      <c r="CX8" s="1025"/>
      <c r="CY8" s="1025"/>
      <c r="CZ8" s="1025"/>
      <c r="DA8" s="1026"/>
      <c r="DB8" s="1024">
        <v>1875</v>
      </c>
      <c r="DC8" s="1025"/>
      <c r="DD8" s="1025"/>
      <c r="DE8" s="1025"/>
      <c r="DF8" s="1026"/>
      <c r="DG8" s="1024" t="s">
        <v>489</v>
      </c>
      <c r="DH8" s="1025"/>
      <c r="DI8" s="1025"/>
      <c r="DJ8" s="1025"/>
      <c r="DK8" s="1026"/>
      <c r="DL8" s="1024" t="s">
        <v>489</v>
      </c>
      <c r="DM8" s="1025"/>
      <c r="DN8" s="1025"/>
      <c r="DO8" s="1025"/>
      <c r="DP8" s="1026"/>
      <c r="DQ8" s="1024" t="s">
        <v>489</v>
      </c>
      <c r="DR8" s="1025"/>
      <c r="DS8" s="1025"/>
      <c r="DT8" s="1025"/>
      <c r="DU8" s="1026"/>
      <c r="DV8" s="1027"/>
      <c r="DW8" s="1028"/>
      <c r="DX8" s="1028"/>
      <c r="DY8" s="1028"/>
      <c r="DZ8" s="1029"/>
      <c r="EA8" s="216"/>
    </row>
    <row r="9" spans="1:131" s="217" customFormat="1" ht="26.25" customHeight="1" x14ac:dyDescent="0.2">
      <c r="A9" s="220">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t="s">
        <v>553</v>
      </c>
      <c r="BT9" s="1028"/>
      <c r="BU9" s="1028"/>
      <c r="BV9" s="1028"/>
      <c r="BW9" s="1028"/>
      <c r="BX9" s="1028"/>
      <c r="BY9" s="1028"/>
      <c r="BZ9" s="1028"/>
      <c r="CA9" s="1028"/>
      <c r="CB9" s="1028"/>
      <c r="CC9" s="1028"/>
      <c r="CD9" s="1028"/>
      <c r="CE9" s="1028"/>
      <c r="CF9" s="1028"/>
      <c r="CG9" s="1049"/>
      <c r="CH9" s="1024">
        <v>-2</v>
      </c>
      <c r="CI9" s="1025"/>
      <c r="CJ9" s="1025"/>
      <c r="CK9" s="1025"/>
      <c r="CL9" s="1026"/>
      <c r="CM9" s="1024">
        <v>767</v>
      </c>
      <c r="CN9" s="1025"/>
      <c r="CO9" s="1025"/>
      <c r="CP9" s="1025"/>
      <c r="CQ9" s="1026"/>
      <c r="CR9" s="1024">
        <v>10</v>
      </c>
      <c r="CS9" s="1025"/>
      <c r="CT9" s="1025"/>
      <c r="CU9" s="1025"/>
      <c r="CV9" s="1026"/>
      <c r="CW9" s="1024">
        <v>77</v>
      </c>
      <c r="CX9" s="1025"/>
      <c r="CY9" s="1025"/>
      <c r="CZ9" s="1025"/>
      <c r="DA9" s="1026"/>
      <c r="DB9" s="1024" t="s">
        <v>489</v>
      </c>
      <c r="DC9" s="1025"/>
      <c r="DD9" s="1025"/>
      <c r="DE9" s="1025"/>
      <c r="DF9" s="1026"/>
      <c r="DG9" s="1024" t="s">
        <v>489</v>
      </c>
      <c r="DH9" s="1025"/>
      <c r="DI9" s="1025"/>
      <c r="DJ9" s="1025"/>
      <c r="DK9" s="1026"/>
      <c r="DL9" s="1024" t="s">
        <v>489</v>
      </c>
      <c r="DM9" s="1025"/>
      <c r="DN9" s="1025"/>
      <c r="DO9" s="1025"/>
      <c r="DP9" s="1026"/>
      <c r="DQ9" s="1024" t="s">
        <v>489</v>
      </c>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t="s">
        <v>554</v>
      </c>
      <c r="BT10" s="1028"/>
      <c r="BU10" s="1028"/>
      <c r="BV10" s="1028"/>
      <c r="BW10" s="1028"/>
      <c r="BX10" s="1028"/>
      <c r="BY10" s="1028"/>
      <c r="BZ10" s="1028"/>
      <c r="CA10" s="1028"/>
      <c r="CB10" s="1028"/>
      <c r="CC10" s="1028"/>
      <c r="CD10" s="1028"/>
      <c r="CE10" s="1028"/>
      <c r="CF10" s="1028"/>
      <c r="CG10" s="1049"/>
      <c r="CH10" s="1024">
        <v>10</v>
      </c>
      <c r="CI10" s="1025"/>
      <c r="CJ10" s="1025"/>
      <c r="CK10" s="1025"/>
      <c r="CL10" s="1026"/>
      <c r="CM10" s="1024">
        <v>261</v>
      </c>
      <c r="CN10" s="1025"/>
      <c r="CO10" s="1025"/>
      <c r="CP10" s="1025"/>
      <c r="CQ10" s="1026"/>
      <c r="CR10" s="1024">
        <v>30</v>
      </c>
      <c r="CS10" s="1025"/>
      <c r="CT10" s="1025"/>
      <c r="CU10" s="1025"/>
      <c r="CV10" s="1026"/>
      <c r="CW10" s="1024">
        <v>46</v>
      </c>
      <c r="CX10" s="1025"/>
      <c r="CY10" s="1025"/>
      <c r="CZ10" s="1025"/>
      <c r="DA10" s="1026"/>
      <c r="DB10" s="1024" t="s">
        <v>489</v>
      </c>
      <c r="DC10" s="1025"/>
      <c r="DD10" s="1025"/>
      <c r="DE10" s="1025"/>
      <c r="DF10" s="1026"/>
      <c r="DG10" s="1024" t="s">
        <v>489</v>
      </c>
      <c r="DH10" s="1025"/>
      <c r="DI10" s="1025"/>
      <c r="DJ10" s="1025"/>
      <c r="DK10" s="1026"/>
      <c r="DL10" s="1024" t="s">
        <v>489</v>
      </c>
      <c r="DM10" s="1025"/>
      <c r="DN10" s="1025"/>
      <c r="DO10" s="1025"/>
      <c r="DP10" s="1026"/>
      <c r="DQ10" s="1024" t="s">
        <v>489</v>
      </c>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t="s">
        <v>555</v>
      </c>
      <c r="BT11" s="1028"/>
      <c r="BU11" s="1028"/>
      <c r="BV11" s="1028"/>
      <c r="BW11" s="1028"/>
      <c r="BX11" s="1028"/>
      <c r="BY11" s="1028"/>
      <c r="BZ11" s="1028"/>
      <c r="CA11" s="1028"/>
      <c r="CB11" s="1028"/>
      <c r="CC11" s="1028"/>
      <c r="CD11" s="1028"/>
      <c r="CE11" s="1028"/>
      <c r="CF11" s="1028"/>
      <c r="CG11" s="1049"/>
      <c r="CH11" s="1024">
        <v>-29</v>
      </c>
      <c r="CI11" s="1025"/>
      <c r="CJ11" s="1025"/>
      <c r="CK11" s="1025"/>
      <c r="CL11" s="1026"/>
      <c r="CM11" s="1024">
        <v>452</v>
      </c>
      <c r="CN11" s="1025"/>
      <c r="CO11" s="1025"/>
      <c r="CP11" s="1025"/>
      <c r="CQ11" s="1026"/>
      <c r="CR11" s="1024">
        <v>300</v>
      </c>
      <c r="CS11" s="1025"/>
      <c r="CT11" s="1025"/>
      <c r="CU11" s="1025"/>
      <c r="CV11" s="1026"/>
      <c r="CW11" s="1024">
        <v>255</v>
      </c>
      <c r="CX11" s="1025"/>
      <c r="CY11" s="1025"/>
      <c r="CZ11" s="1025"/>
      <c r="DA11" s="1026"/>
      <c r="DB11" s="1024" t="s">
        <v>489</v>
      </c>
      <c r="DC11" s="1025"/>
      <c r="DD11" s="1025"/>
      <c r="DE11" s="1025"/>
      <c r="DF11" s="1026"/>
      <c r="DG11" s="1024" t="s">
        <v>489</v>
      </c>
      <c r="DH11" s="1025"/>
      <c r="DI11" s="1025"/>
      <c r="DJ11" s="1025"/>
      <c r="DK11" s="1026"/>
      <c r="DL11" s="1024" t="s">
        <v>489</v>
      </c>
      <c r="DM11" s="1025"/>
      <c r="DN11" s="1025"/>
      <c r="DO11" s="1025"/>
      <c r="DP11" s="1026"/>
      <c r="DQ11" s="1024" t="s">
        <v>563</v>
      </c>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t="s">
        <v>556</v>
      </c>
      <c r="BT12" s="1028"/>
      <c r="BU12" s="1028"/>
      <c r="BV12" s="1028"/>
      <c r="BW12" s="1028"/>
      <c r="BX12" s="1028"/>
      <c r="BY12" s="1028"/>
      <c r="BZ12" s="1028"/>
      <c r="CA12" s="1028"/>
      <c r="CB12" s="1028"/>
      <c r="CC12" s="1028"/>
      <c r="CD12" s="1028"/>
      <c r="CE12" s="1028"/>
      <c r="CF12" s="1028"/>
      <c r="CG12" s="1049"/>
      <c r="CH12" s="1024">
        <v>8</v>
      </c>
      <c r="CI12" s="1025"/>
      <c r="CJ12" s="1025"/>
      <c r="CK12" s="1025"/>
      <c r="CL12" s="1026"/>
      <c r="CM12" s="1024">
        <v>139</v>
      </c>
      <c r="CN12" s="1025"/>
      <c r="CO12" s="1025"/>
      <c r="CP12" s="1025"/>
      <c r="CQ12" s="1026"/>
      <c r="CR12" s="1024">
        <v>40</v>
      </c>
      <c r="CS12" s="1025"/>
      <c r="CT12" s="1025"/>
      <c r="CU12" s="1025"/>
      <c r="CV12" s="1026"/>
      <c r="CW12" s="1024" t="s">
        <v>489</v>
      </c>
      <c r="CX12" s="1025"/>
      <c r="CY12" s="1025"/>
      <c r="CZ12" s="1025"/>
      <c r="DA12" s="1026"/>
      <c r="DB12" s="1024" t="s">
        <v>489</v>
      </c>
      <c r="DC12" s="1025"/>
      <c r="DD12" s="1025"/>
      <c r="DE12" s="1025"/>
      <c r="DF12" s="1026"/>
      <c r="DG12" s="1024" t="s">
        <v>489</v>
      </c>
      <c r="DH12" s="1025"/>
      <c r="DI12" s="1025"/>
      <c r="DJ12" s="1025"/>
      <c r="DK12" s="1026"/>
      <c r="DL12" s="1024" t="s">
        <v>489</v>
      </c>
      <c r="DM12" s="1025"/>
      <c r="DN12" s="1025"/>
      <c r="DO12" s="1025"/>
      <c r="DP12" s="1026"/>
      <c r="DQ12" s="1024" t="s">
        <v>489</v>
      </c>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t="s">
        <v>557</v>
      </c>
      <c r="BT13" s="1028"/>
      <c r="BU13" s="1028"/>
      <c r="BV13" s="1028"/>
      <c r="BW13" s="1028"/>
      <c r="BX13" s="1028"/>
      <c r="BY13" s="1028"/>
      <c r="BZ13" s="1028"/>
      <c r="CA13" s="1028"/>
      <c r="CB13" s="1028"/>
      <c r="CC13" s="1028"/>
      <c r="CD13" s="1028"/>
      <c r="CE13" s="1028"/>
      <c r="CF13" s="1028"/>
      <c r="CG13" s="1049"/>
      <c r="CH13" s="1024">
        <v>44</v>
      </c>
      <c r="CI13" s="1025"/>
      <c r="CJ13" s="1025"/>
      <c r="CK13" s="1025"/>
      <c r="CL13" s="1026"/>
      <c r="CM13" s="1024">
        <v>2190</v>
      </c>
      <c r="CN13" s="1025"/>
      <c r="CO13" s="1025"/>
      <c r="CP13" s="1025"/>
      <c r="CQ13" s="1026"/>
      <c r="CR13" s="1024">
        <v>90</v>
      </c>
      <c r="CS13" s="1025"/>
      <c r="CT13" s="1025"/>
      <c r="CU13" s="1025"/>
      <c r="CV13" s="1026"/>
      <c r="CW13" s="1024" t="s">
        <v>489</v>
      </c>
      <c r="CX13" s="1025"/>
      <c r="CY13" s="1025"/>
      <c r="CZ13" s="1025"/>
      <c r="DA13" s="1026"/>
      <c r="DB13" s="1024" t="s">
        <v>489</v>
      </c>
      <c r="DC13" s="1025"/>
      <c r="DD13" s="1025"/>
      <c r="DE13" s="1025"/>
      <c r="DF13" s="1026"/>
      <c r="DG13" s="1024" t="s">
        <v>489</v>
      </c>
      <c r="DH13" s="1025"/>
      <c r="DI13" s="1025"/>
      <c r="DJ13" s="1025"/>
      <c r="DK13" s="1026"/>
      <c r="DL13" s="1024" t="s">
        <v>489</v>
      </c>
      <c r="DM13" s="1025"/>
      <c r="DN13" s="1025"/>
      <c r="DO13" s="1025"/>
      <c r="DP13" s="1026"/>
      <c r="DQ13" s="1024" t="s">
        <v>489</v>
      </c>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t="s">
        <v>558</v>
      </c>
      <c r="BT14" s="1028"/>
      <c r="BU14" s="1028"/>
      <c r="BV14" s="1028"/>
      <c r="BW14" s="1028"/>
      <c r="BX14" s="1028"/>
      <c r="BY14" s="1028"/>
      <c r="BZ14" s="1028"/>
      <c r="CA14" s="1028"/>
      <c r="CB14" s="1028"/>
      <c r="CC14" s="1028"/>
      <c r="CD14" s="1028"/>
      <c r="CE14" s="1028"/>
      <c r="CF14" s="1028"/>
      <c r="CG14" s="1049"/>
      <c r="CH14" s="1024">
        <v>25</v>
      </c>
      <c r="CI14" s="1025"/>
      <c r="CJ14" s="1025"/>
      <c r="CK14" s="1025"/>
      <c r="CL14" s="1026"/>
      <c r="CM14" s="1024">
        <v>1892</v>
      </c>
      <c r="CN14" s="1025"/>
      <c r="CO14" s="1025"/>
      <c r="CP14" s="1025"/>
      <c r="CQ14" s="1026"/>
      <c r="CR14" s="1024">
        <v>300</v>
      </c>
      <c r="CS14" s="1025"/>
      <c r="CT14" s="1025"/>
      <c r="CU14" s="1025"/>
      <c r="CV14" s="1026"/>
      <c r="CW14" s="1024" t="s">
        <v>577</v>
      </c>
      <c r="CX14" s="1025"/>
      <c r="CY14" s="1025"/>
      <c r="CZ14" s="1025"/>
      <c r="DA14" s="1026"/>
      <c r="DB14" s="1024" t="s">
        <v>489</v>
      </c>
      <c r="DC14" s="1025"/>
      <c r="DD14" s="1025"/>
      <c r="DE14" s="1025"/>
      <c r="DF14" s="1026"/>
      <c r="DG14" s="1024" t="s">
        <v>489</v>
      </c>
      <c r="DH14" s="1025"/>
      <c r="DI14" s="1025"/>
      <c r="DJ14" s="1025"/>
      <c r="DK14" s="1026"/>
      <c r="DL14" s="1024" t="s">
        <v>489</v>
      </c>
      <c r="DM14" s="1025"/>
      <c r="DN14" s="1025"/>
      <c r="DO14" s="1025"/>
      <c r="DP14" s="1026"/>
      <c r="DQ14" s="1024" t="s">
        <v>489</v>
      </c>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t="s">
        <v>559</v>
      </c>
      <c r="BT15" s="1028"/>
      <c r="BU15" s="1028"/>
      <c r="BV15" s="1028"/>
      <c r="BW15" s="1028"/>
      <c r="BX15" s="1028"/>
      <c r="BY15" s="1028"/>
      <c r="BZ15" s="1028"/>
      <c r="CA15" s="1028"/>
      <c r="CB15" s="1028"/>
      <c r="CC15" s="1028"/>
      <c r="CD15" s="1028"/>
      <c r="CE15" s="1028"/>
      <c r="CF15" s="1028"/>
      <c r="CG15" s="1049"/>
      <c r="CH15" s="1024">
        <v>11</v>
      </c>
      <c r="CI15" s="1025"/>
      <c r="CJ15" s="1025"/>
      <c r="CK15" s="1025"/>
      <c r="CL15" s="1026"/>
      <c r="CM15" s="1024">
        <v>38</v>
      </c>
      <c r="CN15" s="1025"/>
      <c r="CO15" s="1025"/>
      <c r="CP15" s="1025"/>
      <c r="CQ15" s="1026"/>
      <c r="CR15" s="1024">
        <v>20</v>
      </c>
      <c r="CS15" s="1025"/>
      <c r="CT15" s="1025"/>
      <c r="CU15" s="1025"/>
      <c r="CV15" s="1026"/>
      <c r="CW15" s="1024">
        <v>10</v>
      </c>
      <c r="CX15" s="1025"/>
      <c r="CY15" s="1025"/>
      <c r="CZ15" s="1025"/>
      <c r="DA15" s="1026"/>
      <c r="DB15" s="1024" t="s">
        <v>489</v>
      </c>
      <c r="DC15" s="1025"/>
      <c r="DD15" s="1025"/>
      <c r="DE15" s="1025"/>
      <c r="DF15" s="1026"/>
      <c r="DG15" s="1024" t="s">
        <v>489</v>
      </c>
      <c r="DH15" s="1025"/>
      <c r="DI15" s="1025"/>
      <c r="DJ15" s="1025"/>
      <c r="DK15" s="1026"/>
      <c r="DL15" s="1024" t="s">
        <v>489</v>
      </c>
      <c r="DM15" s="1025"/>
      <c r="DN15" s="1025"/>
      <c r="DO15" s="1025"/>
      <c r="DP15" s="1026"/>
      <c r="DQ15" s="1024" t="s">
        <v>489</v>
      </c>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t="s">
        <v>560</v>
      </c>
      <c r="BT16" s="1028"/>
      <c r="BU16" s="1028"/>
      <c r="BV16" s="1028"/>
      <c r="BW16" s="1028"/>
      <c r="BX16" s="1028"/>
      <c r="BY16" s="1028"/>
      <c r="BZ16" s="1028"/>
      <c r="CA16" s="1028"/>
      <c r="CB16" s="1028"/>
      <c r="CC16" s="1028"/>
      <c r="CD16" s="1028"/>
      <c r="CE16" s="1028"/>
      <c r="CF16" s="1028"/>
      <c r="CG16" s="1049"/>
      <c r="CH16" s="1024">
        <v>228</v>
      </c>
      <c r="CI16" s="1025"/>
      <c r="CJ16" s="1025"/>
      <c r="CK16" s="1025"/>
      <c r="CL16" s="1026"/>
      <c r="CM16" s="1024">
        <v>4823</v>
      </c>
      <c r="CN16" s="1025"/>
      <c r="CO16" s="1025"/>
      <c r="CP16" s="1025"/>
      <c r="CQ16" s="1026"/>
      <c r="CR16" s="1024">
        <v>460</v>
      </c>
      <c r="CS16" s="1025"/>
      <c r="CT16" s="1025"/>
      <c r="CU16" s="1025"/>
      <c r="CV16" s="1026"/>
      <c r="CW16" s="1024" t="s">
        <v>489</v>
      </c>
      <c r="CX16" s="1025"/>
      <c r="CY16" s="1025"/>
      <c r="CZ16" s="1025"/>
      <c r="DA16" s="1026"/>
      <c r="DB16" s="1024" t="s">
        <v>489</v>
      </c>
      <c r="DC16" s="1025"/>
      <c r="DD16" s="1025"/>
      <c r="DE16" s="1025"/>
      <c r="DF16" s="1026"/>
      <c r="DG16" s="1024" t="s">
        <v>489</v>
      </c>
      <c r="DH16" s="1025"/>
      <c r="DI16" s="1025"/>
      <c r="DJ16" s="1025"/>
      <c r="DK16" s="1026"/>
      <c r="DL16" s="1024" t="s">
        <v>489</v>
      </c>
      <c r="DM16" s="1025"/>
      <c r="DN16" s="1025"/>
      <c r="DO16" s="1025"/>
      <c r="DP16" s="1026"/>
      <c r="DQ16" s="1024" t="s">
        <v>489</v>
      </c>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t="s">
        <v>561</v>
      </c>
      <c r="BT17" s="1028"/>
      <c r="BU17" s="1028"/>
      <c r="BV17" s="1028"/>
      <c r="BW17" s="1028"/>
      <c r="BX17" s="1028"/>
      <c r="BY17" s="1028"/>
      <c r="BZ17" s="1028"/>
      <c r="CA17" s="1028"/>
      <c r="CB17" s="1028"/>
      <c r="CC17" s="1028"/>
      <c r="CD17" s="1028"/>
      <c r="CE17" s="1028"/>
      <c r="CF17" s="1028"/>
      <c r="CG17" s="1049"/>
      <c r="CH17" s="1024">
        <v>-1</v>
      </c>
      <c r="CI17" s="1025"/>
      <c r="CJ17" s="1025"/>
      <c r="CK17" s="1025"/>
      <c r="CL17" s="1026"/>
      <c r="CM17" s="1024">
        <v>126</v>
      </c>
      <c r="CN17" s="1025"/>
      <c r="CO17" s="1025"/>
      <c r="CP17" s="1025"/>
      <c r="CQ17" s="1026"/>
      <c r="CR17" s="1024">
        <v>50</v>
      </c>
      <c r="CS17" s="1025"/>
      <c r="CT17" s="1025"/>
      <c r="CU17" s="1025"/>
      <c r="CV17" s="1026"/>
      <c r="CW17" s="1024">
        <v>1</v>
      </c>
      <c r="CX17" s="1025"/>
      <c r="CY17" s="1025"/>
      <c r="CZ17" s="1025"/>
      <c r="DA17" s="1026"/>
      <c r="DB17" s="1024" t="s">
        <v>577</v>
      </c>
      <c r="DC17" s="1025"/>
      <c r="DD17" s="1025"/>
      <c r="DE17" s="1025"/>
      <c r="DF17" s="1026"/>
      <c r="DG17" s="1024" t="s">
        <v>489</v>
      </c>
      <c r="DH17" s="1025"/>
      <c r="DI17" s="1025"/>
      <c r="DJ17" s="1025"/>
      <c r="DK17" s="1026"/>
      <c r="DL17" s="1024">
        <v>132</v>
      </c>
      <c r="DM17" s="1025"/>
      <c r="DN17" s="1025"/>
      <c r="DO17" s="1025"/>
      <c r="DP17" s="1026"/>
      <c r="DQ17" s="1024">
        <v>118</v>
      </c>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t="s">
        <v>552</v>
      </c>
      <c r="BT18" s="1028"/>
      <c r="BU18" s="1028"/>
      <c r="BV18" s="1028"/>
      <c r="BW18" s="1028"/>
      <c r="BX18" s="1028"/>
      <c r="BY18" s="1028"/>
      <c r="BZ18" s="1028"/>
      <c r="CA18" s="1028"/>
      <c r="CB18" s="1028"/>
      <c r="CC18" s="1028"/>
      <c r="CD18" s="1028"/>
      <c r="CE18" s="1028"/>
      <c r="CF18" s="1028"/>
      <c r="CG18" s="1049"/>
      <c r="CH18" s="1024">
        <v>10</v>
      </c>
      <c r="CI18" s="1025"/>
      <c r="CJ18" s="1025"/>
      <c r="CK18" s="1025"/>
      <c r="CL18" s="1026"/>
      <c r="CM18" s="1024">
        <v>32</v>
      </c>
      <c r="CN18" s="1025"/>
      <c r="CO18" s="1025"/>
      <c r="CP18" s="1025"/>
      <c r="CQ18" s="1026"/>
      <c r="CR18" s="1024">
        <v>3</v>
      </c>
      <c r="CS18" s="1025"/>
      <c r="CT18" s="1025"/>
      <c r="CU18" s="1025"/>
      <c r="CV18" s="1026"/>
      <c r="CW18" s="1024" t="s">
        <v>577</v>
      </c>
      <c r="CX18" s="1025"/>
      <c r="CY18" s="1025"/>
      <c r="CZ18" s="1025"/>
      <c r="DA18" s="1026"/>
      <c r="DB18" s="1024">
        <v>16</v>
      </c>
      <c r="DC18" s="1025"/>
      <c r="DD18" s="1025"/>
      <c r="DE18" s="1025"/>
      <c r="DF18" s="1026"/>
      <c r="DG18" s="1024" t="s">
        <v>489</v>
      </c>
      <c r="DH18" s="1025"/>
      <c r="DI18" s="1025"/>
      <c r="DJ18" s="1025"/>
      <c r="DK18" s="1026"/>
      <c r="DL18" s="1024">
        <v>7</v>
      </c>
      <c r="DM18" s="1025"/>
      <c r="DN18" s="1025"/>
      <c r="DO18" s="1025"/>
      <c r="DP18" s="1026"/>
      <c r="DQ18" s="1024">
        <v>2</v>
      </c>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t="s">
        <v>562</v>
      </c>
      <c r="BT19" s="1028"/>
      <c r="BU19" s="1028"/>
      <c r="BV19" s="1028"/>
      <c r="BW19" s="1028"/>
      <c r="BX19" s="1028"/>
      <c r="BY19" s="1028"/>
      <c r="BZ19" s="1028"/>
      <c r="CA19" s="1028"/>
      <c r="CB19" s="1028"/>
      <c r="CC19" s="1028"/>
      <c r="CD19" s="1028"/>
      <c r="CE19" s="1028"/>
      <c r="CF19" s="1028"/>
      <c r="CG19" s="1049"/>
      <c r="CH19" s="1024">
        <v>263</v>
      </c>
      <c r="CI19" s="1025"/>
      <c r="CJ19" s="1025"/>
      <c r="CK19" s="1025"/>
      <c r="CL19" s="1026"/>
      <c r="CM19" s="1024">
        <v>527</v>
      </c>
      <c r="CN19" s="1025"/>
      <c r="CO19" s="1025"/>
      <c r="CP19" s="1025"/>
      <c r="CQ19" s="1026"/>
      <c r="CR19" s="1024">
        <v>43</v>
      </c>
      <c r="CS19" s="1025"/>
      <c r="CT19" s="1025"/>
      <c r="CU19" s="1025"/>
      <c r="CV19" s="1026"/>
      <c r="CW19" s="1024">
        <v>45</v>
      </c>
      <c r="CX19" s="1025"/>
      <c r="CY19" s="1025"/>
      <c r="CZ19" s="1025"/>
      <c r="DA19" s="1026"/>
      <c r="DB19" s="1024" t="s">
        <v>489</v>
      </c>
      <c r="DC19" s="1025"/>
      <c r="DD19" s="1025"/>
      <c r="DE19" s="1025"/>
      <c r="DF19" s="1026"/>
      <c r="DG19" s="1024" t="s">
        <v>489</v>
      </c>
      <c r="DH19" s="1025"/>
      <c r="DI19" s="1025"/>
      <c r="DJ19" s="1025"/>
      <c r="DK19" s="1026"/>
      <c r="DL19" s="1024" t="s">
        <v>489</v>
      </c>
      <c r="DM19" s="1025"/>
      <c r="DN19" s="1025"/>
      <c r="DO19" s="1025"/>
      <c r="DP19" s="1026"/>
      <c r="DQ19" s="1024" t="s">
        <v>489</v>
      </c>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376</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377</v>
      </c>
      <c r="B23" s="972" t="s">
        <v>378</v>
      </c>
      <c r="C23" s="973"/>
      <c r="D23" s="973"/>
      <c r="E23" s="973"/>
      <c r="F23" s="973"/>
      <c r="G23" s="973"/>
      <c r="H23" s="973"/>
      <c r="I23" s="973"/>
      <c r="J23" s="973"/>
      <c r="K23" s="973"/>
      <c r="L23" s="973"/>
      <c r="M23" s="973"/>
      <c r="N23" s="973"/>
      <c r="O23" s="973"/>
      <c r="P23" s="983"/>
      <c r="Q23" s="1102">
        <v>232438</v>
      </c>
      <c r="R23" s="1096"/>
      <c r="S23" s="1096"/>
      <c r="T23" s="1096"/>
      <c r="U23" s="1096"/>
      <c r="V23" s="1096">
        <v>225179</v>
      </c>
      <c r="W23" s="1096"/>
      <c r="X23" s="1096"/>
      <c r="Y23" s="1096"/>
      <c r="Z23" s="1096"/>
      <c r="AA23" s="1096">
        <v>7259</v>
      </c>
      <c r="AB23" s="1096"/>
      <c r="AC23" s="1096"/>
      <c r="AD23" s="1096"/>
      <c r="AE23" s="1103"/>
      <c r="AF23" s="1104">
        <v>5819</v>
      </c>
      <c r="AG23" s="1096"/>
      <c r="AH23" s="1096"/>
      <c r="AI23" s="1096"/>
      <c r="AJ23" s="1105"/>
      <c r="AK23" s="1106"/>
      <c r="AL23" s="1107"/>
      <c r="AM23" s="1107"/>
      <c r="AN23" s="1107"/>
      <c r="AO23" s="1107"/>
      <c r="AP23" s="1096">
        <v>202312</v>
      </c>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379</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380</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381</v>
      </c>
      <c r="R26" s="1037"/>
      <c r="S26" s="1037"/>
      <c r="T26" s="1037"/>
      <c r="U26" s="1038"/>
      <c r="V26" s="1036" t="s">
        <v>382</v>
      </c>
      <c r="W26" s="1037"/>
      <c r="X26" s="1037"/>
      <c r="Y26" s="1037"/>
      <c r="Z26" s="1038"/>
      <c r="AA26" s="1036" t="s">
        <v>383</v>
      </c>
      <c r="AB26" s="1037"/>
      <c r="AC26" s="1037"/>
      <c r="AD26" s="1037"/>
      <c r="AE26" s="1037"/>
      <c r="AF26" s="1090" t="s">
        <v>384</v>
      </c>
      <c r="AG26" s="1043"/>
      <c r="AH26" s="1043"/>
      <c r="AI26" s="1043"/>
      <c r="AJ26" s="1091"/>
      <c r="AK26" s="1037" t="s">
        <v>385</v>
      </c>
      <c r="AL26" s="1037"/>
      <c r="AM26" s="1037"/>
      <c r="AN26" s="1037"/>
      <c r="AO26" s="1038"/>
      <c r="AP26" s="1036" t="s">
        <v>386</v>
      </c>
      <c r="AQ26" s="1037"/>
      <c r="AR26" s="1037"/>
      <c r="AS26" s="1037"/>
      <c r="AT26" s="1038"/>
      <c r="AU26" s="1036" t="s">
        <v>387</v>
      </c>
      <c r="AV26" s="1037"/>
      <c r="AW26" s="1037"/>
      <c r="AX26" s="1037"/>
      <c r="AY26" s="1038"/>
      <c r="AZ26" s="1036" t="s">
        <v>388</v>
      </c>
      <c r="BA26" s="1037"/>
      <c r="BB26" s="1037"/>
      <c r="BC26" s="1037"/>
      <c r="BD26" s="1038"/>
      <c r="BE26" s="1036" t="s">
        <v>364</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389</v>
      </c>
      <c r="C28" s="1083"/>
      <c r="D28" s="1083"/>
      <c r="E28" s="1083"/>
      <c r="F28" s="1083"/>
      <c r="G28" s="1083"/>
      <c r="H28" s="1083"/>
      <c r="I28" s="1083"/>
      <c r="J28" s="1083"/>
      <c r="K28" s="1083"/>
      <c r="L28" s="1083"/>
      <c r="M28" s="1083"/>
      <c r="N28" s="1083"/>
      <c r="O28" s="1083"/>
      <c r="P28" s="1084"/>
      <c r="Q28" s="1085">
        <v>42024</v>
      </c>
      <c r="R28" s="1086"/>
      <c r="S28" s="1086"/>
      <c r="T28" s="1086"/>
      <c r="U28" s="1086"/>
      <c r="V28" s="1086">
        <v>41872</v>
      </c>
      <c r="W28" s="1086"/>
      <c r="X28" s="1086"/>
      <c r="Y28" s="1086"/>
      <c r="Z28" s="1086"/>
      <c r="AA28" s="1086">
        <v>152</v>
      </c>
      <c r="AB28" s="1086"/>
      <c r="AC28" s="1086"/>
      <c r="AD28" s="1086"/>
      <c r="AE28" s="1087"/>
      <c r="AF28" s="1088">
        <v>152</v>
      </c>
      <c r="AG28" s="1086"/>
      <c r="AH28" s="1086"/>
      <c r="AI28" s="1086"/>
      <c r="AJ28" s="1089"/>
      <c r="AK28" s="1077">
        <v>4206</v>
      </c>
      <c r="AL28" s="1078"/>
      <c r="AM28" s="1078"/>
      <c r="AN28" s="1078"/>
      <c r="AO28" s="1078"/>
      <c r="AP28" s="1078" t="s">
        <v>563</v>
      </c>
      <c r="AQ28" s="1078"/>
      <c r="AR28" s="1078"/>
      <c r="AS28" s="1078"/>
      <c r="AT28" s="1078"/>
      <c r="AU28" s="1078" t="s">
        <v>563</v>
      </c>
      <c r="AV28" s="1078"/>
      <c r="AW28" s="1078"/>
      <c r="AX28" s="1078"/>
      <c r="AY28" s="1078"/>
      <c r="AZ28" s="1079" t="s">
        <v>563</v>
      </c>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390</v>
      </c>
      <c r="C29" s="1066"/>
      <c r="D29" s="1066"/>
      <c r="E29" s="1066"/>
      <c r="F29" s="1066"/>
      <c r="G29" s="1066"/>
      <c r="H29" s="1066"/>
      <c r="I29" s="1066"/>
      <c r="J29" s="1066"/>
      <c r="K29" s="1066"/>
      <c r="L29" s="1066"/>
      <c r="M29" s="1066"/>
      <c r="N29" s="1066"/>
      <c r="O29" s="1066"/>
      <c r="P29" s="1067"/>
      <c r="Q29" s="1073">
        <v>48173</v>
      </c>
      <c r="R29" s="1074"/>
      <c r="S29" s="1074"/>
      <c r="T29" s="1074"/>
      <c r="U29" s="1074"/>
      <c r="V29" s="1074">
        <v>47468</v>
      </c>
      <c r="W29" s="1074"/>
      <c r="X29" s="1074"/>
      <c r="Y29" s="1074"/>
      <c r="Z29" s="1074"/>
      <c r="AA29" s="1074">
        <v>705</v>
      </c>
      <c r="AB29" s="1074"/>
      <c r="AC29" s="1074"/>
      <c r="AD29" s="1074"/>
      <c r="AE29" s="1075"/>
      <c r="AF29" s="1070">
        <v>705</v>
      </c>
      <c r="AG29" s="1071"/>
      <c r="AH29" s="1071"/>
      <c r="AI29" s="1071"/>
      <c r="AJ29" s="1072"/>
      <c r="AK29" s="1015">
        <v>7936</v>
      </c>
      <c r="AL29" s="1006"/>
      <c r="AM29" s="1006"/>
      <c r="AN29" s="1006"/>
      <c r="AO29" s="1006"/>
      <c r="AP29" s="1006" t="s">
        <v>563</v>
      </c>
      <c r="AQ29" s="1006"/>
      <c r="AR29" s="1006"/>
      <c r="AS29" s="1006"/>
      <c r="AT29" s="1006"/>
      <c r="AU29" s="1006" t="s">
        <v>563</v>
      </c>
      <c r="AV29" s="1006"/>
      <c r="AW29" s="1006"/>
      <c r="AX29" s="1006"/>
      <c r="AY29" s="1006"/>
      <c r="AZ29" s="1076" t="s">
        <v>563</v>
      </c>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391</v>
      </c>
      <c r="C30" s="1066"/>
      <c r="D30" s="1066"/>
      <c r="E30" s="1066"/>
      <c r="F30" s="1066"/>
      <c r="G30" s="1066"/>
      <c r="H30" s="1066"/>
      <c r="I30" s="1066"/>
      <c r="J30" s="1066"/>
      <c r="K30" s="1066"/>
      <c r="L30" s="1066"/>
      <c r="M30" s="1066"/>
      <c r="N30" s="1066"/>
      <c r="O30" s="1066"/>
      <c r="P30" s="1067"/>
      <c r="Q30" s="1073">
        <v>8470</v>
      </c>
      <c r="R30" s="1074"/>
      <c r="S30" s="1074"/>
      <c r="T30" s="1074"/>
      <c r="U30" s="1074"/>
      <c r="V30" s="1074">
        <v>8445</v>
      </c>
      <c r="W30" s="1074"/>
      <c r="X30" s="1074"/>
      <c r="Y30" s="1074"/>
      <c r="Z30" s="1074"/>
      <c r="AA30" s="1074">
        <v>25</v>
      </c>
      <c r="AB30" s="1074"/>
      <c r="AC30" s="1074"/>
      <c r="AD30" s="1074"/>
      <c r="AE30" s="1075"/>
      <c r="AF30" s="1070">
        <v>25</v>
      </c>
      <c r="AG30" s="1071"/>
      <c r="AH30" s="1071"/>
      <c r="AI30" s="1071"/>
      <c r="AJ30" s="1072"/>
      <c r="AK30" s="1015">
        <v>1607</v>
      </c>
      <c r="AL30" s="1006"/>
      <c r="AM30" s="1006"/>
      <c r="AN30" s="1006"/>
      <c r="AO30" s="1006"/>
      <c r="AP30" s="1006" t="s">
        <v>563</v>
      </c>
      <c r="AQ30" s="1006"/>
      <c r="AR30" s="1006"/>
      <c r="AS30" s="1006"/>
      <c r="AT30" s="1006"/>
      <c r="AU30" s="1006" t="s">
        <v>563</v>
      </c>
      <c r="AV30" s="1006"/>
      <c r="AW30" s="1006"/>
      <c r="AX30" s="1006"/>
      <c r="AY30" s="1006"/>
      <c r="AZ30" s="1076" t="s">
        <v>563</v>
      </c>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392</v>
      </c>
      <c r="C31" s="1066"/>
      <c r="D31" s="1066"/>
      <c r="E31" s="1066"/>
      <c r="F31" s="1066"/>
      <c r="G31" s="1066"/>
      <c r="H31" s="1066"/>
      <c r="I31" s="1066"/>
      <c r="J31" s="1066"/>
      <c r="K31" s="1066"/>
      <c r="L31" s="1066"/>
      <c r="M31" s="1066"/>
      <c r="N31" s="1066"/>
      <c r="O31" s="1066"/>
      <c r="P31" s="1067"/>
      <c r="Q31" s="1073">
        <v>8518</v>
      </c>
      <c r="R31" s="1074"/>
      <c r="S31" s="1074"/>
      <c r="T31" s="1074"/>
      <c r="U31" s="1074"/>
      <c r="V31" s="1074">
        <v>7797</v>
      </c>
      <c r="W31" s="1074"/>
      <c r="X31" s="1074"/>
      <c r="Y31" s="1074"/>
      <c r="Z31" s="1074"/>
      <c r="AA31" s="1074">
        <v>721</v>
      </c>
      <c r="AB31" s="1074"/>
      <c r="AC31" s="1074"/>
      <c r="AD31" s="1074"/>
      <c r="AE31" s="1075"/>
      <c r="AF31" s="1070">
        <v>3282</v>
      </c>
      <c r="AG31" s="1071"/>
      <c r="AH31" s="1071"/>
      <c r="AI31" s="1071"/>
      <c r="AJ31" s="1072"/>
      <c r="AK31" s="1015">
        <v>107</v>
      </c>
      <c r="AL31" s="1006"/>
      <c r="AM31" s="1006"/>
      <c r="AN31" s="1006"/>
      <c r="AO31" s="1006"/>
      <c r="AP31" s="1006">
        <v>18678</v>
      </c>
      <c r="AQ31" s="1006"/>
      <c r="AR31" s="1006"/>
      <c r="AS31" s="1006"/>
      <c r="AT31" s="1006"/>
      <c r="AU31" s="1006">
        <v>75</v>
      </c>
      <c r="AV31" s="1006"/>
      <c r="AW31" s="1006"/>
      <c r="AX31" s="1006"/>
      <c r="AY31" s="1006"/>
      <c r="AZ31" s="1076" t="s">
        <v>563</v>
      </c>
      <c r="BA31" s="1076"/>
      <c r="BB31" s="1076"/>
      <c r="BC31" s="1076"/>
      <c r="BD31" s="1076"/>
      <c r="BE31" s="1007" t="s">
        <v>393</v>
      </c>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t="s">
        <v>394</v>
      </c>
      <c r="C32" s="1066"/>
      <c r="D32" s="1066"/>
      <c r="E32" s="1066"/>
      <c r="F32" s="1066"/>
      <c r="G32" s="1066"/>
      <c r="H32" s="1066"/>
      <c r="I32" s="1066"/>
      <c r="J32" s="1066"/>
      <c r="K32" s="1066"/>
      <c r="L32" s="1066"/>
      <c r="M32" s="1066"/>
      <c r="N32" s="1066"/>
      <c r="O32" s="1066"/>
      <c r="P32" s="1067"/>
      <c r="Q32" s="1073">
        <v>3722</v>
      </c>
      <c r="R32" s="1074"/>
      <c r="S32" s="1074"/>
      <c r="T32" s="1074"/>
      <c r="U32" s="1074"/>
      <c r="V32" s="1074">
        <v>3729</v>
      </c>
      <c r="W32" s="1074"/>
      <c r="X32" s="1074"/>
      <c r="Y32" s="1074"/>
      <c r="Z32" s="1074"/>
      <c r="AA32" s="1074">
        <v>-7</v>
      </c>
      <c r="AB32" s="1074"/>
      <c r="AC32" s="1074"/>
      <c r="AD32" s="1074"/>
      <c r="AE32" s="1075"/>
      <c r="AF32" s="1070">
        <v>2090</v>
      </c>
      <c r="AG32" s="1071"/>
      <c r="AH32" s="1071"/>
      <c r="AI32" s="1071"/>
      <c r="AJ32" s="1072"/>
      <c r="AK32" s="1015">
        <v>424</v>
      </c>
      <c r="AL32" s="1006"/>
      <c r="AM32" s="1006"/>
      <c r="AN32" s="1006"/>
      <c r="AO32" s="1006"/>
      <c r="AP32" s="1006">
        <v>6158</v>
      </c>
      <c r="AQ32" s="1006"/>
      <c r="AR32" s="1006"/>
      <c r="AS32" s="1006"/>
      <c r="AT32" s="1006"/>
      <c r="AU32" s="1006">
        <v>3338</v>
      </c>
      <c r="AV32" s="1006"/>
      <c r="AW32" s="1006"/>
      <c r="AX32" s="1006"/>
      <c r="AY32" s="1006"/>
      <c r="AZ32" s="1076" t="s">
        <v>563</v>
      </c>
      <c r="BA32" s="1076"/>
      <c r="BB32" s="1076"/>
      <c r="BC32" s="1076"/>
      <c r="BD32" s="1076"/>
      <c r="BE32" s="1007" t="s">
        <v>393</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t="s">
        <v>395</v>
      </c>
      <c r="C33" s="1066"/>
      <c r="D33" s="1066"/>
      <c r="E33" s="1066"/>
      <c r="F33" s="1066"/>
      <c r="G33" s="1066"/>
      <c r="H33" s="1066"/>
      <c r="I33" s="1066"/>
      <c r="J33" s="1066"/>
      <c r="K33" s="1066"/>
      <c r="L33" s="1066"/>
      <c r="M33" s="1066"/>
      <c r="N33" s="1066"/>
      <c r="O33" s="1066"/>
      <c r="P33" s="1067"/>
      <c r="Q33" s="1073">
        <v>85304</v>
      </c>
      <c r="R33" s="1074"/>
      <c r="S33" s="1074"/>
      <c r="T33" s="1074"/>
      <c r="U33" s="1074"/>
      <c r="V33" s="1074">
        <v>79389</v>
      </c>
      <c r="W33" s="1074"/>
      <c r="X33" s="1074"/>
      <c r="Y33" s="1074"/>
      <c r="Z33" s="1074"/>
      <c r="AA33" s="1074">
        <v>5914</v>
      </c>
      <c r="AB33" s="1074"/>
      <c r="AC33" s="1074"/>
      <c r="AD33" s="1074"/>
      <c r="AE33" s="1075"/>
      <c r="AF33" s="1070">
        <v>28815</v>
      </c>
      <c r="AG33" s="1071"/>
      <c r="AH33" s="1071"/>
      <c r="AI33" s="1071"/>
      <c r="AJ33" s="1072"/>
      <c r="AK33" s="1015">
        <v>3</v>
      </c>
      <c r="AL33" s="1006"/>
      <c r="AM33" s="1006"/>
      <c r="AN33" s="1006"/>
      <c r="AO33" s="1006"/>
      <c r="AP33" s="1006" t="s">
        <v>563</v>
      </c>
      <c r="AQ33" s="1006"/>
      <c r="AR33" s="1006"/>
      <c r="AS33" s="1006"/>
      <c r="AT33" s="1006"/>
      <c r="AU33" s="1006" t="s">
        <v>563</v>
      </c>
      <c r="AV33" s="1006"/>
      <c r="AW33" s="1006"/>
      <c r="AX33" s="1006"/>
      <c r="AY33" s="1006"/>
      <c r="AZ33" s="1076" t="s">
        <v>563</v>
      </c>
      <c r="BA33" s="1076"/>
      <c r="BB33" s="1076"/>
      <c r="BC33" s="1076"/>
      <c r="BD33" s="1076"/>
      <c r="BE33" s="1007" t="s">
        <v>393</v>
      </c>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t="s">
        <v>396</v>
      </c>
      <c r="C34" s="1066"/>
      <c r="D34" s="1066"/>
      <c r="E34" s="1066"/>
      <c r="F34" s="1066"/>
      <c r="G34" s="1066"/>
      <c r="H34" s="1066"/>
      <c r="I34" s="1066"/>
      <c r="J34" s="1066"/>
      <c r="K34" s="1066"/>
      <c r="L34" s="1066"/>
      <c r="M34" s="1066"/>
      <c r="N34" s="1066"/>
      <c r="O34" s="1066"/>
      <c r="P34" s="1067"/>
      <c r="Q34" s="1073">
        <v>18289</v>
      </c>
      <c r="R34" s="1074"/>
      <c r="S34" s="1074"/>
      <c r="T34" s="1074"/>
      <c r="U34" s="1074"/>
      <c r="V34" s="1074">
        <v>14662</v>
      </c>
      <c r="W34" s="1074"/>
      <c r="X34" s="1074"/>
      <c r="Y34" s="1074"/>
      <c r="Z34" s="1074"/>
      <c r="AA34" s="1074">
        <v>3628</v>
      </c>
      <c r="AB34" s="1074"/>
      <c r="AC34" s="1074"/>
      <c r="AD34" s="1074"/>
      <c r="AE34" s="1075"/>
      <c r="AF34" s="1070">
        <v>3203</v>
      </c>
      <c r="AG34" s="1071"/>
      <c r="AH34" s="1071"/>
      <c r="AI34" s="1071"/>
      <c r="AJ34" s="1072"/>
      <c r="AK34" s="1015">
        <v>9568</v>
      </c>
      <c r="AL34" s="1006"/>
      <c r="AM34" s="1006"/>
      <c r="AN34" s="1006"/>
      <c r="AO34" s="1006"/>
      <c r="AP34" s="1006">
        <v>94337</v>
      </c>
      <c r="AQ34" s="1006"/>
      <c r="AR34" s="1006"/>
      <c r="AS34" s="1006"/>
      <c r="AT34" s="1006"/>
      <c r="AU34" s="1006">
        <v>43017</v>
      </c>
      <c r="AV34" s="1006"/>
      <c r="AW34" s="1006"/>
      <c r="AX34" s="1006"/>
      <c r="AY34" s="1006"/>
      <c r="AZ34" s="1076" t="s">
        <v>563</v>
      </c>
      <c r="BA34" s="1076"/>
      <c r="BB34" s="1076"/>
      <c r="BC34" s="1076"/>
      <c r="BD34" s="1076"/>
      <c r="BE34" s="1007" t="s">
        <v>393</v>
      </c>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397</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377</v>
      </c>
      <c r="B63" s="972" t="s">
        <v>398</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38272</v>
      </c>
      <c r="AG63" s="994"/>
      <c r="AH63" s="994"/>
      <c r="AI63" s="994"/>
      <c r="AJ63" s="1057"/>
      <c r="AK63" s="1058"/>
      <c r="AL63" s="998"/>
      <c r="AM63" s="998"/>
      <c r="AN63" s="998"/>
      <c r="AO63" s="998"/>
      <c r="AP63" s="994">
        <v>119173</v>
      </c>
      <c r="AQ63" s="994"/>
      <c r="AR63" s="994"/>
      <c r="AS63" s="994"/>
      <c r="AT63" s="994"/>
      <c r="AU63" s="994">
        <v>46430</v>
      </c>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400</v>
      </c>
      <c r="B66" s="1031"/>
      <c r="C66" s="1031"/>
      <c r="D66" s="1031"/>
      <c r="E66" s="1031"/>
      <c r="F66" s="1031"/>
      <c r="G66" s="1031"/>
      <c r="H66" s="1031"/>
      <c r="I66" s="1031"/>
      <c r="J66" s="1031"/>
      <c r="K66" s="1031"/>
      <c r="L66" s="1031"/>
      <c r="M66" s="1031"/>
      <c r="N66" s="1031"/>
      <c r="O66" s="1031"/>
      <c r="P66" s="1032"/>
      <c r="Q66" s="1036" t="s">
        <v>381</v>
      </c>
      <c r="R66" s="1037"/>
      <c r="S66" s="1037"/>
      <c r="T66" s="1037"/>
      <c r="U66" s="1038"/>
      <c r="V66" s="1036" t="s">
        <v>382</v>
      </c>
      <c r="W66" s="1037"/>
      <c r="X66" s="1037"/>
      <c r="Y66" s="1037"/>
      <c r="Z66" s="1038"/>
      <c r="AA66" s="1036" t="s">
        <v>383</v>
      </c>
      <c r="AB66" s="1037"/>
      <c r="AC66" s="1037"/>
      <c r="AD66" s="1037"/>
      <c r="AE66" s="1038"/>
      <c r="AF66" s="1042" t="s">
        <v>384</v>
      </c>
      <c r="AG66" s="1043"/>
      <c r="AH66" s="1043"/>
      <c r="AI66" s="1043"/>
      <c r="AJ66" s="1044"/>
      <c r="AK66" s="1036" t="s">
        <v>385</v>
      </c>
      <c r="AL66" s="1031"/>
      <c r="AM66" s="1031"/>
      <c r="AN66" s="1031"/>
      <c r="AO66" s="1032"/>
      <c r="AP66" s="1036" t="s">
        <v>386</v>
      </c>
      <c r="AQ66" s="1037"/>
      <c r="AR66" s="1037"/>
      <c r="AS66" s="1037"/>
      <c r="AT66" s="1038"/>
      <c r="AU66" s="1036" t="s">
        <v>401</v>
      </c>
      <c r="AV66" s="1037"/>
      <c r="AW66" s="1037"/>
      <c r="AX66" s="1037"/>
      <c r="AY66" s="1038"/>
      <c r="AZ66" s="1036" t="s">
        <v>364</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564</v>
      </c>
      <c r="C68" s="1021"/>
      <c r="D68" s="1021"/>
      <c r="E68" s="1021"/>
      <c r="F68" s="1021"/>
      <c r="G68" s="1021"/>
      <c r="H68" s="1021"/>
      <c r="I68" s="1021"/>
      <c r="J68" s="1021"/>
      <c r="K68" s="1021"/>
      <c r="L68" s="1021"/>
      <c r="M68" s="1021"/>
      <c r="N68" s="1021"/>
      <c r="O68" s="1021"/>
      <c r="P68" s="1022"/>
      <c r="Q68" s="1023">
        <v>1062</v>
      </c>
      <c r="R68" s="1017"/>
      <c r="S68" s="1017"/>
      <c r="T68" s="1017"/>
      <c r="U68" s="1017"/>
      <c r="V68" s="1017">
        <v>988</v>
      </c>
      <c r="W68" s="1017"/>
      <c r="X68" s="1017"/>
      <c r="Y68" s="1017"/>
      <c r="Z68" s="1017"/>
      <c r="AA68" s="1017">
        <v>74</v>
      </c>
      <c r="AB68" s="1017"/>
      <c r="AC68" s="1017"/>
      <c r="AD68" s="1017"/>
      <c r="AE68" s="1017"/>
      <c r="AF68" s="1017">
        <v>74</v>
      </c>
      <c r="AG68" s="1017"/>
      <c r="AH68" s="1017"/>
      <c r="AI68" s="1017"/>
      <c r="AJ68" s="1017"/>
      <c r="AK68" s="1017" t="s">
        <v>563</v>
      </c>
      <c r="AL68" s="1017"/>
      <c r="AM68" s="1017"/>
      <c r="AN68" s="1017"/>
      <c r="AO68" s="1017"/>
      <c r="AP68" s="1017">
        <v>2169</v>
      </c>
      <c r="AQ68" s="1017"/>
      <c r="AR68" s="1017"/>
      <c r="AS68" s="1017"/>
      <c r="AT68" s="1017"/>
      <c r="AU68" s="1017">
        <v>1640</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565</v>
      </c>
      <c r="C69" s="1010"/>
      <c r="D69" s="1010"/>
      <c r="E69" s="1010"/>
      <c r="F69" s="1010"/>
      <c r="G69" s="1010"/>
      <c r="H69" s="1010"/>
      <c r="I69" s="1010"/>
      <c r="J69" s="1010"/>
      <c r="K69" s="1010"/>
      <c r="L69" s="1010"/>
      <c r="M69" s="1010"/>
      <c r="N69" s="1010"/>
      <c r="O69" s="1010"/>
      <c r="P69" s="1011"/>
      <c r="Q69" s="1012">
        <v>731</v>
      </c>
      <c r="R69" s="1006"/>
      <c r="S69" s="1006"/>
      <c r="T69" s="1006"/>
      <c r="U69" s="1006"/>
      <c r="V69" s="1006">
        <v>704</v>
      </c>
      <c r="W69" s="1006"/>
      <c r="X69" s="1006"/>
      <c r="Y69" s="1006"/>
      <c r="Z69" s="1006"/>
      <c r="AA69" s="1006">
        <v>26</v>
      </c>
      <c r="AB69" s="1006"/>
      <c r="AC69" s="1006"/>
      <c r="AD69" s="1006"/>
      <c r="AE69" s="1006"/>
      <c r="AF69" s="1006">
        <v>2244</v>
      </c>
      <c r="AG69" s="1006"/>
      <c r="AH69" s="1006"/>
      <c r="AI69" s="1006"/>
      <c r="AJ69" s="1006"/>
      <c r="AK69" s="1006" t="s">
        <v>563</v>
      </c>
      <c r="AL69" s="1006"/>
      <c r="AM69" s="1006"/>
      <c r="AN69" s="1006"/>
      <c r="AO69" s="1006"/>
      <c r="AP69" s="1006">
        <v>3214</v>
      </c>
      <c r="AQ69" s="1006"/>
      <c r="AR69" s="1006"/>
      <c r="AS69" s="1006"/>
      <c r="AT69" s="1006"/>
      <c r="AU69" s="1006" t="s">
        <v>563</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566</v>
      </c>
      <c r="C70" s="1010"/>
      <c r="D70" s="1010"/>
      <c r="E70" s="1010"/>
      <c r="F70" s="1010"/>
      <c r="G70" s="1010"/>
      <c r="H70" s="1010"/>
      <c r="I70" s="1010"/>
      <c r="J70" s="1010"/>
      <c r="K70" s="1010"/>
      <c r="L70" s="1010"/>
      <c r="M70" s="1010"/>
      <c r="N70" s="1010"/>
      <c r="O70" s="1010"/>
      <c r="P70" s="1011"/>
      <c r="Q70" s="1012">
        <v>1794</v>
      </c>
      <c r="R70" s="1006"/>
      <c r="S70" s="1006"/>
      <c r="T70" s="1006"/>
      <c r="U70" s="1006"/>
      <c r="V70" s="1006">
        <v>1351</v>
      </c>
      <c r="W70" s="1006"/>
      <c r="X70" s="1006"/>
      <c r="Y70" s="1006"/>
      <c r="Z70" s="1006"/>
      <c r="AA70" s="1006">
        <v>443</v>
      </c>
      <c r="AB70" s="1006"/>
      <c r="AC70" s="1006"/>
      <c r="AD70" s="1006"/>
      <c r="AE70" s="1006"/>
      <c r="AF70" s="1006">
        <v>4889</v>
      </c>
      <c r="AG70" s="1006"/>
      <c r="AH70" s="1006"/>
      <c r="AI70" s="1006"/>
      <c r="AJ70" s="1006"/>
      <c r="AK70" s="1006" t="s">
        <v>563</v>
      </c>
      <c r="AL70" s="1006"/>
      <c r="AM70" s="1006"/>
      <c r="AN70" s="1006"/>
      <c r="AO70" s="1006"/>
      <c r="AP70" s="1006">
        <v>3498</v>
      </c>
      <c r="AQ70" s="1006"/>
      <c r="AR70" s="1006"/>
      <c r="AS70" s="1006"/>
      <c r="AT70" s="1006"/>
      <c r="AU70" s="1006" t="s">
        <v>563</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567</v>
      </c>
      <c r="C71" s="1010"/>
      <c r="D71" s="1010"/>
      <c r="E71" s="1010"/>
      <c r="F71" s="1010"/>
      <c r="G71" s="1010"/>
      <c r="H71" s="1010"/>
      <c r="I71" s="1010"/>
      <c r="J71" s="1010"/>
      <c r="K71" s="1010"/>
      <c r="L71" s="1010"/>
      <c r="M71" s="1010"/>
      <c r="N71" s="1010"/>
      <c r="O71" s="1010"/>
      <c r="P71" s="1011"/>
      <c r="Q71" s="1012">
        <v>6260</v>
      </c>
      <c r="R71" s="1006"/>
      <c r="S71" s="1006"/>
      <c r="T71" s="1006"/>
      <c r="U71" s="1006"/>
      <c r="V71" s="1006">
        <v>6817</v>
      </c>
      <c r="W71" s="1006"/>
      <c r="X71" s="1006"/>
      <c r="Y71" s="1006"/>
      <c r="Z71" s="1006"/>
      <c r="AA71" s="1006">
        <v>-557</v>
      </c>
      <c r="AB71" s="1006"/>
      <c r="AC71" s="1006"/>
      <c r="AD71" s="1006"/>
      <c r="AE71" s="1006"/>
      <c r="AF71" s="1006">
        <v>3266</v>
      </c>
      <c r="AG71" s="1006"/>
      <c r="AH71" s="1006"/>
      <c r="AI71" s="1006"/>
      <c r="AJ71" s="1006"/>
      <c r="AK71" s="1006" t="s">
        <v>563</v>
      </c>
      <c r="AL71" s="1006"/>
      <c r="AM71" s="1006"/>
      <c r="AN71" s="1006"/>
      <c r="AO71" s="1006"/>
      <c r="AP71" s="1006">
        <v>13755</v>
      </c>
      <c r="AQ71" s="1006"/>
      <c r="AR71" s="1006"/>
      <c r="AS71" s="1006"/>
      <c r="AT71" s="1006"/>
      <c r="AU71" s="1006" t="s">
        <v>563</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568</v>
      </c>
      <c r="C72" s="1010"/>
      <c r="D72" s="1010"/>
      <c r="E72" s="1010"/>
      <c r="F72" s="1010"/>
      <c r="G72" s="1010"/>
      <c r="H72" s="1010"/>
      <c r="I72" s="1010"/>
      <c r="J72" s="1010"/>
      <c r="K72" s="1010"/>
      <c r="L72" s="1010"/>
      <c r="M72" s="1010"/>
      <c r="N72" s="1010"/>
      <c r="O72" s="1010"/>
      <c r="P72" s="1011"/>
      <c r="Q72" s="1012">
        <v>501</v>
      </c>
      <c r="R72" s="1006"/>
      <c r="S72" s="1006"/>
      <c r="T72" s="1006"/>
      <c r="U72" s="1006"/>
      <c r="V72" s="1006">
        <v>501</v>
      </c>
      <c r="W72" s="1006"/>
      <c r="X72" s="1006"/>
      <c r="Y72" s="1006"/>
      <c r="Z72" s="1006"/>
      <c r="AA72" s="1006">
        <v>1</v>
      </c>
      <c r="AB72" s="1006"/>
      <c r="AC72" s="1006"/>
      <c r="AD72" s="1006"/>
      <c r="AE72" s="1006"/>
      <c r="AF72" s="1006">
        <v>1</v>
      </c>
      <c r="AG72" s="1006"/>
      <c r="AH72" s="1006"/>
      <c r="AI72" s="1006"/>
      <c r="AJ72" s="1006"/>
      <c r="AK72" s="1006" t="s">
        <v>563</v>
      </c>
      <c r="AL72" s="1006"/>
      <c r="AM72" s="1006"/>
      <c r="AN72" s="1006"/>
      <c r="AO72" s="1006"/>
      <c r="AP72" s="1006" t="s">
        <v>563</v>
      </c>
      <c r="AQ72" s="1006"/>
      <c r="AR72" s="1006"/>
      <c r="AS72" s="1006"/>
      <c r="AT72" s="1006"/>
      <c r="AU72" s="1006" t="s">
        <v>563</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t="s">
        <v>569</v>
      </c>
      <c r="C73" s="1010"/>
      <c r="D73" s="1010"/>
      <c r="E73" s="1010"/>
      <c r="F73" s="1010"/>
      <c r="G73" s="1010"/>
      <c r="H73" s="1010"/>
      <c r="I73" s="1010"/>
      <c r="J73" s="1010"/>
      <c r="K73" s="1010"/>
      <c r="L73" s="1010"/>
      <c r="M73" s="1010"/>
      <c r="N73" s="1010"/>
      <c r="O73" s="1010"/>
      <c r="P73" s="1011"/>
      <c r="Q73" s="1012">
        <v>292</v>
      </c>
      <c r="R73" s="1006"/>
      <c r="S73" s="1006"/>
      <c r="T73" s="1006"/>
      <c r="U73" s="1006"/>
      <c r="V73" s="1006">
        <v>243</v>
      </c>
      <c r="W73" s="1006"/>
      <c r="X73" s="1006"/>
      <c r="Y73" s="1006"/>
      <c r="Z73" s="1006"/>
      <c r="AA73" s="1006">
        <v>48</v>
      </c>
      <c r="AB73" s="1006"/>
      <c r="AC73" s="1006"/>
      <c r="AD73" s="1006"/>
      <c r="AE73" s="1006"/>
      <c r="AF73" s="1006">
        <v>45</v>
      </c>
      <c r="AG73" s="1006"/>
      <c r="AH73" s="1006"/>
      <c r="AI73" s="1006"/>
      <c r="AJ73" s="1006"/>
      <c r="AK73" s="1006" t="s">
        <v>563</v>
      </c>
      <c r="AL73" s="1006"/>
      <c r="AM73" s="1006"/>
      <c r="AN73" s="1006"/>
      <c r="AO73" s="1006"/>
      <c r="AP73" s="1006">
        <v>8</v>
      </c>
      <c r="AQ73" s="1006"/>
      <c r="AR73" s="1006"/>
      <c r="AS73" s="1006"/>
      <c r="AT73" s="1006"/>
      <c r="AU73" s="1006" t="s">
        <v>563</v>
      </c>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t="s">
        <v>570</v>
      </c>
      <c r="C74" s="1010"/>
      <c r="D74" s="1010"/>
      <c r="E74" s="1010"/>
      <c r="F74" s="1010"/>
      <c r="G74" s="1010"/>
      <c r="H74" s="1010"/>
      <c r="I74" s="1010"/>
      <c r="J74" s="1010"/>
      <c r="K74" s="1010"/>
      <c r="L74" s="1010"/>
      <c r="M74" s="1010"/>
      <c r="N74" s="1010"/>
      <c r="O74" s="1010"/>
      <c r="P74" s="1011"/>
      <c r="Q74" s="1012">
        <v>30</v>
      </c>
      <c r="R74" s="1006"/>
      <c r="S74" s="1006"/>
      <c r="T74" s="1006"/>
      <c r="U74" s="1006"/>
      <c r="V74" s="1006">
        <v>28</v>
      </c>
      <c r="W74" s="1006"/>
      <c r="X74" s="1006"/>
      <c r="Y74" s="1006"/>
      <c r="Z74" s="1006"/>
      <c r="AA74" s="1006">
        <v>2</v>
      </c>
      <c r="AB74" s="1006"/>
      <c r="AC74" s="1006"/>
      <c r="AD74" s="1006"/>
      <c r="AE74" s="1006"/>
      <c r="AF74" s="1006">
        <v>2</v>
      </c>
      <c r="AG74" s="1006"/>
      <c r="AH74" s="1006"/>
      <c r="AI74" s="1006"/>
      <c r="AJ74" s="1006"/>
      <c r="AK74" s="1006" t="s">
        <v>489</v>
      </c>
      <c r="AL74" s="1006"/>
      <c r="AM74" s="1006"/>
      <c r="AN74" s="1006"/>
      <c r="AO74" s="1006"/>
      <c r="AP74" s="1006" t="s">
        <v>489</v>
      </c>
      <c r="AQ74" s="1006"/>
      <c r="AR74" s="1006"/>
      <c r="AS74" s="1006"/>
      <c r="AT74" s="1006"/>
      <c r="AU74" s="1006" t="s">
        <v>563</v>
      </c>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t="s">
        <v>571</v>
      </c>
      <c r="C75" s="1010"/>
      <c r="D75" s="1010"/>
      <c r="E75" s="1010"/>
      <c r="F75" s="1010"/>
      <c r="G75" s="1010"/>
      <c r="H75" s="1010"/>
      <c r="I75" s="1010"/>
      <c r="J75" s="1010"/>
      <c r="K75" s="1010"/>
      <c r="L75" s="1010"/>
      <c r="M75" s="1010"/>
      <c r="N75" s="1010"/>
      <c r="O75" s="1010"/>
      <c r="P75" s="1011"/>
      <c r="Q75" s="1013">
        <v>32</v>
      </c>
      <c r="R75" s="1014"/>
      <c r="S75" s="1014"/>
      <c r="T75" s="1014"/>
      <c r="U75" s="1015"/>
      <c r="V75" s="1016">
        <v>29</v>
      </c>
      <c r="W75" s="1014"/>
      <c r="X75" s="1014"/>
      <c r="Y75" s="1014"/>
      <c r="Z75" s="1015"/>
      <c r="AA75" s="1016">
        <v>3</v>
      </c>
      <c r="AB75" s="1014"/>
      <c r="AC75" s="1014"/>
      <c r="AD75" s="1014"/>
      <c r="AE75" s="1015"/>
      <c r="AF75" s="1016">
        <v>3</v>
      </c>
      <c r="AG75" s="1014"/>
      <c r="AH75" s="1014"/>
      <c r="AI75" s="1014"/>
      <c r="AJ75" s="1015"/>
      <c r="AK75" s="1016">
        <v>6</v>
      </c>
      <c r="AL75" s="1014"/>
      <c r="AM75" s="1014"/>
      <c r="AN75" s="1014"/>
      <c r="AO75" s="1015"/>
      <c r="AP75" s="1016" t="s">
        <v>563</v>
      </c>
      <c r="AQ75" s="1014"/>
      <c r="AR75" s="1014"/>
      <c r="AS75" s="1014"/>
      <c r="AT75" s="1015"/>
      <c r="AU75" s="1006" t="s">
        <v>563</v>
      </c>
      <c r="AV75" s="1006"/>
      <c r="AW75" s="1006"/>
      <c r="AX75" s="1006"/>
      <c r="AY75" s="1006"/>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t="s">
        <v>572</v>
      </c>
      <c r="C76" s="1010"/>
      <c r="D76" s="1010"/>
      <c r="E76" s="1010"/>
      <c r="F76" s="1010"/>
      <c r="G76" s="1010"/>
      <c r="H76" s="1010"/>
      <c r="I76" s="1010"/>
      <c r="J76" s="1010"/>
      <c r="K76" s="1010"/>
      <c r="L76" s="1010"/>
      <c r="M76" s="1010"/>
      <c r="N76" s="1010"/>
      <c r="O76" s="1010"/>
      <c r="P76" s="1011"/>
      <c r="Q76" s="1013">
        <v>30</v>
      </c>
      <c r="R76" s="1014"/>
      <c r="S76" s="1014"/>
      <c r="T76" s="1014"/>
      <c r="U76" s="1015"/>
      <c r="V76" s="1016">
        <v>17</v>
      </c>
      <c r="W76" s="1014"/>
      <c r="X76" s="1014"/>
      <c r="Y76" s="1014"/>
      <c r="Z76" s="1015"/>
      <c r="AA76" s="1016">
        <v>14</v>
      </c>
      <c r="AB76" s="1014"/>
      <c r="AC76" s="1014"/>
      <c r="AD76" s="1014"/>
      <c r="AE76" s="1015"/>
      <c r="AF76" s="1016">
        <v>14</v>
      </c>
      <c r="AG76" s="1014"/>
      <c r="AH76" s="1014"/>
      <c r="AI76" s="1014"/>
      <c r="AJ76" s="1015"/>
      <c r="AK76" s="1016" t="s">
        <v>563</v>
      </c>
      <c r="AL76" s="1014"/>
      <c r="AM76" s="1014"/>
      <c r="AN76" s="1014"/>
      <c r="AO76" s="1015"/>
      <c r="AP76" s="1016" t="s">
        <v>563</v>
      </c>
      <c r="AQ76" s="1014"/>
      <c r="AR76" s="1014"/>
      <c r="AS76" s="1014"/>
      <c r="AT76" s="1015"/>
      <c r="AU76" s="1006" t="s">
        <v>563</v>
      </c>
      <c r="AV76" s="1006"/>
      <c r="AW76" s="1006"/>
      <c r="AX76" s="1006"/>
      <c r="AY76" s="1006"/>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t="s">
        <v>573</v>
      </c>
      <c r="C77" s="1010"/>
      <c r="D77" s="1010"/>
      <c r="E77" s="1010"/>
      <c r="F77" s="1010"/>
      <c r="G77" s="1010"/>
      <c r="H77" s="1010"/>
      <c r="I77" s="1010"/>
      <c r="J77" s="1010"/>
      <c r="K77" s="1010"/>
      <c r="L77" s="1010"/>
      <c r="M77" s="1010"/>
      <c r="N77" s="1010"/>
      <c r="O77" s="1010"/>
      <c r="P77" s="1011"/>
      <c r="Q77" s="1013">
        <v>7438</v>
      </c>
      <c r="R77" s="1014"/>
      <c r="S77" s="1014"/>
      <c r="T77" s="1014"/>
      <c r="U77" s="1015"/>
      <c r="V77" s="1016">
        <v>6893</v>
      </c>
      <c r="W77" s="1014"/>
      <c r="X77" s="1014"/>
      <c r="Y77" s="1014"/>
      <c r="Z77" s="1015"/>
      <c r="AA77" s="1016">
        <v>545</v>
      </c>
      <c r="AB77" s="1014"/>
      <c r="AC77" s="1014"/>
      <c r="AD77" s="1014"/>
      <c r="AE77" s="1015"/>
      <c r="AF77" s="1016">
        <v>545</v>
      </c>
      <c r="AG77" s="1014"/>
      <c r="AH77" s="1014"/>
      <c r="AI77" s="1014"/>
      <c r="AJ77" s="1015"/>
      <c r="AK77" s="1016">
        <v>275</v>
      </c>
      <c r="AL77" s="1014"/>
      <c r="AM77" s="1014"/>
      <c r="AN77" s="1014"/>
      <c r="AO77" s="1015"/>
      <c r="AP77" s="1016" t="s">
        <v>563</v>
      </c>
      <c r="AQ77" s="1014"/>
      <c r="AR77" s="1014"/>
      <c r="AS77" s="1014"/>
      <c r="AT77" s="1015"/>
      <c r="AU77" s="1006" t="s">
        <v>563</v>
      </c>
      <c r="AV77" s="1006"/>
      <c r="AW77" s="1006"/>
      <c r="AX77" s="1006"/>
      <c r="AY77" s="1006"/>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t="s">
        <v>574</v>
      </c>
      <c r="C78" s="1010"/>
      <c r="D78" s="1010"/>
      <c r="E78" s="1010"/>
      <c r="F78" s="1010"/>
      <c r="G78" s="1010"/>
      <c r="H78" s="1010"/>
      <c r="I78" s="1010"/>
      <c r="J78" s="1010"/>
      <c r="K78" s="1010"/>
      <c r="L78" s="1010"/>
      <c r="M78" s="1010"/>
      <c r="N78" s="1010"/>
      <c r="O78" s="1010"/>
      <c r="P78" s="1011"/>
      <c r="Q78" s="1012">
        <v>1199</v>
      </c>
      <c r="R78" s="1006"/>
      <c r="S78" s="1006"/>
      <c r="T78" s="1006"/>
      <c r="U78" s="1006"/>
      <c r="V78" s="1006">
        <v>1199</v>
      </c>
      <c r="W78" s="1006"/>
      <c r="X78" s="1006"/>
      <c r="Y78" s="1006"/>
      <c r="Z78" s="1006"/>
      <c r="AA78" s="1006" t="s">
        <v>563</v>
      </c>
      <c r="AB78" s="1006"/>
      <c r="AC78" s="1006"/>
      <c r="AD78" s="1006"/>
      <c r="AE78" s="1006"/>
      <c r="AF78" s="1006" t="s">
        <v>563</v>
      </c>
      <c r="AG78" s="1006"/>
      <c r="AH78" s="1006"/>
      <c r="AI78" s="1006"/>
      <c r="AJ78" s="1006"/>
      <c r="AK78" s="1006" t="s">
        <v>563</v>
      </c>
      <c r="AL78" s="1006"/>
      <c r="AM78" s="1006"/>
      <c r="AN78" s="1006"/>
      <c r="AO78" s="1006"/>
      <c r="AP78" s="1006" t="s">
        <v>563</v>
      </c>
      <c r="AQ78" s="1006"/>
      <c r="AR78" s="1006"/>
      <c r="AS78" s="1006"/>
      <c r="AT78" s="1006"/>
      <c r="AU78" s="1006" t="s">
        <v>563</v>
      </c>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t="s">
        <v>575</v>
      </c>
      <c r="C79" s="1010"/>
      <c r="D79" s="1010"/>
      <c r="E79" s="1010"/>
      <c r="F79" s="1010"/>
      <c r="G79" s="1010"/>
      <c r="H79" s="1010"/>
      <c r="I79" s="1010"/>
      <c r="J79" s="1010"/>
      <c r="K79" s="1010"/>
      <c r="L79" s="1010"/>
      <c r="M79" s="1010"/>
      <c r="N79" s="1010"/>
      <c r="O79" s="1010"/>
      <c r="P79" s="1011"/>
      <c r="Q79" s="1012">
        <v>313311</v>
      </c>
      <c r="R79" s="1006"/>
      <c r="S79" s="1006"/>
      <c r="T79" s="1006"/>
      <c r="U79" s="1006"/>
      <c r="V79" s="1006">
        <v>310666</v>
      </c>
      <c r="W79" s="1006"/>
      <c r="X79" s="1006"/>
      <c r="Y79" s="1006"/>
      <c r="Z79" s="1006"/>
      <c r="AA79" s="1006">
        <v>2644</v>
      </c>
      <c r="AB79" s="1006"/>
      <c r="AC79" s="1006"/>
      <c r="AD79" s="1006"/>
      <c r="AE79" s="1006"/>
      <c r="AF79" s="1006">
        <v>2644</v>
      </c>
      <c r="AG79" s="1006"/>
      <c r="AH79" s="1006"/>
      <c r="AI79" s="1006"/>
      <c r="AJ79" s="1006"/>
      <c r="AK79" s="1006">
        <v>2298</v>
      </c>
      <c r="AL79" s="1006"/>
      <c r="AM79" s="1006"/>
      <c r="AN79" s="1006"/>
      <c r="AO79" s="1006"/>
      <c r="AP79" s="1006" t="s">
        <v>563</v>
      </c>
      <c r="AQ79" s="1006"/>
      <c r="AR79" s="1006"/>
      <c r="AS79" s="1006"/>
      <c r="AT79" s="1006"/>
      <c r="AU79" s="1006" t="s">
        <v>563</v>
      </c>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377</v>
      </c>
      <c r="B88" s="972" t="s">
        <v>402</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v>13725</v>
      </c>
      <c r="AG88" s="994"/>
      <c r="AH88" s="994"/>
      <c r="AI88" s="994"/>
      <c r="AJ88" s="994"/>
      <c r="AK88" s="998"/>
      <c r="AL88" s="998"/>
      <c r="AM88" s="998"/>
      <c r="AN88" s="998"/>
      <c r="AO88" s="998"/>
      <c r="AP88" s="994">
        <v>22644</v>
      </c>
      <c r="AQ88" s="994"/>
      <c r="AR88" s="994"/>
      <c r="AS88" s="994"/>
      <c r="AT88" s="994"/>
      <c r="AU88" s="994">
        <v>1640</v>
      </c>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72" t="s">
        <v>403</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v>1359</v>
      </c>
      <c r="CS102" s="988"/>
      <c r="CT102" s="988"/>
      <c r="CU102" s="988"/>
      <c r="CV102" s="989"/>
      <c r="CW102" s="987">
        <v>434</v>
      </c>
      <c r="CX102" s="988"/>
      <c r="CY102" s="988"/>
      <c r="CZ102" s="988"/>
      <c r="DA102" s="989"/>
      <c r="DB102" s="987">
        <v>1891</v>
      </c>
      <c r="DC102" s="988"/>
      <c r="DD102" s="988"/>
      <c r="DE102" s="988"/>
      <c r="DF102" s="989"/>
      <c r="DG102" s="987" t="s">
        <v>576</v>
      </c>
      <c r="DH102" s="988"/>
      <c r="DI102" s="988"/>
      <c r="DJ102" s="988"/>
      <c r="DK102" s="989"/>
      <c r="DL102" s="987">
        <v>139</v>
      </c>
      <c r="DM102" s="988"/>
      <c r="DN102" s="988"/>
      <c r="DO102" s="988"/>
      <c r="DP102" s="989"/>
      <c r="DQ102" s="987">
        <v>120</v>
      </c>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404</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405</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408</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409</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410</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411</v>
      </c>
      <c r="AB109" s="931"/>
      <c r="AC109" s="931"/>
      <c r="AD109" s="931"/>
      <c r="AE109" s="932"/>
      <c r="AF109" s="933" t="s">
        <v>412</v>
      </c>
      <c r="AG109" s="931"/>
      <c r="AH109" s="931"/>
      <c r="AI109" s="931"/>
      <c r="AJ109" s="932"/>
      <c r="AK109" s="933" t="s">
        <v>294</v>
      </c>
      <c r="AL109" s="931"/>
      <c r="AM109" s="931"/>
      <c r="AN109" s="931"/>
      <c r="AO109" s="932"/>
      <c r="AP109" s="933" t="s">
        <v>413</v>
      </c>
      <c r="AQ109" s="931"/>
      <c r="AR109" s="931"/>
      <c r="AS109" s="931"/>
      <c r="AT109" s="964"/>
      <c r="AU109" s="930" t="s">
        <v>410</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411</v>
      </c>
      <c r="BR109" s="931"/>
      <c r="BS109" s="931"/>
      <c r="BT109" s="931"/>
      <c r="BU109" s="932"/>
      <c r="BV109" s="933" t="s">
        <v>412</v>
      </c>
      <c r="BW109" s="931"/>
      <c r="BX109" s="931"/>
      <c r="BY109" s="931"/>
      <c r="BZ109" s="932"/>
      <c r="CA109" s="933" t="s">
        <v>294</v>
      </c>
      <c r="CB109" s="931"/>
      <c r="CC109" s="931"/>
      <c r="CD109" s="931"/>
      <c r="CE109" s="932"/>
      <c r="CF109" s="971" t="s">
        <v>413</v>
      </c>
      <c r="CG109" s="971"/>
      <c r="CH109" s="971"/>
      <c r="CI109" s="971"/>
      <c r="CJ109" s="971"/>
      <c r="CK109" s="933" t="s">
        <v>414</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411</v>
      </c>
      <c r="DH109" s="931"/>
      <c r="DI109" s="931"/>
      <c r="DJ109" s="931"/>
      <c r="DK109" s="932"/>
      <c r="DL109" s="933" t="s">
        <v>412</v>
      </c>
      <c r="DM109" s="931"/>
      <c r="DN109" s="931"/>
      <c r="DO109" s="931"/>
      <c r="DP109" s="932"/>
      <c r="DQ109" s="933" t="s">
        <v>294</v>
      </c>
      <c r="DR109" s="931"/>
      <c r="DS109" s="931"/>
      <c r="DT109" s="931"/>
      <c r="DU109" s="932"/>
      <c r="DV109" s="933" t="s">
        <v>413</v>
      </c>
      <c r="DW109" s="931"/>
      <c r="DX109" s="931"/>
      <c r="DY109" s="931"/>
      <c r="DZ109" s="964"/>
    </row>
    <row r="110" spans="1:131" s="212" customFormat="1" ht="26.25" customHeight="1" x14ac:dyDescent="0.2">
      <c r="A110" s="842" t="s">
        <v>415</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17631535</v>
      </c>
      <c r="AB110" s="924"/>
      <c r="AC110" s="924"/>
      <c r="AD110" s="924"/>
      <c r="AE110" s="925"/>
      <c r="AF110" s="926">
        <v>18583751</v>
      </c>
      <c r="AG110" s="924"/>
      <c r="AH110" s="924"/>
      <c r="AI110" s="924"/>
      <c r="AJ110" s="925"/>
      <c r="AK110" s="926">
        <v>18596491</v>
      </c>
      <c r="AL110" s="924"/>
      <c r="AM110" s="924"/>
      <c r="AN110" s="924"/>
      <c r="AO110" s="925"/>
      <c r="AP110" s="927">
        <v>18.5</v>
      </c>
      <c r="AQ110" s="928"/>
      <c r="AR110" s="928"/>
      <c r="AS110" s="928"/>
      <c r="AT110" s="929"/>
      <c r="AU110" s="965" t="s">
        <v>70</v>
      </c>
      <c r="AV110" s="966"/>
      <c r="AW110" s="966"/>
      <c r="AX110" s="966"/>
      <c r="AY110" s="966"/>
      <c r="AZ110" s="895" t="s">
        <v>416</v>
      </c>
      <c r="BA110" s="843"/>
      <c r="BB110" s="843"/>
      <c r="BC110" s="843"/>
      <c r="BD110" s="843"/>
      <c r="BE110" s="843"/>
      <c r="BF110" s="843"/>
      <c r="BG110" s="843"/>
      <c r="BH110" s="843"/>
      <c r="BI110" s="843"/>
      <c r="BJ110" s="843"/>
      <c r="BK110" s="843"/>
      <c r="BL110" s="843"/>
      <c r="BM110" s="843"/>
      <c r="BN110" s="843"/>
      <c r="BO110" s="843"/>
      <c r="BP110" s="844"/>
      <c r="BQ110" s="896">
        <v>195267601</v>
      </c>
      <c r="BR110" s="877"/>
      <c r="BS110" s="877"/>
      <c r="BT110" s="877"/>
      <c r="BU110" s="877"/>
      <c r="BV110" s="877">
        <v>204249928</v>
      </c>
      <c r="BW110" s="877"/>
      <c r="BX110" s="877"/>
      <c r="BY110" s="877"/>
      <c r="BZ110" s="877"/>
      <c r="CA110" s="877">
        <v>202312372</v>
      </c>
      <c r="CB110" s="877"/>
      <c r="CC110" s="877"/>
      <c r="CD110" s="877"/>
      <c r="CE110" s="877"/>
      <c r="CF110" s="901">
        <v>201.4</v>
      </c>
      <c r="CG110" s="902"/>
      <c r="CH110" s="902"/>
      <c r="CI110" s="902"/>
      <c r="CJ110" s="902"/>
      <c r="CK110" s="961" t="s">
        <v>417</v>
      </c>
      <c r="CL110" s="854"/>
      <c r="CM110" s="895" t="s">
        <v>418</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v>5915749</v>
      </c>
      <c r="DH110" s="877"/>
      <c r="DI110" s="877"/>
      <c r="DJ110" s="877"/>
      <c r="DK110" s="877"/>
      <c r="DL110" s="877">
        <v>2116884</v>
      </c>
      <c r="DM110" s="877"/>
      <c r="DN110" s="877"/>
      <c r="DO110" s="877"/>
      <c r="DP110" s="877"/>
      <c r="DQ110" s="877">
        <v>4269721</v>
      </c>
      <c r="DR110" s="877"/>
      <c r="DS110" s="877"/>
      <c r="DT110" s="877"/>
      <c r="DU110" s="877"/>
      <c r="DV110" s="878">
        <v>4.3</v>
      </c>
      <c r="DW110" s="878"/>
      <c r="DX110" s="878"/>
      <c r="DY110" s="878"/>
      <c r="DZ110" s="879"/>
    </row>
    <row r="111" spans="1:131" s="212" customFormat="1" ht="26.25" customHeight="1" x14ac:dyDescent="0.2">
      <c r="A111" s="809" t="s">
        <v>419</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420</v>
      </c>
      <c r="BA111" s="787"/>
      <c r="BB111" s="787"/>
      <c r="BC111" s="787"/>
      <c r="BD111" s="787"/>
      <c r="BE111" s="787"/>
      <c r="BF111" s="787"/>
      <c r="BG111" s="787"/>
      <c r="BH111" s="787"/>
      <c r="BI111" s="787"/>
      <c r="BJ111" s="787"/>
      <c r="BK111" s="787"/>
      <c r="BL111" s="787"/>
      <c r="BM111" s="787"/>
      <c r="BN111" s="787"/>
      <c r="BO111" s="787"/>
      <c r="BP111" s="788"/>
      <c r="BQ111" s="851">
        <v>8317105</v>
      </c>
      <c r="BR111" s="852"/>
      <c r="BS111" s="852"/>
      <c r="BT111" s="852"/>
      <c r="BU111" s="852"/>
      <c r="BV111" s="852">
        <v>4386508</v>
      </c>
      <c r="BW111" s="852"/>
      <c r="BX111" s="852"/>
      <c r="BY111" s="852"/>
      <c r="BZ111" s="852"/>
      <c r="CA111" s="852">
        <v>6434066</v>
      </c>
      <c r="CB111" s="852"/>
      <c r="CC111" s="852"/>
      <c r="CD111" s="852"/>
      <c r="CE111" s="852"/>
      <c r="CF111" s="910">
        <v>6.4</v>
      </c>
      <c r="CG111" s="911"/>
      <c r="CH111" s="911"/>
      <c r="CI111" s="911"/>
      <c r="CJ111" s="911"/>
      <c r="CK111" s="962"/>
      <c r="CL111" s="856"/>
      <c r="CM111" s="850" t="s">
        <v>421</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422</v>
      </c>
      <c r="B112" s="948"/>
      <c r="C112" s="787" t="s">
        <v>423</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v>196667</v>
      </c>
      <c r="AB112" s="815"/>
      <c r="AC112" s="815"/>
      <c r="AD112" s="815"/>
      <c r="AE112" s="816"/>
      <c r="AF112" s="817">
        <v>203333</v>
      </c>
      <c r="AG112" s="815"/>
      <c r="AH112" s="815"/>
      <c r="AI112" s="815"/>
      <c r="AJ112" s="816"/>
      <c r="AK112" s="817">
        <v>203333</v>
      </c>
      <c r="AL112" s="815"/>
      <c r="AM112" s="815"/>
      <c r="AN112" s="815"/>
      <c r="AO112" s="816"/>
      <c r="AP112" s="859">
        <v>0.2</v>
      </c>
      <c r="AQ112" s="860"/>
      <c r="AR112" s="860"/>
      <c r="AS112" s="860"/>
      <c r="AT112" s="861"/>
      <c r="AU112" s="967"/>
      <c r="AV112" s="968"/>
      <c r="AW112" s="968"/>
      <c r="AX112" s="968"/>
      <c r="AY112" s="968"/>
      <c r="AZ112" s="850" t="s">
        <v>424</v>
      </c>
      <c r="BA112" s="787"/>
      <c r="BB112" s="787"/>
      <c r="BC112" s="787"/>
      <c r="BD112" s="787"/>
      <c r="BE112" s="787"/>
      <c r="BF112" s="787"/>
      <c r="BG112" s="787"/>
      <c r="BH112" s="787"/>
      <c r="BI112" s="787"/>
      <c r="BJ112" s="787"/>
      <c r="BK112" s="787"/>
      <c r="BL112" s="787"/>
      <c r="BM112" s="787"/>
      <c r="BN112" s="787"/>
      <c r="BO112" s="787"/>
      <c r="BP112" s="788"/>
      <c r="BQ112" s="851">
        <v>54269083</v>
      </c>
      <c r="BR112" s="852"/>
      <c r="BS112" s="852"/>
      <c r="BT112" s="852"/>
      <c r="BU112" s="852"/>
      <c r="BV112" s="852">
        <v>50380761</v>
      </c>
      <c r="BW112" s="852"/>
      <c r="BX112" s="852"/>
      <c r="BY112" s="852"/>
      <c r="BZ112" s="852"/>
      <c r="CA112" s="852">
        <v>46429905</v>
      </c>
      <c r="CB112" s="852"/>
      <c r="CC112" s="852"/>
      <c r="CD112" s="852"/>
      <c r="CE112" s="852"/>
      <c r="CF112" s="910">
        <v>46.2</v>
      </c>
      <c r="CG112" s="911"/>
      <c r="CH112" s="911"/>
      <c r="CI112" s="911"/>
      <c r="CJ112" s="911"/>
      <c r="CK112" s="962"/>
      <c r="CL112" s="856"/>
      <c r="CM112" s="850" t="s">
        <v>425</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426</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6362791</v>
      </c>
      <c r="AB113" s="954"/>
      <c r="AC113" s="954"/>
      <c r="AD113" s="954"/>
      <c r="AE113" s="955"/>
      <c r="AF113" s="956">
        <v>6105436</v>
      </c>
      <c r="AG113" s="954"/>
      <c r="AH113" s="954"/>
      <c r="AI113" s="954"/>
      <c r="AJ113" s="955"/>
      <c r="AK113" s="956">
        <v>5821547</v>
      </c>
      <c r="AL113" s="954"/>
      <c r="AM113" s="954"/>
      <c r="AN113" s="954"/>
      <c r="AO113" s="955"/>
      <c r="AP113" s="957">
        <v>5.8</v>
      </c>
      <c r="AQ113" s="958"/>
      <c r="AR113" s="958"/>
      <c r="AS113" s="958"/>
      <c r="AT113" s="959"/>
      <c r="AU113" s="967"/>
      <c r="AV113" s="968"/>
      <c r="AW113" s="968"/>
      <c r="AX113" s="968"/>
      <c r="AY113" s="968"/>
      <c r="AZ113" s="850" t="s">
        <v>427</v>
      </c>
      <c r="BA113" s="787"/>
      <c r="BB113" s="787"/>
      <c r="BC113" s="787"/>
      <c r="BD113" s="787"/>
      <c r="BE113" s="787"/>
      <c r="BF113" s="787"/>
      <c r="BG113" s="787"/>
      <c r="BH113" s="787"/>
      <c r="BI113" s="787"/>
      <c r="BJ113" s="787"/>
      <c r="BK113" s="787"/>
      <c r="BL113" s="787"/>
      <c r="BM113" s="787"/>
      <c r="BN113" s="787"/>
      <c r="BO113" s="787"/>
      <c r="BP113" s="788"/>
      <c r="BQ113" s="851">
        <v>527353</v>
      </c>
      <c r="BR113" s="852"/>
      <c r="BS113" s="852"/>
      <c r="BT113" s="852"/>
      <c r="BU113" s="852"/>
      <c r="BV113" s="852">
        <v>1313580</v>
      </c>
      <c r="BW113" s="852"/>
      <c r="BX113" s="852"/>
      <c r="BY113" s="852"/>
      <c r="BZ113" s="852"/>
      <c r="CA113" s="852">
        <v>1640010</v>
      </c>
      <c r="CB113" s="852"/>
      <c r="CC113" s="852"/>
      <c r="CD113" s="852"/>
      <c r="CE113" s="852"/>
      <c r="CF113" s="910">
        <v>1.6</v>
      </c>
      <c r="CG113" s="911"/>
      <c r="CH113" s="911"/>
      <c r="CI113" s="911"/>
      <c r="CJ113" s="911"/>
      <c r="CK113" s="962"/>
      <c r="CL113" s="856"/>
      <c r="CM113" s="850" t="s">
        <v>428</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429</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13539</v>
      </c>
      <c r="AB114" s="815"/>
      <c r="AC114" s="815"/>
      <c r="AD114" s="815"/>
      <c r="AE114" s="816"/>
      <c r="AF114" s="817">
        <v>1870</v>
      </c>
      <c r="AG114" s="815"/>
      <c r="AH114" s="815"/>
      <c r="AI114" s="815"/>
      <c r="AJ114" s="816"/>
      <c r="AK114" s="817">
        <v>18051</v>
      </c>
      <c r="AL114" s="815"/>
      <c r="AM114" s="815"/>
      <c r="AN114" s="815"/>
      <c r="AO114" s="816"/>
      <c r="AP114" s="859">
        <v>0</v>
      </c>
      <c r="AQ114" s="860"/>
      <c r="AR114" s="860"/>
      <c r="AS114" s="860"/>
      <c r="AT114" s="861"/>
      <c r="AU114" s="967"/>
      <c r="AV114" s="968"/>
      <c r="AW114" s="968"/>
      <c r="AX114" s="968"/>
      <c r="AY114" s="968"/>
      <c r="AZ114" s="850" t="s">
        <v>430</v>
      </c>
      <c r="BA114" s="787"/>
      <c r="BB114" s="787"/>
      <c r="BC114" s="787"/>
      <c r="BD114" s="787"/>
      <c r="BE114" s="787"/>
      <c r="BF114" s="787"/>
      <c r="BG114" s="787"/>
      <c r="BH114" s="787"/>
      <c r="BI114" s="787"/>
      <c r="BJ114" s="787"/>
      <c r="BK114" s="787"/>
      <c r="BL114" s="787"/>
      <c r="BM114" s="787"/>
      <c r="BN114" s="787"/>
      <c r="BO114" s="787"/>
      <c r="BP114" s="788"/>
      <c r="BQ114" s="851">
        <v>21296518</v>
      </c>
      <c r="BR114" s="852"/>
      <c r="BS114" s="852"/>
      <c r="BT114" s="852"/>
      <c r="BU114" s="852"/>
      <c r="BV114" s="852">
        <v>22330496</v>
      </c>
      <c r="BW114" s="852"/>
      <c r="BX114" s="852"/>
      <c r="BY114" s="852"/>
      <c r="BZ114" s="852"/>
      <c r="CA114" s="852">
        <v>22974830</v>
      </c>
      <c r="CB114" s="852"/>
      <c r="CC114" s="852"/>
      <c r="CD114" s="852"/>
      <c r="CE114" s="852"/>
      <c r="CF114" s="910">
        <v>22.9</v>
      </c>
      <c r="CG114" s="911"/>
      <c r="CH114" s="911"/>
      <c r="CI114" s="911"/>
      <c r="CJ114" s="911"/>
      <c r="CK114" s="962"/>
      <c r="CL114" s="856"/>
      <c r="CM114" s="850" t="s">
        <v>431</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432</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273243</v>
      </c>
      <c r="AB115" s="954"/>
      <c r="AC115" s="954"/>
      <c r="AD115" s="954"/>
      <c r="AE115" s="955"/>
      <c r="AF115" s="956">
        <v>272481</v>
      </c>
      <c r="AG115" s="954"/>
      <c r="AH115" s="954"/>
      <c r="AI115" s="954"/>
      <c r="AJ115" s="955"/>
      <c r="AK115" s="956">
        <v>269191</v>
      </c>
      <c r="AL115" s="954"/>
      <c r="AM115" s="954"/>
      <c r="AN115" s="954"/>
      <c r="AO115" s="955"/>
      <c r="AP115" s="957">
        <v>0.3</v>
      </c>
      <c r="AQ115" s="958"/>
      <c r="AR115" s="958"/>
      <c r="AS115" s="958"/>
      <c r="AT115" s="959"/>
      <c r="AU115" s="967"/>
      <c r="AV115" s="968"/>
      <c r="AW115" s="968"/>
      <c r="AX115" s="968"/>
      <c r="AY115" s="968"/>
      <c r="AZ115" s="850" t="s">
        <v>433</v>
      </c>
      <c r="BA115" s="787"/>
      <c r="BB115" s="787"/>
      <c r="BC115" s="787"/>
      <c r="BD115" s="787"/>
      <c r="BE115" s="787"/>
      <c r="BF115" s="787"/>
      <c r="BG115" s="787"/>
      <c r="BH115" s="787"/>
      <c r="BI115" s="787"/>
      <c r="BJ115" s="787"/>
      <c r="BK115" s="787"/>
      <c r="BL115" s="787"/>
      <c r="BM115" s="787"/>
      <c r="BN115" s="787"/>
      <c r="BO115" s="787"/>
      <c r="BP115" s="788"/>
      <c r="BQ115" s="851">
        <v>122018</v>
      </c>
      <c r="BR115" s="852"/>
      <c r="BS115" s="852"/>
      <c r="BT115" s="852"/>
      <c r="BU115" s="852"/>
      <c r="BV115" s="852">
        <v>128352</v>
      </c>
      <c r="BW115" s="852"/>
      <c r="BX115" s="852"/>
      <c r="BY115" s="852"/>
      <c r="BZ115" s="852"/>
      <c r="CA115" s="852">
        <v>130302</v>
      </c>
      <c r="CB115" s="852"/>
      <c r="CC115" s="852"/>
      <c r="CD115" s="852"/>
      <c r="CE115" s="852"/>
      <c r="CF115" s="910">
        <v>0.1</v>
      </c>
      <c r="CG115" s="911"/>
      <c r="CH115" s="911"/>
      <c r="CI115" s="911"/>
      <c r="CJ115" s="911"/>
      <c r="CK115" s="962"/>
      <c r="CL115" s="856"/>
      <c r="CM115" s="850" t="s">
        <v>434</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v>1741567</v>
      </c>
      <c r="DH115" s="815"/>
      <c r="DI115" s="815"/>
      <c r="DJ115" s="815"/>
      <c r="DK115" s="816"/>
      <c r="DL115" s="817">
        <v>1609216</v>
      </c>
      <c r="DM115" s="815"/>
      <c r="DN115" s="815"/>
      <c r="DO115" s="815"/>
      <c r="DP115" s="816"/>
      <c r="DQ115" s="817">
        <v>1463322</v>
      </c>
      <c r="DR115" s="815"/>
      <c r="DS115" s="815"/>
      <c r="DT115" s="815"/>
      <c r="DU115" s="816"/>
      <c r="DV115" s="859">
        <v>1.5</v>
      </c>
      <c r="DW115" s="860"/>
      <c r="DX115" s="860"/>
      <c r="DY115" s="860"/>
      <c r="DZ115" s="861"/>
    </row>
    <row r="116" spans="1:130" s="212" customFormat="1" ht="26.25" customHeight="1" x14ac:dyDescent="0.2">
      <c r="A116" s="951"/>
      <c r="B116" s="952"/>
      <c r="C116" s="874" t="s">
        <v>435</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v>24</v>
      </c>
      <c r="AB116" s="815"/>
      <c r="AC116" s="815"/>
      <c r="AD116" s="815"/>
      <c r="AE116" s="816"/>
      <c r="AF116" s="817">
        <v>24</v>
      </c>
      <c r="AG116" s="815"/>
      <c r="AH116" s="815"/>
      <c r="AI116" s="815"/>
      <c r="AJ116" s="816"/>
      <c r="AK116" s="817">
        <v>883</v>
      </c>
      <c r="AL116" s="815"/>
      <c r="AM116" s="815"/>
      <c r="AN116" s="815"/>
      <c r="AO116" s="816"/>
      <c r="AP116" s="859">
        <v>0</v>
      </c>
      <c r="AQ116" s="860"/>
      <c r="AR116" s="860"/>
      <c r="AS116" s="860"/>
      <c r="AT116" s="861"/>
      <c r="AU116" s="967"/>
      <c r="AV116" s="968"/>
      <c r="AW116" s="968"/>
      <c r="AX116" s="968"/>
      <c r="AY116" s="968"/>
      <c r="AZ116" s="944" t="s">
        <v>436</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437</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438</v>
      </c>
      <c r="Z117" s="932"/>
      <c r="AA117" s="937">
        <v>24477799</v>
      </c>
      <c r="AB117" s="938"/>
      <c r="AC117" s="938"/>
      <c r="AD117" s="938"/>
      <c r="AE117" s="939"/>
      <c r="AF117" s="940">
        <v>25166895</v>
      </c>
      <c r="AG117" s="938"/>
      <c r="AH117" s="938"/>
      <c r="AI117" s="938"/>
      <c r="AJ117" s="939"/>
      <c r="AK117" s="940">
        <v>24909496</v>
      </c>
      <c r="AL117" s="938"/>
      <c r="AM117" s="938"/>
      <c r="AN117" s="938"/>
      <c r="AO117" s="939"/>
      <c r="AP117" s="941"/>
      <c r="AQ117" s="942"/>
      <c r="AR117" s="942"/>
      <c r="AS117" s="942"/>
      <c r="AT117" s="943"/>
      <c r="AU117" s="967"/>
      <c r="AV117" s="968"/>
      <c r="AW117" s="968"/>
      <c r="AX117" s="968"/>
      <c r="AY117" s="968"/>
      <c r="AZ117" s="898" t="s">
        <v>439</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440</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414</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411</v>
      </c>
      <c r="AB118" s="931"/>
      <c r="AC118" s="931"/>
      <c r="AD118" s="931"/>
      <c r="AE118" s="932"/>
      <c r="AF118" s="933" t="s">
        <v>412</v>
      </c>
      <c r="AG118" s="931"/>
      <c r="AH118" s="931"/>
      <c r="AI118" s="931"/>
      <c r="AJ118" s="932"/>
      <c r="AK118" s="933" t="s">
        <v>294</v>
      </c>
      <c r="AL118" s="931"/>
      <c r="AM118" s="931"/>
      <c r="AN118" s="931"/>
      <c r="AO118" s="932"/>
      <c r="AP118" s="934" t="s">
        <v>413</v>
      </c>
      <c r="AQ118" s="935"/>
      <c r="AR118" s="935"/>
      <c r="AS118" s="935"/>
      <c r="AT118" s="936"/>
      <c r="AU118" s="967"/>
      <c r="AV118" s="968"/>
      <c r="AW118" s="968"/>
      <c r="AX118" s="968"/>
      <c r="AY118" s="968"/>
      <c r="AZ118" s="873" t="s">
        <v>441</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442</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417</v>
      </c>
      <c r="B119" s="854"/>
      <c r="C119" s="895" t="s">
        <v>418</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v>112486</v>
      </c>
      <c r="AB119" s="924"/>
      <c r="AC119" s="924"/>
      <c r="AD119" s="924"/>
      <c r="AE119" s="925"/>
      <c r="AF119" s="926">
        <v>112566</v>
      </c>
      <c r="AG119" s="924"/>
      <c r="AH119" s="924"/>
      <c r="AI119" s="924"/>
      <c r="AJ119" s="925"/>
      <c r="AK119" s="926">
        <v>112653</v>
      </c>
      <c r="AL119" s="924"/>
      <c r="AM119" s="924"/>
      <c r="AN119" s="924"/>
      <c r="AO119" s="925"/>
      <c r="AP119" s="927">
        <v>0.1</v>
      </c>
      <c r="AQ119" s="928"/>
      <c r="AR119" s="928"/>
      <c r="AS119" s="928"/>
      <c r="AT119" s="929"/>
      <c r="AU119" s="969"/>
      <c r="AV119" s="970"/>
      <c r="AW119" s="970"/>
      <c r="AX119" s="970"/>
      <c r="AY119" s="970"/>
      <c r="AZ119" s="233" t="s">
        <v>177</v>
      </c>
      <c r="BA119" s="233"/>
      <c r="BB119" s="233"/>
      <c r="BC119" s="233"/>
      <c r="BD119" s="233"/>
      <c r="BE119" s="233"/>
      <c r="BF119" s="233"/>
      <c r="BG119" s="233"/>
      <c r="BH119" s="233"/>
      <c r="BI119" s="233"/>
      <c r="BJ119" s="233"/>
      <c r="BK119" s="233"/>
      <c r="BL119" s="233"/>
      <c r="BM119" s="233"/>
      <c r="BN119" s="233"/>
      <c r="BO119" s="912" t="s">
        <v>443</v>
      </c>
      <c r="BP119" s="913"/>
      <c r="BQ119" s="914">
        <v>279799678</v>
      </c>
      <c r="BR119" s="880"/>
      <c r="BS119" s="880"/>
      <c r="BT119" s="880"/>
      <c r="BU119" s="880"/>
      <c r="BV119" s="880">
        <v>282789625</v>
      </c>
      <c r="BW119" s="880"/>
      <c r="BX119" s="880"/>
      <c r="BY119" s="880"/>
      <c r="BZ119" s="880"/>
      <c r="CA119" s="880">
        <v>279921485</v>
      </c>
      <c r="CB119" s="880"/>
      <c r="CC119" s="880"/>
      <c r="CD119" s="880"/>
      <c r="CE119" s="880"/>
      <c r="CF119" s="783"/>
      <c r="CG119" s="784"/>
      <c r="CH119" s="784"/>
      <c r="CI119" s="784"/>
      <c r="CJ119" s="869"/>
      <c r="CK119" s="963"/>
      <c r="CL119" s="858"/>
      <c r="CM119" s="873" t="s">
        <v>444</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v>659789</v>
      </c>
      <c r="DH119" s="799"/>
      <c r="DI119" s="799"/>
      <c r="DJ119" s="799"/>
      <c r="DK119" s="800"/>
      <c r="DL119" s="801">
        <v>660408</v>
      </c>
      <c r="DM119" s="799"/>
      <c r="DN119" s="799"/>
      <c r="DO119" s="799"/>
      <c r="DP119" s="800"/>
      <c r="DQ119" s="801">
        <v>701023</v>
      </c>
      <c r="DR119" s="799"/>
      <c r="DS119" s="799"/>
      <c r="DT119" s="799"/>
      <c r="DU119" s="800"/>
      <c r="DV119" s="883">
        <v>0.7</v>
      </c>
      <c r="DW119" s="884"/>
      <c r="DX119" s="884"/>
      <c r="DY119" s="884"/>
      <c r="DZ119" s="885"/>
    </row>
    <row r="120" spans="1:130" s="212" customFormat="1" ht="26.25" customHeight="1" x14ac:dyDescent="0.2">
      <c r="A120" s="855"/>
      <c r="B120" s="856"/>
      <c r="C120" s="850" t="s">
        <v>421</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445</v>
      </c>
      <c r="AV120" s="916"/>
      <c r="AW120" s="916"/>
      <c r="AX120" s="916"/>
      <c r="AY120" s="917"/>
      <c r="AZ120" s="895" t="s">
        <v>446</v>
      </c>
      <c r="BA120" s="843"/>
      <c r="BB120" s="843"/>
      <c r="BC120" s="843"/>
      <c r="BD120" s="843"/>
      <c r="BE120" s="843"/>
      <c r="BF120" s="843"/>
      <c r="BG120" s="843"/>
      <c r="BH120" s="843"/>
      <c r="BI120" s="843"/>
      <c r="BJ120" s="843"/>
      <c r="BK120" s="843"/>
      <c r="BL120" s="843"/>
      <c r="BM120" s="843"/>
      <c r="BN120" s="843"/>
      <c r="BO120" s="843"/>
      <c r="BP120" s="844"/>
      <c r="BQ120" s="896">
        <v>55966692</v>
      </c>
      <c r="BR120" s="877"/>
      <c r="BS120" s="877"/>
      <c r="BT120" s="877"/>
      <c r="BU120" s="877"/>
      <c r="BV120" s="877">
        <v>59055373</v>
      </c>
      <c r="BW120" s="877"/>
      <c r="BX120" s="877"/>
      <c r="BY120" s="877"/>
      <c r="BZ120" s="877"/>
      <c r="CA120" s="877">
        <v>60838309</v>
      </c>
      <c r="CB120" s="877"/>
      <c r="CC120" s="877"/>
      <c r="CD120" s="877"/>
      <c r="CE120" s="877"/>
      <c r="CF120" s="901">
        <v>60.6</v>
      </c>
      <c r="CG120" s="902"/>
      <c r="CH120" s="902"/>
      <c r="CI120" s="902"/>
      <c r="CJ120" s="902"/>
      <c r="CK120" s="903" t="s">
        <v>447</v>
      </c>
      <c r="CL120" s="887"/>
      <c r="CM120" s="887"/>
      <c r="CN120" s="887"/>
      <c r="CO120" s="888"/>
      <c r="CP120" s="907" t="s">
        <v>396</v>
      </c>
      <c r="CQ120" s="908"/>
      <c r="CR120" s="908"/>
      <c r="CS120" s="908"/>
      <c r="CT120" s="908"/>
      <c r="CU120" s="908"/>
      <c r="CV120" s="908"/>
      <c r="CW120" s="908"/>
      <c r="CX120" s="908"/>
      <c r="CY120" s="908"/>
      <c r="CZ120" s="908"/>
      <c r="DA120" s="908"/>
      <c r="DB120" s="908"/>
      <c r="DC120" s="908"/>
      <c r="DD120" s="908"/>
      <c r="DE120" s="908"/>
      <c r="DF120" s="909"/>
      <c r="DG120" s="896">
        <v>51045071</v>
      </c>
      <c r="DH120" s="877"/>
      <c r="DI120" s="877"/>
      <c r="DJ120" s="877"/>
      <c r="DK120" s="877"/>
      <c r="DL120" s="877">
        <v>46809689</v>
      </c>
      <c r="DM120" s="877"/>
      <c r="DN120" s="877"/>
      <c r="DO120" s="877"/>
      <c r="DP120" s="877"/>
      <c r="DQ120" s="877">
        <v>43017499</v>
      </c>
      <c r="DR120" s="877"/>
      <c r="DS120" s="877"/>
      <c r="DT120" s="877"/>
      <c r="DU120" s="877"/>
      <c r="DV120" s="878">
        <v>42.8</v>
      </c>
      <c r="DW120" s="878"/>
      <c r="DX120" s="878"/>
      <c r="DY120" s="878"/>
      <c r="DZ120" s="879"/>
    </row>
    <row r="121" spans="1:130" s="212" customFormat="1" ht="26.25" customHeight="1" x14ac:dyDescent="0.2">
      <c r="A121" s="855"/>
      <c r="B121" s="856"/>
      <c r="C121" s="898" t="s">
        <v>448</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449</v>
      </c>
      <c r="BA121" s="787"/>
      <c r="BB121" s="787"/>
      <c r="BC121" s="787"/>
      <c r="BD121" s="787"/>
      <c r="BE121" s="787"/>
      <c r="BF121" s="787"/>
      <c r="BG121" s="787"/>
      <c r="BH121" s="787"/>
      <c r="BI121" s="787"/>
      <c r="BJ121" s="787"/>
      <c r="BK121" s="787"/>
      <c r="BL121" s="787"/>
      <c r="BM121" s="787"/>
      <c r="BN121" s="787"/>
      <c r="BO121" s="787"/>
      <c r="BP121" s="788"/>
      <c r="BQ121" s="851">
        <v>34048810</v>
      </c>
      <c r="BR121" s="852"/>
      <c r="BS121" s="852"/>
      <c r="BT121" s="852"/>
      <c r="BU121" s="852"/>
      <c r="BV121" s="852">
        <v>32454491</v>
      </c>
      <c r="BW121" s="852"/>
      <c r="BX121" s="852"/>
      <c r="BY121" s="852"/>
      <c r="BZ121" s="852"/>
      <c r="CA121" s="852">
        <v>31937035</v>
      </c>
      <c r="CB121" s="852"/>
      <c r="CC121" s="852"/>
      <c r="CD121" s="852"/>
      <c r="CE121" s="852"/>
      <c r="CF121" s="910">
        <v>31.8</v>
      </c>
      <c r="CG121" s="911"/>
      <c r="CH121" s="911"/>
      <c r="CI121" s="911"/>
      <c r="CJ121" s="911"/>
      <c r="CK121" s="904"/>
      <c r="CL121" s="890"/>
      <c r="CM121" s="890"/>
      <c r="CN121" s="890"/>
      <c r="CO121" s="891"/>
      <c r="CP121" s="870" t="s">
        <v>394</v>
      </c>
      <c r="CQ121" s="871"/>
      <c r="CR121" s="871"/>
      <c r="CS121" s="871"/>
      <c r="CT121" s="871"/>
      <c r="CU121" s="871"/>
      <c r="CV121" s="871"/>
      <c r="CW121" s="871"/>
      <c r="CX121" s="871"/>
      <c r="CY121" s="871"/>
      <c r="CZ121" s="871"/>
      <c r="DA121" s="871"/>
      <c r="DB121" s="871"/>
      <c r="DC121" s="871"/>
      <c r="DD121" s="871"/>
      <c r="DE121" s="871"/>
      <c r="DF121" s="872"/>
      <c r="DG121" s="851">
        <v>3155616</v>
      </c>
      <c r="DH121" s="852"/>
      <c r="DI121" s="852"/>
      <c r="DJ121" s="852"/>
      <c r="DK121" s="852"/>
      <c r="DL121" s="852">
        <v>3500370</v>
      </c>
      <c r="DM121" s="852"/>
      <c r="DN121" s="852"/>
      <c r="DO121" s="852"/>
      <c r="DP121" s="852"/>
      <c r="DQ121" s="852">
        <v>3337693</v>
      </c>
      <c r="DR121" s="852"/>
      <c r="DS121" s="852"/>
      <c r="DT121" s="852"/>
      <c r="DU121" s="852"/>
      <c r="DV121" s="829">
        <v>3.3</v>
      </c>
      <c r="DW121" s="829"/>
      <c r="DX121" s="829"/>
      <c r="DY121" s="829"/>
      <c r="DZ121" s="830"/>
    </row>
    <row r="122" spans="1:130" s="212" customFormat="1" ht="26.25" customHeight="1" x14ac:dyDescent="0.2">
      <c r="A122" s="855"/>
      <c r="B122" s="856"/>
      <c r="C122" s="850" t="s">
        <v>431</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450</v>
      </c>
      <c r="BA122" s="874"/>
      <c r="BB122" s="874"/>
      <c r="BC122" s="874"/>
      <c r="BD122" s="874"/>
      <c r="BE122" s="874"/>
      <c r="BF122" s="874"/>
      <c r="BG122" s="874"/>
      <c r="BH122" s="874"/>
      <c r="BI122" s="874"/>
      <c r="BJ122" s="874"/>
      <c r="BK122" s="874"/>
      <c r="BL122" s="874"/>
      <c r="BM122" s="874"/>
      <c r="BN122" s="874"/>
      <c r="BO122" s="874"/>
      <c r="BP122" s="875"/>
      <c r="BQ122" s="914">
        <v>197181277</v>
      </c>
      <c r="BR122" s="880"/>
      <c r="BS122" s="880"/>
      <c r="BT122" s="880"/>
      <c r="BU122" s="880"/>
      <c r="BV122" s="880">
        <v>193709924</v>
      </c>
      <c r="BW122" s="880"/>
      <c r="BX122" s="880"/>
      <c r="BY122" s="880"/>
      <c r="BZ122" s="880"/>
      <c r="CA122" s="880">
        <v>187114642</v>
      </c>
      <c r="CB122" s="880"/>
      <c r="CC122" s="880"/>
      <c r="CD122" s="880"/>
      <c r="CE122" s="880"/>
      <c r="CF122" s="881">
        <v>186.3</v>
      </c>
      <c r="CG122" s="882"/>
      <c r="CH122" s="882"/>
      <c r="CI122" s="882"/>
      <c r="CJ122" s="882"/>
      <c r="CK122" s="904"/>
      <c r="CL122" s="890"/>
      <c r="CM122" s="890"/>
      <c r="CN122" s="890"/>
      <c r="CO122" s="891"/>
      <c r="CP122" s="870" t="s">
        <v>392</v>
      </c>
      <c r="CQ122" s="871"/>
      <c r="CR122" s="871"/>
      <c r="CS122" s="871"/>
      <c r="CT122" s="871"/>
      <c r="CU122" s="871"/>
      <c r="CV122" s="871"/>
      <c r="CW122" s="871"/>
      <c r="CX122" s="871"/>
      <c r="CY122" s="871"/>
      <c r="CZ122" s="871"/>
      <c r="DA122" s="871"/>
      <c r="DB122" s="871"/>
      <c r="DC122" s="871"/>
      <c r="DD122" s="871"/>
      <c r="DE122" s="871"/>
      <c r="DF122" s="872"/>
      <c r="DG122" s="851">
        <v>68396</v>
      </c>
      <c r="DH122" s="852"/>
      <c r="DI122" s="852"/>
      <c r="DJ122" s="852"/>
      <c r="DK122" s="852"/>
      <c r="DL122" s="852">
        <v>70702</v>
      </c>
      <c r="DM122" s="852"/>
      <c r="DN122" s="852"/>
      <c r="DO122" s="852"/>
      <c r="DP122" s="852"/>
      <c r="DQ122" s="852">
        <v>74713</v>
      </c>
      <c r="DR122" s="852"/>
      <c r="DS122" s="852"/>
      <c r="DT122" s="852"/>
      <c r="DU122" s="852"/>
      <c r="DV122" s="829">
        <v>0.1</v>
      </c>
      <c r="DW122" s="829"/>
      <c r="DX122" s="829"/>
      <c r="DY122" s="829"/>
      <c r="DZ122" s="830"/>
    </row>
    <row r="123" spans="1:130" s="212" customFormat="1" ht="26.25" customHeight="1" x14ac:dyDescent="0.2">
      <c r="A123" s="855"/>
      <c r="B123" s="856"/>
      <c r="C123" s="850" t="s">
        <v>437</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177</v>
      </c>
      <c r="BA123" s="233"/>
      <c r="BB123" s="233"/>
      <c r="BC123" s="233"/>
      <c r="BD123" s="233"/>
      <c r="BE123" s="233"/>
      <c r="BF123" s="233"/>
      <c r="BG123" s="233"/>
      <c r="BH123" s="233"/>
      <c r="BI123" s="233"/>
      <c r="BJ123" s="233"/>
      <c r="BK123" s="233"/>
      <c r="BL123" s="233"/>
      <c r="BM123" s="233"/>
      <c r="BN123" s="233"/>
      <c r="BO123" s="912" t="s">
        <v>451</v>
      </c>
      <c r="BP123" s="913"/>
      <c r="BQ123" s="867">
        <v>287196779</v>
      </c>
      <c r="BR123" s="868"/>
      <c r="BS123" s="868"/>
      <c r="BT123" s="868"/>
      <c r="BU123" s="868"/>
      <c r="BV123" s="868">
        <v>285219788</v>
      </c>
      <c r="BW123" s="868"/>
      <c r="BX123" s="868"/>
      <c r="BY123" s="868"/>
      <c r="BZ123" s="868"/>
      <c r="CA123" s="868">
        <v>279889986</v>
      </c>
      <c r="CB123" s="868"/>
      <c r="CC123" s="868"/>
      <c r="CD123" s="868"/>
      <c r="CE123" s="868"/>
      <c r="CF123" s="783"/>
      <c r="CG123" s="784"/>
      <c r="CH123" s="784"/>
      <c r="CI123" s="784"/>
      <c r="CJ123" s="869"/>
      <c r="CK123" s="904"/>
      <c r="CL123" s="890"/>
      <c r="CM123" s="890"/>
      <c r="CN123" s="890"/>
      <c r="CO123" s="891"/>
      <c r="CP123" s="870" t="s">
        <v>395</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0" t="s">
        <v>440</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452</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v>0</v>
      </c>
      <c r="CB124" s="866"/>
      <c r="CC124" s="866"/>
      <c r="CD124" s="866"/>
      <c r="CE124" s="866"/>
      <c r="CF124" s="761"/>
      <c r="CG124" s="762"/>
      <c r="CH124" s="762"/>
      <c r="CI124" s="762"/>
      <c r="CJ124" s="897"/>
      <c r="CK124" s="905"/>
      <c r="CL124" s="905"/>
      <c r="CM124" s="905"/>
      <c r="CN124" s="905"/>
      <c r="CO124" s="906"/>
      <c r="CP124" s="870" t="s">
        <v>453</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442</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454</v>
      </c>
      <c r="CL125" s="887"/>
      <c r="CM125" s="887"/>
      <c r="CN125" s="887"/>
      <c r="CO125" s="888"/>
      <c r="CP125" s="895" t="s">
        <v>455</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444</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v>91719</v>
      </c>
      <c r="AB126" s="815"/>
      <c r="AC126" s="815"/>
      <c r="AD126" s="815"/>
      <c r="AE126" s="816"/>
      <c r="AF126" s="817">
        <v>91719</v>
      </c>
      <c r="AG126" s="815"/>
      <c r="AH126" s="815"/>
      <c r="AI126" s="815"/>
      <c r="AJ126" s="816"/>
      <c r="AK126" s="817">
        <v>91719</v>
      </c>
      <c r="AL126" s="815"/>
      <c r="AM126" s="815"/>
      <c r="AN126" s="815"/>
      <c r="AO126" s="816"/>
      <c r="AP126" s="859">
        <v>0.1</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456</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457</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v>69038</v>
      </c>
      <c r="AB127" s="815"/>
      <c r="AC127" s="815"/>
      <c r="AD127" s="815"/>
      <c r="AE127" s="816"/>
      <c r="AF127" s="817">
        <v>68196</v>
      </c>
      <c r="AG127" s="815"/>
      <c r="AH127" s="815"/>
      <c r="AI127" s="815"/>
      <c r="AJ127" s="816"/>
      <c r="AK127" s="817">
        <v>64819</v>
      </c>
      <c r="AL127" s="815"/>
      <c r="AM127" s="815"/>
      <c r="AN127" s="815"/>
      <c r="AO127" s="816"/>
      <c r="AP127" s="859">
        <v>0.1</v>
      </c>
      <c r="AQ127" s="860"/>
      <c r="AR127" s="860"/>
      <c r="AS127" s="860"/>
      <c r="AT127" s="861"/>
      <c r="AU127" s="214"/>
      <c r="AV127" s="214"/>
      <c r="AW127" s="214"/>
      <c r="AX127" s="876" t="s">
        <v>458</v>
      </c>
      <c r="AY127" s="847"/>
      <c r="AZ127" s="847"/>
      <c r="BA127" s="847"/>
      <c r="BB127" s="847"/>
      <c r="BC127" s="847"/>
      <c r="BD127" s="847"/>
      <c r="BE127" s="848"/>
      <c r="BF127" s="846" t="s">
        <v>459</v>
      </c>
      <c r="BG127" s="847"/>
      <c r="BH127" s="847"/>
      <c r="BI127" s="847"/>
      <c r="BJ127" s="847"/>
      <c r="BK127" s="847"/>
      <c r="BL127" s="848"/>
      <c r="BM127" s="846" t="s">
        <v>460</v>
      </c>
      <c r="BN127" s="847"/>
      <c r="BO127" s="847"/>
      <c r="BP127" s="847"/>
      <c r="BQ127" s="847"/>
      <c r="BR127" s="847"/>
      <c r="BS127" s="848"/>
      <c r="BT127" s="846" t="s">
        <v>461</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462</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463</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464</v>
      </c>
      <c r="X128" s="833"/>
      <c r="Y128" s="833"/>
      <c r="Z128" s="834"/>
      <c r="AA128" s="835">
        <v>3833971</v>
      </c>
      <c r="AB128" s="836"/>
      <c r="AC128" s="836"/>
      <c r="AD128" s="836"/>
      <c r="AE128" s="837"/>
      <c r="AF128" s="838">
        <v>3754234</v>
      </c>
      <c r="AG128" s="836"/>
      <c r="AH128" s="836"/>
      <c r="AI128" s="836"/>
      <c r="AJ128" s="837"/>
      <c r="AK128" s="838">
        <v>4057780</v>
      </c>
      <c r="AL128" s="836"/>
      <c r="AM128" s="836"/>
      <c r="AN128" s="836"/>
      <c r="AO128" s="837"/>
      <c r="AP128" s="839"/>
      <c r="AQ128" s="840"/>
      <c r="AR128" s="840"/>
      <c r="AS128" s="840"/>
      <c r="AT128" s="841"/>
      <c r="AU128" s="214"/>
      <c r="AV128" s="214"/>
      <c r="AW128" s="214"/>
      <c r="AX128" s="842" t="s">
        <v>465</v>
      </c>
      <c r="AY128" s="843"/>
      <c r="AZ128" s="843"/>
      <c r="BA128" s="843"/>
      <c r="BB128" s="843"/>
      <c r="BC128" s="843"/>
      <c r="BD128" s="843"/>
      <c r="BE128" s="844"/>
      <c r="BF128" s="821" t="s">
        <v>122</v>
      </c>
      <c r="BG128" s="822"/>
      <c r="BH128" s="822"/>
      <c r="BI128" s="822"/>
      <c r="BJ128" s="822"/>
      <c r="BK128" s="822"/>
      <c r="BL128" s="845"/>
      <c r="BM128" s="821">
        <v>11.25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466</v>
      </c>
      <c r="CQ128" s="765"/>
      <c r="CR128" s="765"/>
      <c r="CS128" s="765"/>
      <c r="CT128" s="765"/>
      <c r="CU128" s="765"/>
      <c r="CV128" s="765"/>
      <c r="CW128" s="765"/>
      <c r="CX128" s="765"/>
      <c r="CY128" s="765"/>
      <c r="CZ128" s="765"/>
      <c r="DA128" s="765"/>
      <c r="DB128" s="765"/>
      <c r="DC128" s="765"/>
      <c r="DD128" s="765"/>
      <c r="DE128" s="765"/>
      <c r="DF128" s="766"/>
      <c r="DG128" s="825">
        <v>122018</v>
      </c>
      <c r="DH128" s="826"/>
      <c r="DI128" s="826"/>
      <c r="DJ128" s="826"/>
      <c r="DK128" s="826"/>
      <c r="DL128" s="826">
        <v>128352</v>
      </c>
      <c r="DM128" s="826"/>
      <c r="DN128" s="826"/>
      <c r="DO128" s="826"/>
      <c r="DP128" s="826"/>
      <c r="DQ128" s="826">
        <v>130302</v>
      </c>
      <c r="DR128" s="826"/>
      <c r="DS128" s="826"/>
      <c r="DT128" s="826"/>
      <c r="DU128" s="826"/>
      <c r="DV128" s="827">
        <v>0.1</v>
      </c>
      <c r="DW128" s="827"/>
      <c r="DX128" s="827"/>
      <c r="DY128" s="827"/>
      <c r="DZ128" s="828"/>
    </row>
    <row r="129" spans="1:131" s="212" customFormat="1" ht="26.25" customHeight="1" x14ac:dyDescent="0.2">
      <c r="A129" s="809" t="s">
        <v>103</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467</v>
      </c>
      <c r="X129" s="812"/>
      <c r="Y129" s="812"/>
      <c r="Z129" s="813"/>
      <c r="AA129" s="814">
        <v>112923732</v>
      </c>
      <c r="AB129" s="815"/>
      <c r="AC129" s="815"/>
      <c r="AD129" s="815"/>
      <c r="AE129" s="816"/>
      <c r="AF129" s="817">
        <v>114620816</v>
      </c>
      <c r="AG129" s="815"/>
      <c r="AH129" s="815"/>
      <c r="AI129" s="815"/>
      <c r="AJ129" s="816"/>
      <c r="AK129" s="817">
        <v>118041925</v>
      </c>
      <c r="AL129" s="815"/>
      <c r="AM129" s="815"/>
      <c r="AN129" s="815"/>
      <c r="AO129" s="816"/>
      <c r="AP129" s="818"/>
      <c r="AQ129" s="819"/>
      <c r="AR129" s="819"/>
      <c r="AS129" s="819"/>
      <c r="AT129" s="820"/>
      <c r="AU129" s="215"/>
      <c r="AV129" s="215"/>
      <c r="AW129" s="215"/>
      <c r="AX129" s="786" t="s">
        <v>468</v>
      </c>
      <c r="AY129" s="787"/>
      <c r="AZ129" s="787"/>
      <c r="BA129" s="787"/>
      <c r="BB129" s="787"/>
      <c r="BC129" s="787"/>
      <c r="BD129" s="787"/>
      <c r="BE129" s="788"/>
      <c r="BF129" s="805" t="s">
        <v>122</v>
      </c>
      <c r="BG129" s="806"/>
      <c r="BH129" s="806"/>
      <c r="BI129" s="806"/>
      <c r="BJ129" s="806"/>
      <c r="BK129" s="806"/>
      <c r="BL129" s="807"/>
      <c r="BM129" s="805">
        <v>16.25</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469</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470</v>
      </c>
      <c r="X130" s="812"/>
      <c r="Y130" s="812"/>
      <c r="Z130" s="813"/>
      <c r="AA130" s="814">
        <v>17868108</v>
      </c>
      <c r="AB130" s="815"/>
      <c r="AC130" s="815"/>
      <c r="AD130" s="815"/>
      <c r="AE130" s="816"/>
      <c r="AF130" s="817">
        <v>18030483</v>
      </c>
      <c r="AG130" s="815"/>
      <c r="AH130" s="815"/>
      <c r="AI130" s="815"/>
      <c r="AJ130" s="816"/>
      <c r="AK130" s="817">
        <v>17607855</v>
      </c>
      <c r="AL130" s="815"/>
      <c r="AM130" s="815"/>
      <c r="AN130" s="815"/>
      <c r="AO130" s="816"/>
      <c r="AP130" s="818"/>
      <c r="AQ130" s="819"/>
      <c r="AR130" s="819"/>
      <c r="AS130" s="819"/>
      <c r="AT130" s="820"/>
      <c r="AU130" s="215"/>
      <c r="AV130" s="215"/>
      <c r="AW130" s="215"/>
      <c r="AX130" s="786" t="s">
        <v>471</v>
      </c>
      <c r="AY130" s="787"/>
      <c r="AZ130" s="787"/>
      <c r="BA130" s="787"/>
      <c r="BB130" s="787"/>
      <c r="BC130" s="787"/>
      <c r="BD130" s="787"/>
      <c r="BE130" s="788"/>
      <c r="BF130" s="789">
        <v>3.2</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472</v>
      </c>
      <c r="X131" s="796"/>
      <c r="Y131" s="796"/>
      <c r="Z131" s="797"/>
      <c r="AA131" s="798">
        <v>95055624</v>
      </c>
      <c r="AB131" s="799"/>
      <c r="AC131" s="799"/>
      <c r="AD131" s="799"/>
      <c r="AE131" s="800"/>
      <c r="AF131" s="801">
        <v>96590333</v>
      </c>
      <c r="AG131" s="799"/>
      <c r="AH131" s="799"/>
      <c r="AI131" s="799"/>
      <c r="AJ131" s="800"/>
      <c r="AK131" s="801">
        <v>100434070</v>
      </c>
      <c r="AL131" s="799"/>
      <c r="AM131" s="799"/>
      <c r="AN131" s="799"/>
      <c r="AO131" s="800"/>
      <c r="AP131" s="802"/>
      <c r="AQ131" s="803"/>
      <c r="AR131" s="803"/>
      <c r="AS131" s="803"/>
      <c r="AT131" s="804"/>
      <c r="AU131" s="215"/>
      <c r="AV131" s="215"/>
      <c r="AW131" s="215"/>
      <c r="AX131" s="764" t="s">
        <v>473</v>
      </c>
      <c r="AY131" s="765"/>
      <c r="AZ131" s="765"/>
      <c r="BA131" s="765"/>
      <c r="BB131" s="765"/>
      <c r="BC131" s="765"/>
      <c r="BD131" s="765"/>
      <c r="BE131" s="766"/>
      <c r="BF131" s="767">
        <v>0</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474</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475</v>
      </c>
      <c r="W132" s="777"/>
      <c r="X132" s="777"/>
      <c r="Y132" s="777"/>
      <c r="Z132" s="778"/>
      <c r="AA132" s="779">
        <v>2.920100761</v>
      </c>
      <c r="AB132" s="780"/>
      <c r="AC132" s="780"/>
      <c r="AD132" s="780"/>
      <c r="AE132" s="781"/>
      <c r="AF132" s="782">
        <v>3.5015698720000001</v>
      </c>
      <c r="AG132" s="780"/>
      <c r="AH132" s="780"/>
      <c r="AI132" s="780"/>
      <c r="AJ132" s="781"/>
      <c r="AK132" s="782">
        <v>3.2298416670000001</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476</v>
      </c>
      <c r="W133" s="756"/>
      <c r="X133" s="756"/>
      <c r="Y133" s="756"/>
      <c r="Z133" s="757"/>
      <c r="AA133" s="758">
        <v>2.5</v>
      </c>
      <c r="AB133" s="759"/>
      <c r="AC133" s="759"/>
      <c r="AD133" s="759"/>
      <c r="AE133" s="760"/>
      <c r="AF133" s="758">
        <v>3</v>
      </c>
      <c r="AG133" s="759"/>
      <c r="AH133" s="759"/>
      <c r="AI133" s="759"/>
      <c r="AJ133" s="760"/>
      <c r="AK133" s="758">
        <v>3.2</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UYyATPljKu7WqjgSfze/hafh9LOmwkdKyt+01UEw/fN4IpZEpKyVY2uEAhh1XoYYXeEbfJ1p20OidRY0OBAkw==" saltValue="KuP7rUemxyM77Zl2dxAnb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election activeCell="AR75" sqref="AR75"/>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ToMbZSQWYVxMQVA/3nASVPK6+zM0H/Mt/FNJHrChmVHNvBMuOp6//CECmGpcYhmrBliGCJadB7rO9gbzJEKN8w==" saltValue="jEKQQjIZp5s/EHEEs8nsi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10" zoomScale="85" zoomScaleNormal="85" zoomScaleSheetLayoutView="55" workbookViewId="0">
      <selection activeCell="CT7" sqref="CT7:DA7"/>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a/CmKOOvIr7W31uMMYsxmq3NrpWj1PQX2exosODUUQxQgPEet62cMOmKDCjwj6hxzfDsg88fQjkzFHktWEALXA==" saltValue="DmFd4LsdEmL0zb0WLOTMpg=="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Q1" zoomScale="85" zoomScaleSheetLayoutView="85" workbookViewId="0">
      <selection activeCell="CT7" sqref="CT7:DA7"/>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53" t="s">
        <v>480</v>
      </c>
      <c r="AP7" s="253"/>
      <c r="AQ7" s="254" t="s">
        <v>481</v>
      </c>
      <c r="AR7" s="255"/>
    </row>
    <row r="8" spans="1:46" ht="13" x14ac:dyDescent="0.2">
      <c r="A8" s="247"/>
      <c r="AK8" s="256"/>
      <c r="AL8" s="257"/>
      <c r="AM8" s="257"/>
      <c r="AN8" s="258"/>
      <c r="AO8" s="1154"/>
      <c r="AP8" s="259" t="s">
        <v>482</v>
      </c>
      <c r="AQ8" s="260" t="s">
        <v>483</v>
      </c>
      <c r="AR8" s="261" t="s">
        <v>484</v>
      </c>
    </row>
    <row r="9" spans="1:46" ht="13" x14ac:dyDescent="0.2">
      <c r="A9" s="247"/>
      <c r="AK9" s="1165" t="s">
        <v>485</v>
      </c>
      <c r="AL9" s="1166"/>
      <c r="AM9" s="1166"/>
      <c r="AN9" s="1167"/>
      <c r="AO9" s="262">
        <v>31758817</v>
      </c>
      <c r="AP9" s="262">
        <v>67048</v>
      </c>
      <c r="AQ9" s="263">
        <v>69190</v>
      </c>
      <c r="AR9" s="264">
        <v>-3.1</v>
      </c>
    </row>
    <row r="10" spans="1:46" ht="13.5" customHeight="1" x14ac:dyDescent="0.2">
      <c r="A10" s="247"/>
      <c r="AK10" s="1165" t="s">
        <v>486</v>
      </c>
      <c r="AL10" s="1166"/>
      <c r="AM10" s="1166"/>
      <c r="AN10" s="1167"/>
      <c r="AO10" s="265">
        <v>78309</v>
      </c>
      <c r="AP10" s="265">
        <v>165</v>
      </c>
      <c r="AQ10" s="266">
        <v>1817</v>
      </c>
      <c r="AR10" s="267">
        <v>-90.9</v>
      </c>
    </row>
    <row r="11" spans="1:46" ht="13.5" customHeight="1" x14ac:dyDescent="0.2">
      <c r="A11" s="247"/>
      <c r="AK11" s="1165" t="s">
        <v>487</v>
      </c>
      <c r="AL11" s="1166"/>
      <c r="AM11" s="1166"/>
      <c r="AN11" s="1167"/>
      <c r="AO11" s="265">
        <v>270340</v>
      </c>
      <c r="AP11" s="265">
        <v>571</v>
      </c>
      <c r="AQ11" s="266">
        <v>711</v>
      </c>
      <c r="AR11" s="267">
        <v>-19.7</v>
      </c>
    </row>
    <row r="12" spans="1:46" ht="13.5" customHeight="1" x14ac:dyDescent="0.2">
      <c r="A12" s="247"/>
      <c r="AK12" s="1165" t="s">
        <v>488</v>
      </c>
      <c r="AL12" s="1166"/>
      <c r="AM12" s="1166"/>
      <c r="AN12" s="1167"/>
      <c r="AO12" s="265" t="s">
        <v>489</v>
      </c>
      <c r="AP12" s="265" t="s">
        <v>489</v>
      </c>
      <c r="AQ12" s="266">
        <v>19</v>
      </c>
      <c r="AR12" s="267" t="s">
        <v>489</v>
      </c>
    </row>
    <row r="13" spans="1:46" ht="13.5" customHeight="1" x14ac:dyDescent="0.2">
      <c r="A13" s="247"/>
      <c r="AK13" s="1165" t="s">
        <v>490</v>
      </c>
      <c r="AL13" s="1166"/>
      <c r="AM13" s="1166"/>
      <c r="AN13" s="1167"/>
      <c r="AO13" s="265">
        <v>768676</v>
      </c>
      <c r="AP13" s="265">
        <v>1623</v>
      </c>
      <c r="AQ13" s="266">
        <v>2094</v>
      </c>
      <c r="AR13" s="267">
        <v>-22.5</v>
      </c>
    </row>
    <row r="14" spans="1:46" ht="13.5" customHeight="1" x14ac:dyDescent="0.2">
      <c r="A14" s="247"/>
      <c r="AK14" s="1165" t="s">
        <v>491</v>
      </c>
      <c r="AL14" s="1166"/>
      <c r="AM14" s="1166"/>
      <c r="AN14" s="1167"/>
      <c r="AO14" s="265">
        <v>612487</v>
      </c>
      <c r="AP14" s="265">
        <v>1293</v>
      </c>
      <c r="AQ14" s="266">
        <v>1351</v>
      </c>
      <c r="AR14" s="267">
        <v>-4.3</v>
      </c>
    </row>
    <row r="15" spans="1:46" ht="13.5" customHeight="1" x14ac:dyDescent="0.2">
      <c r="A15" s="247"/>
      <c r="AK15" s="1168" t="s">
        <v>492</v>
      </c>
      <c r="AL15" s="1169"/>
      <c r="AM15" s="1169"/>
      <c r="AN15" s="1170"/>
      <c r="AO15" s="265">
        <v>-1419015</v>
      </c>
      <c r="AP15" s="265">
        <v>-2996</v>
      </c>
      <c r="AQ15" s="266">
        <v>-3935</v>
      </c>
      <c r="AR15" s="267">
        <v>-23.9</v>
      </c>
    </row>
    <row r="16" spans="1:46" ht="13" x14ac:dyDescent="0.2">
      <c r="A16" s="247"/>
      <c r="AK16" s="1168" t="s">
        <v>177</v>
      </c>
      <c r="AL16" s="1169"/>
      <c r="AM16" s="1169"/>
      <c r="AN16" s="1170"/>
      <c r="AO16" s="265">
        <v>32069614</v>
      </c>
      <c r="AP16" s="265">
        <v>67705</v>
      </c>
      <c r="AQ16" s="266">
        <v>71247</v>
      </c>
      <c r="AR16" s="267">
        <v>-5</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71" t="s">
        <v>497</v>
      </c>
      <c r="AL21" s="1172"/>
      <c r="AM21" s="1172"/>
      <c r="AN21" s="1173"/>
      <c r="AO21" s="277">
        <v>6.31</v>
      </c>
      <c r="AP21" s="278">
        <v>6.59</v>
      </c>
      <c r="AQ21" s="279">
        <v>-0.28000000000000003</v>
      </c>
      <c r="AS21" s="280"/>
      <c r="AT21" s="276"/>
    </row>
    <row r="22" spans="1:46" s="248" customFormat="1" ht="13" x14ac:dyDescent="0.2">
      <c r="A22" s="276"/>
      <c r="AK22" s="1171" t="s">
        <v>498</v>
      </c>
      <c r="AL22" s="1172"/>
      <c r="AM22" s="1172"/>
      <c r="AN22" s="1173"/>
      <c r="AO22" s="281">
        <v>100.3</v>
      </c>
      <c r="AP22" s="282">
        <v>99.2</v>
      </c>
      <c r="AQ22" s="283">
        <v>1.1000000000000001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64" t="s">
        <v>499</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53" t="s">
        <v>480</v>
      </c>
      <c r="AP30" s="253"/>
      <c r="AQ30" s="254" t="s">
        <v>481</v>
      </c>
      <c r="AR30" s="255"/>
    </row>
    <row r="31" spans="1:46" ht="13" x14ac:dyDescent="0.2">
      <c r="A31" s="247"/>
      <c r="AK31" s="256"/>
      <c r="AL31" s="257"/>
      <c r="AM31" s="257"/>
      <c r="AN31" s="258"/>
      <c r="AO31" s="1154"/>
      <c r="AP31" s="259" t="s">
        <v>482</v>
      </c>
      <c r="AQ31" s="260" t="s">
        <v>483</v>
      </c>
      <c r="AR31" s="261" t="s">
        <v>484</v>
      </c>
    </row>
    <row r="32" spans="1:46" ht="27" customHeight="1" x14ac:dyDescent="0.2">
      <c r="A32" s="247"/>
      <c r="AK32" s="1155" t="s">
        <v>502</v>
      </c>
      <c r="AL32" s="1156"/>
      <c r="AM32" s="1156"/>
      <c r="AN32" s="1157"/>
      <c r="AO32" s="291">
        <v>18596491</v>
      </c>
      <c r="AP32" s="291">
        <v>39260</v>
      </c>
      <c r="AQ32" s="292">
        <v>37151</v>
      </c>
      <c r="AR32" s="293">
        <v>5.7</v>
      </c>
    </row>
    <row r="33" spans="1:46" ht="13.5" customHeight="1" x14ac:dyDescent="0.2">
      <c r="A33" s="247"/>
      <c r="AK33" s="1155" t="s">
        <v>503</v>
      </c>
      <c r="AL33" s="1156"/>
      <c r="AM33" s="1156"/>
      <c r="AN33" s="1157"/>
      <c r="AO33" s="291" t="s">
        <v>489</v>
      </c>
      <c r="AP33" s="291" t="s">
        <v>489</v>
      </c>
      <c r="AQ33" s="292">
        <v>1</v>
      </c>
      <c r="AR33" s="293" t="s">
        <v>489</v>
      </c>
    </row>
    <row r="34" spans="1:46" ht="27" customHeight="1" x14ac:dyDescent="0.2">
      <c r="A34" s="247"/>
      <c r="AK34" s="1155" t="s">
        <v>504</v>
      </c>
      <c r="AL34" s="1156"/>
      <c r="AM34" s="1156"/>
      <c r="AN34" s="1157"/>
      <c r="AO34" s="291">
        <v>203333</v>
      </c>
      <c r="AP34" s="291">
        <v>429</v>
      </c>
      <c r="AQ34" s="292">
        <v>48</v>
      </c>
      <c r="AR34" s="293">
        <v>793.8</v>
      </c>
    </row>
    <row r="35" spans="1:46" ht="27" customHeight="1" x14ac:dyDescent="0.2">
      <c r="A35" s="247"/>
      <c r="AK35" s="1155" t="s">
        <v>505</v>
      </c>
      <c r="AL35" s="1156"/>
      <c r="AM35" s="1156"/>
      <c r="AN35" s="1157"/>
      <c r="AO35" s="291">
        <v>5821547</v>
      </c>
      <c r="AP35" s="291">
        <v>12290</v>
      </c>
      <c r="AQ35" s="292">
        <v>8181</v>
      </c>
      <c r="AR35" s="293">
        <v>50.2</v>
      </c>
    </row>
    <row r="36" spans="1:46" ht="27" customHeight="1" x14ac:dyDescent="0.2">
      <c r="A36" s="247"/>
      <c r="AK36" s="1155" t="s">
        <v>506</v>
      </c>
      <c r="AL36" s="1156"/>
      <c r="AM36" s="1156"/>
      <c r="AN36" s="1157"/>
      <c r="AO36" s="291">
        <v>18051</v>
      </c>
      <c r="AP36" s="291">
        <v>38</v>
      </c>
      <c r="AQ36" s="292">
        <v>473</v>
      </c>
      <c r="AR36" s="293">
        <v>-92</v>
      </c>
    </row>
    <row r="37" spans="1:46" ht="13.5" customHeight="1" x14ac:dyDescent="0.2">
      <c r="A37" s="247"/>
      <c r="AK37" s="1155" t="s">
        <v>507</v>
      </c>
      <c r="AL37" s="1156"/>
      <c r="AM37" s="1156"/>
      <c r="AN37" s="1157"/>
      <c r="AO37" s="291">
        <v>269191</v>
      </c>
      <c r="AP37" s="291">
        <v>568</v>
      </c>
      <c r="AQ37" s="292">
        <v>499</v>
      </c>
      <c r="AR37" s="293">
        <v>13.8</v>
      </c>
    </row>
    <row r="38" spans="1:46" ht="27" customHeight="1" x14ac:dyDescent="0.2">
      <c r="A38" s="247"/>
      <c r="AK38" s="1158" t="s">
        <v>508</v>
      </c>
      <c r="AL38" s="1159"/>
      <c r="AM38" s="1159"/>
      <c r="AN38" s="1160"/>
      <c r="AO38" s="294">
        <v>883</v>
      </c>
      <c r="AP38" s="294">
        <v>2</v>
      </c>
      <c r="AQ38" s="295">
        <v>1</v>
      </c>
      <c r="AR38" s="283">
        <v>100</v>
      </c>
      <c r="AS38" s="290"/>
    </row>
    <row r="39" spans="1:46" ht="13" x14ac:dyDescent="0.2">
      <c r="A39" s="247"/>
      <c r="AK39" s="1158" t="s">
        <v>509</v>
      </c>
      <c r="AL39" s="1159"/>
      <c r="AM39" s="1159"/>
      <c r="AN39" s="1160"/>
      <c r="AO39" s="291">
        <v>-4057780</v>
      </c>
      <c r="AP39" s="291">
        <v>-8567</v>
      </c>
      <c r="AQ39" s="292">
        <v>-8269</v>
      </c>
      <c r="AR39" s="293">
        <v>3.6</v>
      </c>
      <c r="AS39" s="290"/>
    </row>
    <row r="40" spans="1:46" ht="27" customHeight="1" x14ac:dyDescent="0.2">
      <c r="A40" s="247"/>
      <c r="AK40" s="1155" t="s">
        <v>510</v>
      </c>
      <c r="AL40" s="1156"/>
      <c r="AM40" s="1156"/>
      <c r="AN40" s="1157"/>
      <c r="AO40" s="291">
        <v>-17607855</v>
      </c>
      <c r="AP40" s="291">
        <v>-37173</v>
      </c>
      <c r="AQ40" s="292">
        <v>-27482</v>
      </c>
      <c r="AR40" s="293">
        <v>35.299999999999997</v>
      </c>
      <c r="AS40" s="290"/>
    </row>
    <row r="41" spans="1:46" ht="13" x14ac:dyDescent="0.2">
      <c r="A41" s="247"/>
      <c r="AK41" s="1161" t="s">
        <v>287</v>
      </c>
      <c r="AL41" s="1162"/>
      <c r="AM41" s="1162"/>
      <c r="AN41" s="1163"/>
      <c r="AO41" s="291">
        <v>3243861</v>
      </c>
      <c r="AP41" s="291">
        <v>6848</v>
      </c>
      <c r="AQ41" s="292">
        <v>10602</v>
      </c>
      <c r="AR41" s="293">
        <v>-35.4</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48" t="s">
        <v>480</v>
      </c>
      <c r="AN49" s="1150" t="s">
        <v>513</v>
      </c>
      <c r="AO49" s="1151"/>
      <c r="AP49" s="1151"/>
      <c r="AQ49" s="1151"/>
      <c r="AR49" s="1152"/>
    </row>
    <row r="50" spans="1:44" ht="13" x14ac:dyDescent="0.2">
      <c r="A50" s="247"/>
      <c r="AK50" s="305"/>
      <c r="AL50" s="306"/>
      <c r="AM50" s="1149"/>
      <c r="AN50" s="307" t="s">
        <v>514</v>
      </c>
      <c r="AO50" s="308" t="s">
        <v>515</v>
      </c>
      <c r="AP50" s="309" t="s">
        <v>516</v>
      </c>
      <c r="AQ50" s="310" t="s">
        <v>517</v>
      </c>
      <c r="AR50" s="311" t="s">
        <v>518</v>
      </c>
    </row>
    <row r="51" spans="1:44" ht="13" x14ac:dyDescent="0.2">
      <c r="A51" s="247"/>
      <c r="AK51" s="303" t="s">
        <v>519</v>
      </c>
      <c r="AL51" s="304"/>
      <c r="AM51" s="312">
        <v>25129104</v>
      </c>
      <c r="AN51" s="313">
        <v>52185</v>
      </c>
      <c r="AO51" s="314">
        <v>13.9</v>
      </c>
      <c r="AP51" s="315">
        <v>52191</v>
      </c>
      <c r="AQ51" s="316">
        <v>0.7</v>
      </c>
      <c r="AR51" s="317">
        <v>13.2</v>
      </c>
    </row>
    <row r="52" spans="1:44" ht="13" x14ac:dyDescent="0.2">
      <c r="A52" s="247"/>
      <c r="AK52" s="318"/>
      <c r="AL52" s="319" t="s">
        <v>520</v>
      </c>
      <c r="AM52" s="320">
        <v>12402973</v>
      </c>
      <c r="AN52" s="321">
        <v>25757</v>
      </c>
      <c r="AO52" s="322">
        <v>6.4</v>
      </c>
      <c r="AP52" s="323">
        <v>26807</v>
      </c>
      <c r="AQ52" s="324">
        <v>1.8</v>
      </c>
      <c r="AR52" s="325">
        <v>4.5999999999999996</v>
      </c>
    </row>
    <row r="53" spans="1:44" ht="13" x14ac:dyDescent="0.2">
      <c r="A53" s="247"/>
      <c r="AK53" s="303" t="s">
        <v>521</v>
      </c>
      <c r="AL53" s="304"/>
      <c r="AM53" s="312">
        <v>17939784</v>
      </c>
      <c r="AN53" s="313">
        <v>37385</v>
      </c>
      <c r="AO53" s="314">
        <v>-28.4</v>
      </c>
      <c r="AP53" s="315">
        <v>48105</v>
      </c>
      <c r="AQ53" s="316">
        <v>-7.8</v>
      </c>
      <c r="AR53" s="317">
        <v>-20.6</v>
      </c>
    </row>
    <row r="54" spans="1:44" ht="13" x14ac:dyDescent="0.2">
      <c r="A54" s="247"/>
      <c r="AK54" s="318"/>
      <c r="AL54" s="319" t="s">
        <v>520</v>
      </c>
      <c r="AM54" s="320">
        <v>8528596</v>
      </c>
      <c r="AN54" s="321">
        <v>17773</v>
      </c>
      <c r="AO54" s="322">
        <v>-31</v>
      </c>
      <c r="AP54" s="323">
        <v>24072</v>
      </c>
      <c r="AQ54" s="324">
        <v>-10.199999999999999</v>
      </c>
      <c r="AR54" s="325">
        <v>-20.8</v>
      </c>
    </row>
    <row r="55" spans="1:44" ht="13" x14ac:dyDescent="0.2">
      <c r="A55" s="247"/>
      <c r="AK55" s="303" t="s">
        <v>522</v>
      </c>
      <c r="AL55" s="304"/>
      <c r="AM55" s="312">
        <v>21059950</v>
      </c>
      <c r="AN55" s="313">
        <v>44077</v>
      </c>
      <c r="AO55" s="314">
        <v>17.899999999999999</v>
      </c>
      <c r="AP55" s="315">
        <v>47446</v>
      </c>
      <c r="AQ55" s="316">
        <v>-1.4</v>
      </c>
      <c r="AR55" s="317">
        <v>19.3</v>
      </c>
    </row>
    <row r="56" spans="1:44" ht="13" x14ac:dyDescent="0.2">
      <c r="A56" s="247"/>
      <c r="AK56" s="318"/>
      <c r="AL56" s="319" t="s">
        <v>520</v>
      </c>
      <c r="AM56" s="320">
        <v>11368567</v>
      </c>
      <c r="AN56" s="321">
        <v>23794</v>
      </c>
      <c r="AO56" s="322">
        <v>33.9</v>
      </c>
      <c r="AP56" s="323">
        <v>24371</v>
      </c>
      <c r="AQ56" s="324">
        <v>1.2</v>
      </c>
      <c r="AR56" s="325">
        <v>32.700000000000003</v>
      </c>
    </row>
    <row r="57" spans="1:44" ht="13" x14ac:dyDescent="0.2">
      <c r="A57" s="247"/>
      <c r="AK57" s="303" t="s">
        <v>523</v>
      </c>
      <c r="AL57" s="304"/>
      <c r="AM57" s="312">
        <v>40169784</v>
      </c>
      <c r="AN57" s="313">
        <v>84406</v>
      </c>
      <c r="AO57" s="314">
        <v>91.5</v>
      </c>
      <c r="AP57" s="315">
        <v>48387</v>
      </c>
      <c r="AQ57" s="316">
        <v>2</v>
      </c>
      <c r="AR57" s="317">
        <v>89.5</v>
      </c>
    </row>
    <row r="58" spans="1:44" ht="13" x14ac:dyDescent="0.2">
      <c r="A58" s="247"/>
      <c r="AK58" s="318"/>
      <c r="AL58" s="319" t="s">
        <v>520</v>
      </c>
      <c r="AM58" s="320">
        <v>21055128</v>
      </c>
      <c r="AN58" s="321">
        <v>44241</v>
      </c>
      <c r="AO58" s="322">
        <v>85.9</v>
      </c>
      <c r="AP58" s="323">
        <v>25592</v>
      </c>
      <c r="AQ58" s="324">
        <v>5</v>
      </c>
      <c r="AR58" s="325">
        <v>80.900000000000006</v>
      </c>
    </row>
    <row r="59" spans="1:44" ht="13" x14ac:dyDescent="0.2">
      <c r="A59" s="247"/>
      <c r="AK59" s="303" t="s">
        <v>524</v>
      </c>
      <c r="AL59" s="304"/>
      <c r="AM59" s="312">
        <v>30662249</v>
      </c>
      <c r="AN59" s="313">
        <v>64733</v>
      </c>
      <c r="AO59" s="314">
        <v>-23.3</v>
      </c>
      <c r="AP59" s="315">
        <v>49684</v>
      </c>
      <c r="AQ59" s="316">
        <v>2.7</v>
      </c>
      <c r="AR59" s="317">
        <v>-26</v>
      </c>
    </row>
    <row r="60" spans="1:44" ht="13" x14ac:dyDescent="0.2">
      <c r="A60" s="247"/>
      <c r="AK60" s="318"/>
      <c r="AL60" s="319" t="s">
        <v>520</v>
      </c>
      <c r="AM60" s="320">
        <v>15167826</v>
      </c>
      <c r="AN60" s="321">
        <v>32022</v>
      </c>
      <c r="AO60" s="322">
        <v>-27.6</v>
      </c>
      <c r="AP60" s="323">
        <v>28303</v>
      </c>
      <c r="AQ60" s="324">
        <v>10.6</v>
      </c>
      <c r="AR60" s="325">
        <v>-38.200000000000003</v>
      </c>
    </row>
    <row r="61" spans="1:44" ht="13" x14ac:dyDescent="0.2">
      <c r="A61" s="247"/>
      <c r="AK61" s="303" t="s">
        <v>525</v>
      </c>
      <c r="AL61" s="326"/>
      <c r="AM61" s="312">
        <v>26992174</v>
      </c>
      <c r="AN61" s="313">
        <v>56557</v>
      </c>
      <c r="AO61" s="314">
        <v>14.3</v>
      </c>
      <c r="AP61" s="315">
        <v>49163</v>
      </c>
      <c r="AQ61" s="327">
        <v>-0.8</v>
      </c>
      <c r="AR61" s="317">
        <v>15.1</v>
      </c>
    </row>
    <row r="62" spans="1:44" ht="13" x14ac:dyDescent="0.2">
      <c r="A62" s="247"/>
      <c r="AK62" s="318"/>
      <c r="AL62" s="319" t="s">
        <v>520</v>
      </c>
      <c r="AM62" s="320">
        <v>13704618</v>
      </c>
      <c r="AN62" s="321">
        <v>28717</v>
      </c>
      <c r="AO62" s="322">
        <v>13.5</v>
      </c>
      <c r="AP62" s="323">
        <v>25829</v>
      </c>
      <c r="AQ62" s="324">
        <v>1.7</v>
      </c>
      <c r="AR62" s="325">
        <v>11.8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on3wlB8HKy+yL+43GdoGO5M6IvsxK3fmZOLSzY/SHIE0xKGaHyTCzFrLC5DcxjIQMqJrfC3+jQqMe/21C3VxfQ==" saltValue="Pm+7Uu+ap8igQMrDn34dN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F37" zoomScale="70" zoomScaleNormal="70" zoomScaleSheetLayoutView="55" workbookViewId="0">
      <selection activeCell="CT7" sqref="CT7:DA7"/>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pButi2iCmrZcsIL4aVdmeXrb27ZxJLwVyl6wy+T7WI+xPL9QxVJ5iIRO1GEG17IGDgx4MwANxwnqqWHEfwRuzQ==" saltValue="d6gWEuYF0f9fcb2d0I8G/w=="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B1" zoomScale="70" zoomScaleNormal="70" zoomScaleSheetLayoutView="55" workbookViewId="0">
      <selection activeCell="CT7" sqref="CT7:DA7"/>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ZYIAOkXfYg23eHsLTXRqnazKIGN7ovxkBV3QPCjdyLF+TNUe/pqoMBx5nE+f2HnMLdaMuBorh8XokbkZ3IM44g==" saltValue="1Zlrib+FGAr6+kIHLd949A=="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D1" zoomScale="70" zoomScaleNormal="70" zoomScaleSheetLayoutView="100" workbookViewId="0">
      <selection activeCell="CT7" sqref="CT7:DA7"/>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74" t="s">
        <v>3</v>
      </c>
      <c r="D47" s="1174"/>
      <c r="E47" s="1175"/>
      <c r="F47" s="11">
        <v>11.13</v>
      </c>
      <c r="G47" s="12">
        <v>10.98</v>
      </c>
      <c r="H47" s="12">
        <v>11.12</v>
      </c>
      <c r="I47" s="12">
        <v>9.86</v>
      </c>
      <c r="J47" s="13">
        <v>10.15</v>
      </c>
    </row>
    <row r="48" spans="2:10" ht="57.75" customHeight="1" x14ac:dyDescent="0.2">
      <c r="B48" s="14"/>
      <c r="C48" s="1176" t="s">
        <v>4</v>
      </c>
      <c r="D48" s="1176"/>
      <c r="E48" s="1177"/>
      <c r="F48" s="15">
        <v>6.67</v>
      </c>
      <c r="G48" s="16">
        <v>8.11</v>
      </c>
      <c r="H48" s="16">
        <v>7.91</v>
      </c>
      <c r="I48" s="16">
        <v>5.4</v>
      </c>
      <c r="J48" s="17">
        <v>4.93</v>
      </c>
    </row>
    <row r="49" spans="2:10" ht="57.75" customHeight="1" thickBot="1" x14ac:dyDescent="0.25">
      <c r="B49" s="18"/>
      <c r="C49" s="1178" t="s">
        <v>5</v>
      </c>
      <c r="D49" s="1178"/>
      <c r="E49" s="1179"/>
      <c r="F49" s="19">
        <v>3.15</v>
      </c>
      <c r="G49" s="20">
        <v>2.69</v>
      </c>
      <c r="H49" s="20">
        <v>0.06</v>
      </c>
      <c r="I49" s="20" t="s">
        <v>532</v>
      </c>
      <c r="J49" s="21">
        <v>1.03</v>
      </c>
    </row>
    <row r="50" spans="2:10" ht="13" x14ac:dyDescent="0.2"/>
  </sheetData>
  <sheetProtection algorithmName="SHA-512" hashValue="aUlBaR9VvXchxuXepfkHKJY0FMVI/ouT7xeSBhxCrRrPBfwFdVAhoFQg6/Bjqz/Ooivu+b88N7Jcq9IcJzffQg==" saltValue="BgYNJggT0SLmWkgozHpus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D28" zoomScale="70" zoomScaleNormal="70" zoomScaleSheetLayoutView="100" workbookViewId="0">
      <selection activeCell="CT7" sqref="CT7:DA7"/>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84" t="s">
        <v>533</v>
      </c>
      <c r="D34" s="1184"/>
      <c r="E34" s="1185"/>
      <c r="F34" s="32">
        <v>17.38</v>
      </c>
      <c r="G34" s="33">
        <v>21.2</v>
      </c>
      <c r="H34" s="33">
        <v>25.06</v>
      </c>
      <c r="I34" s="33">
        <v>27.91</v>
      </c>
      <c r="J34" s="34">
        <v>24.41</v>
      </c>
      <c r="K34" s="22"/>
      <c r="L34" s="22"/>
      <c r="M34" s="22"/>
      <c r="N34" s="22"/>
      <c r="O34" s="22"/>
      <c r="P34" s="22"/>
    </row>
    <row r="35" spans="1:16" ht="39" customHeight="1" x14ac:dyDescent="0.2">
      <c r="A35" s="22"/>
      <c r="B35" s="35"/>
      <c r="C35" s="1180" t="s">
        <v>534</v>
      </c>
      <c r="D35" s="1180"/>
      <c r="E35" s="1181"/>
      <c r="F35" s="36">
        <v>7.61</v>
      </c>
      <c r="G35" s="37">
        <v>8.1</v>
      </c>
      <c r="H35" s="37">
        <v>7.9</v>
      </c>
      <c r="I35" s="37">
        <v>5.39</v>
      </c>
      <c r="J35" s="38">
        <v>4.91</v>
      </c>
      <c r="K35" s="22"/>
      <c r="L35" s="22"/>
      <c r="M35" s="22"/>
      <c r="N35" s="22"/>
      <c r="O35" s="22"/>
      <c r="P35" s="22"/>
    </row>
    <row r="36" spans="1:16" ht="39" customHeight="1" x14ac:dyDescent="0.2">
      <c r="A36" s="22"/>
      <c r="B36" s="35"/>
      <c r="C36" s="1180" t="s">
        <v>535</v>
      </c>
      <c r="D36" s="1180"/>
      <c r="E36" s="1181"/>
      <c r="F36" s="36">
        <v>4.91</v>
      </c>
      <c r="G36" s="37">
        <v>4.83</v>
      </c>
      <c r="H36" s="37">
        <v>4.7300000000000004</v>
      </c>
      <c r="I36" s="37">
        <v>4.3600000000000003</v>
      </c>
      <c r="J36" s="38">
        <v>2.78</v>
      </c>
      <c r="K36" s="22"/>
      <c r="L36" s="22"/>
      <c r="M36" s="22"/>
      <c r="N36" s="22"/>
      <c r="O36" s="22"/>
      <c r="P36" s="22"/>
    </row>
    <row r="37" spans="1:16" ht="39" customHeight="1" x14ac:dyDescent="0.2">
      <c r="A37" s="22"/>
      <c r="B37" s="35"/>
      <c r="C37" s="1180" t="s">
        <v>536</v>
      </c>
      <c r="D37" s="1180"/>
      <c r="E37" s="1181"/>
      <c r="F37" s="36">
        <v>2.9</v>
      </c>
      <c r="G37" s="37">
        <v>2.36</v>
      </c>
      <c r="H37" s="37">
        <v>2.37</v>
      </c>
      <c r="I37" s="37">
        <v>2.5099999999999998</v>
      </c>
      <c r="J37" s="38">
        <v>2.71</v>
      </c>
      <c r="K37" s="22"/>
      <c r="L37" s="22"/>
      <c r="M37" s="22"/>
      <c r="N37" s="22"/>
      <c r="O37" s="22"/>
      <c r="P37" s="22"/>
    </row>
    <row r="38" spans="1:16" ht="39" customHeight="1" x14ac:dyDescent="0.2">
      <c r="A38" s="22"/>
      <c r="B38" s="35"/>
      <c r="C38" s="1180" t="s">
        <v>537</v>
      </c>
      <c r="D38" s="1180"/>
      <c r="E38" s="1181"/>
      <c r="F38" s="36">
        <v>0.42</v>
      </c>
      <c r="G38" s="37">
        <v>0.96</v>
      </c>
      <c r="H38" s="37">
        <v>1.65</v>
      </c>
      <c r="I38" s="37">
        <v>1.77</v>
      </c>
      <c r="J38" s="38">
        <v>1.77</v>
      </c>
      <c r="K38" s="22"/>
      <c r="L38" s="22"/>
      <c r="M38" s="22"/>
      <c r="N38" s="22"/>
      <c r="O38" s="22"/>
      <c r="P38" s="22"/>
    </row>
    <row r="39" spans="1:16" ht="39" customHeight="1" x14ac:dyDescent="0.2">
      <c r="A39" s="22"/>
      <c r="B39" s="35"/>
      <c r="C39" s="1180" t="s">
        <v>538</v>
      </c>
      <c r="D39" s="1180"/>
      <c r="E39" s="1181"/>
      <c r="F39" s="36">
        <v>0.76</v>
      </c>
      <c r="G39" s="37">
        <v>0.82</v>
      </c>
      <c r="H39" s="37">
        <v>1.06</v>
      </c>
      <c r="I39" s="37">
        <v>0.53</v>
      </c>
      <c r="J39" s="38">
        <v>0.59</v>
      </c>
      <c r="K39" s="22"/>
      <c r="L39" s="22"/>
      <c r="M39" s="22"/>
      <c r="N39" s="22"/>
      <c r="O39" s="22"/>
      <c r="P39" s="22"/>
    </row>
    <row r="40" spans="1:16" ht="39" customHeight="1" x14ac:dyDescent="0.2">
      <c r="A40" s="22"/>
      <c r="B40" s="35"/>
      <c r="C40" s="1180" t="s">
        <v>539</v>
      </c>
      <c r="D40" s="1180"/>
      <c r="E40" s="1181"/>
      <c r="F40" s="36">
        <v>1.1100000000000001</v>
      </c>
      <c r="G40" s="37">
        <v>0.65</v>
      </c>
      <c r="H40" s="37">
        <v>0.21</v>
      </c>
      <c r="I40" s="37">
        <v>0.04</v>
      </c>
      <c r="J40" s="38">
        <v>0.12</v>
      </c>
      <c r="K40" s="22"/>
      <c r="L40" s="22"/>
      <c r="M40" s="22"/>
      <c r="N40" s="22"/>
      <c r="O40" s="22"/>
      <c r="P40" s="22"/>
    </row>
    <row r="41" spans="1:16" ht="39" customHeight="1" x14ac:dyDescent="0.2">
      <c r="A41" s="22"/>
      <c r="B41" s="35"/>
      <c r="C41" s="1180" t="s">
        <v>540</v>
      </c>
      <c r="D41" s="1180"/>
      <c r="E41" s="1181"/>
      <c r="F41" s="36">
        <v>0.01</v>
      </c>
      <c r="G41" s="37">
        <v>0.01</v>
      </c>
      <c r="H41" s="37">
        <v>0.01</v>
      </c>
      <c r="I41" s="37">
        <v>0.19</v>
      </c>
      <c r="J41" s="38">
        <v>0.02</v>
      </c>
      <c r="K41" s="22"/>
      <c r="L41" s="22"/>
      <c r="M41" s="22"/>
      <c r="N41" s="22"/>
      <c r="O41" s="22"/>
      <c r="P41" s="22"/>
    </row>
    <row r="42" spans="1:16" ht="39" customHeight="1" x14ac:dyDescent="0.2">
      <c r="A42" s="22"/>
      <c r="B42" s="39"/>
      <c r="C42" s="1180" t="s">
        <v>541</v>
      </c>
      <c r="D42" s="1180"/>
      <c r="E42" s="1181"/>
      <c r="F42" s="36" t="s">
        <v>542</v>
      </c>
      <c r="G42" s="37" t="s">
        <v>489</v>
      </c>
      <c r="H42" s="37" t="s">
        <v>489</v>
      </c>
      <c r="I42" s="37" t="s">
        <v>489</v>
      </c>
      <c r="J42" s="38" t="s">
        <v>489</v>
      </c>
      <c r="K42" s="22"/>
      <c r="L42" s="22"/>
      <c r="M42" s="22"/>
      <c r="N42" s="22"/>
      <c r="O42" s="22"/>
      <c r="P42" s="22"/>
    </row>
    <row r="43" spans="1:16" ht="39" customHeight="1" thickBot="1" x14ac:dyDescent="0.25">
      <c r="A43" s="22"/>
      <c r="B43" s="40"/>
      <c r="C43" s="1182" t="s">
        <v>543</v>
      </c>
      <c r="D43" s="1182"/>
      <c r="E43" s="1183"/>
      <c r="F43" s="41">
        <v>0</v>
      </c>
      <c r="G43" s="42">
        <v>0</v>
      </c>
      <c r="H43" s="42">
        <v>0</v>
      </c>
      <c r="I43" s="42">
        <v>0</v>
      </c>
      <c r="J43" s="43">
        <v>0.01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ifgEhyJSGBNdriOAOGzTbZhu0JRorZ7I92yBp6TXY4noKDIEV0nxpqzYUCgRSCyW6toYxukl7ePD5iMED1iVcA==" saltValue="WRXYDR47wum6RDkREnJXp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F43" zoomScale="85" zoomScaleNormal="85" zoomScaleSheetLayoutView="55" workbookViewId="0">
      <selection activeCell="U48" sqref="U48"/>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16248</v>
      </c>
      <c r="L45" s="58">
        <v>16826</v>
      </c>
      <c r="M45" s="58">
        <v>17632</v>
      </c>
      <c r="N45" s="58">
        <v>18584</v>
      </c>
      <c r="O45" s="59">
        <v>18596</v>
      </c>
      <c r="P45" s="46"/>
      <c r="Q45" s="46"/>
      <c r="R45" s="46"/>
      <c r="S45" s="46"/>
      <c r="T45" s="46"/>
      <c r="U45" s="46"/>
    </row>
    <row r="46" spans="1:21" ht="30.75" customHeight="1" x14ac:dyDescent="0.2">
      <c r="A46" s="46"/>
      <c r="B46" s="1211"/>
      <c r="C46" s="1212"/>
      <c r="D46" s="60"/>
      <c r="E46" s="1188" t="s">
        <v>11</v>
      </c>
      <c r="F46" s="1188"/>
      <c r="G46" s="1188"/>
      <c r="H46" s="1188"/>
      <c r="I46" s="1188"/>
      <c r="J46" s="1189"/>
      <c r="K46" s="61">
        <v>18</v>
      </c>
      <c r="L46" s="62">
        <v>27</v>
      </c>
      <c r="M46" s="62" t="s">
        <v>489</v>
      </c>
      <c r="N46" s="62" t="s">
        <v>489</v>
      </c>
      <c r="O46" s="63" t="s">
        <v>489</v>
      </c>
      <c r="P46" s="46"/>
      <c r="Q46" s="46"/>
      <c r="R46" s="46"/>
      <c r="S46" s="46"/>
      <c r="T46" s="46"/>
      <c r="U46" s="46"/>
    </row>
    <row r="47" spans="1:21" ht="30.75" customHeight="1" x14ac:dyDescent="0.2">
      <c r="A47" s="46"/>
      <c r="B47" s="1211"/>
      <c r="C47" s="1212"/>
      <c r="D47" s="60"/>
      <c r="E47" s="1188" t="s">
        <v>12</v>
      </c>
      <c r="F47" s="1188"/>
      <c r="G47" s="1188"/>
      <c r="H47" s="1188"/>
      <c r="I47" s="1188"/>
      <c r="J47" s="1189"/>
      <c r="K47" s="61">
        <v>557</v>
      </c>
      <c r="L47" s="62">
        <v>607</v>
      </c>
      <c r="M47" s="62">
        <v>197</v>
      </c>
      <c r="N47" s="62">
        <v>203</v>
      </c>
      <c r="O47" s="63">
        <v>203</v>
      </c>
      <c r="P47" s="46"/>
      <c r="Q47" s="46"/>
      <c r="R47" s="46"/>
      <c r="S47" s="46"/>
      <c r="T47" s="46"/>
      <c r="U47" s="46"/>
    </row>
    <row r="48" spans="1:21" ht="30.75" customHeight="1" x14ac:dyDescent="0.2">
      <c r="A48" s="46"/>
      <c r="B48" s="1211"/>
      <c r="C48" s="1212"/>
      <c r="D48" s="60"/>
      <c r="E48" s="1188" t="s">
        <v>13</v>
      </c>
      <c r="F48" s="1188"/>
      <c r="G48" s="1188"/>
      <c r="H48" s="1188"/>
      <c r="I48" s="1188"/>
      <c r="J48" s="1189"/>
      <c r="K48" s="61">
        <v>6723</v>
      </c>
      <c r="L48" s="62">
        <v>6684</v>
      </c>
      <c r="M48" s="62">
        <v>6363</v>
      </c>
      <c r="N48" s="62">
        <v>6105</v>
      </c>
      <c r="O48" s="63">
        <v>5822</v>
      </c>
      <c r="P48" s="46"/>
      <c r="Q48" s="46"/>
      <c r="R48" s="46"/>
      <c r="S48" s="46"/>
      <c r="T48" s="46"/>
      <c r="U48" s="46"/>
    </row>
    <row r="49" spans="1:21" ht="30.75" customHeight="1" x14ac:dyDescent="0.2">
      <c r="A49" s="46"/>
      <c r="B49" s="1211"/>
      <c r="C49" s="1212"/>
      <c r="D49" s="60"/>
      <c r="E49" s="1188" t="s">
        <v>14</v>
      </c>
      <c r="F49" s="1188"/>
      <c r="G49" s="1188"/>
      <c r="H49" s="1188"/>
      <c r="I49" s="1188"/>
      <c r="J49" s="1189"/>
      <c r="K49" s="61">
        <v>45</v>
      </c>
      <c r="L49" s="62">
        <v>30</v>
      </c>
      <c r="M49" s="62">
        <v>14</v>
      </c>
      <c r="N49" s="62">
        <v>2</v>
      </c>
      <c r="O49" s="63">
        <v>18</v>
      </c>
      <c r="P49" s="46"/>
      <c r="Q49" s="46"/>
      <c r="R49" s="46"/>
      <c r="S49" s="46"/>
      <c r="T49" s="46"/>
      <c r="U49" s="46"/>
    </row>
    <row r="50" spans="1:21" ht="30.75" customHeight="1" x14ac:dyDescent="0.2">
      <c r="A50" s="46"/>
      <c r="B50" s="1211"/>
      <c r="C50" s="1212"/>
      <c r="D50" s="60"/>
      <c r="E50" s="1188" t="s">
        <v>15</v>
      </c>
      <c r="F50" s="1188"/>
      <c r="G50" s="1188"/>
      <c r="H50" s="1188"/>
      <c r="I50" s="1188"/>
      <c r="J50" s="1189"/>
      <c r="K50" s="61">
        <v>129</v>
      </c>
      <c r="L50" s="62">
        <v>102</v>
      </c>
      <c r="M50" s="62">
        <v>273</v>
      </c>
      <c r="N50" s="62">
        <v>272</v>
      </c>
      <c r="O50" s="63">
        <v>269</v>
      </c>
      <c r="P50" s="46"/>
      <c r="Q50" s="46"/>
      <c r="R50" s="46"/>
      <c r="S50" s="46"/>
      <c r="T50" s="46"/>
      <c r="U50" s="46"/>
    </row>
    <row r="51" spans="1:21" ht="30.75" customHeight="1" x14ac:dyDescent="0.2">
      <c r="A51" s="46"/>
      <c r="B51" s="1213"/>
      <c r="C51" s="1214"/>
      <c r="D51" s="64"/>
      <c r="E51" s="1188" t="s">
        <v>16</v>
      </c>
      <c r="F51" s="1188"/>
      <c r="G51" s="1188"/>
      <c r="H51" s="1188"/>
      <c r="I51" s="1188"/>
      <c r="J51" s="1189"/>
      <c r="K51" s="61">
        <v>0</v>
      </c>
      <c r="L51" s="62">
        <v>0</v>
      </c>
      <c r="M51" s="62">
        <v>0</v>
      </c>
      <c r="N51" s="62">
        <v>0</v>
      </c>
      <c r="O51" s="63">
        <v>1</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21786</v>
      </c>
      <c r="L52" s="62">
        <v>21709</v>
      </c>
      <c r="M52" s="62">
        <v>21702</v>
      </c>
      <c r="N52" s="62">
        <v>21784</v>
      </c>
      <c r="O52" s="63">
        <v>21666</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1934</v>
      </c>
      <c r="L53" s="67">
        <v>2567</v>
      </c>
      <c r="M53" s="67">
        <v>2777</v>
      </c>
      <c r="N53" s="67">
        <v>3382</v>
      </c>
      <c r="O53" s="68">
        <v>3243</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u4ZoYj+qjGut1c4NN5JI/M8nUZui6yKkS5hinwqKaphEegjlMtwhlcCI7Iirr5Tl0TvURI+gIFyoexhlFJ5Q==" saltValue="2WiHmBKa1o6fBjo1an+9s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F33" zoomScale="70" zoomScaleNormal="70" zoomScaleSheetLayoutView="100" workbookViewId="0">
      <selection activeCell="CT7" sqref="CT7:DA7"/>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29" t="s">
        <v>30</v>
      </c>
      <c r="C41" s="1230"/>
      <c r="D41" s="103"/>
      <c r="E41" s="1231" t="s">
        <v>31</v>
      </c>
      <c r="F41" s="1231"/>
      <c r="G41" s="1231"/>
      <c r="H41" s="1232"/>
      <c r="I41" s="330">
        <v>196937</v>
      </c>
      <c r="J41" s="331">
        <v>197096</v>
      </c>
      <c r="K41" s="331">
        <v>195268</v>
      </c>
      <c r="L41" s="331">
        <v>204250</v>
      </c>
      <c r="M41" s="332">
        <v>202312</v>
      </c>
    </row>
    <row r="42" spans="2:13" ht="27.75" customHeight="1" x14ac:dyDescent="0.2">
      <c r="B42" s="1219"/>
      <c r="C42" s="1220"/>
      <c r="D42" s="104"/>
      <c r="E42" s="1223" t="s">
        <v>32</v>
      </c>
      <c r="F42" s="1223"/>
      <c r="G42" s="1223"/>
      <c r="H42" s="1224"/>
      <c r="I42" s="333">
        <v>2633</v>
      </c>
      <c r="J42" s="334">
        <v>5021</v>
      </c>
      <c r="K42" s="334">
        <v>8317</v>
      </c>
      <c r="L42" s="334">
        <v>4387</v>
      </c>
      <c r="M42" s="335">
        <v>6434</v>
      </c>
    </row>
    <row r="43" spans="2:13" ht="27.75" customHeight="1" x14ac:dyDescent="0.2">
      <c r="B43" s="1219"/>
      <c r="C43" s="1220"/>
      <c r="D43" s="104"/>
      <c r="E43" s="1223" t="s">
        <v>33</v>
      </c>
      <c r="F43" s="1223"/>
      <c r="G43" s="1223"/>
      <c r="H43" s="1224"/>
      <c r="I43" s="333">
        <v>76489</v>
      </c>
      <c r="J43" s="334">
        <v>59401</v>
      </c>
      <c r="K43" s="334">
        <v>54269</v>
      </c>
      <c r="L43" s="334">
        <v>50381</v>
      </c>
      <c r="M43" s="335">
        <v>46430</v>
      </c>
    </row>
    <row r="44" spans="2:13" ht="27.75" customHeight="1" x14ac:dyDescent="0.2">
      <c r="B44" s="1219"/>
      <c r="C44" s="1220"/>
      <c r="D44" s="104"/>
      <c r="E44" s="1223" t="s">
        <v>34</v>
      </c>
      <c r="F44" s="1223"/>
      <c r="G44" s="1223"/>
      <c r="H44" s="1224"/>
      <c r="I44" s="333">
        <v>30</v>
      </c>
      <c r="J44" s="334">
        <v>46</v>
      </c>
      <c r="K44" s="334">
        <v>527</v>
      </c>
      <c r="L44" s="334">
        <v>1314</v>
      </c>
      <c r="M44" s="335">
        <v>1640</v>
      </c>
    </row>
    <row r="45" spans="2:13" ht="27.75" customHeight="1" x14ac:dyDescent="0.2">
      <c r="B45" s="1219"/>
      <c r="C45" s="1220"/>
      <c r="D45" s="104"/>
      <c r="E45" s="1223" t="s">
        <v>35</v>
      </c>
      <c r="F45" s="1223"/>
      <c r="G45" s="1223"/>
      <c r="H45" s="1224"/>
      <c r="I45" s="333">
        <v>20684</v>
      </c>
      <c r="J45" s="334">
        <v>20907</v>
      </c>
      <c r="K45" s="334">
        <v>21297</v>
      </c>
      <c r="L45" s="334">
        <v>22330</v>
      </c>
      <c r="M45" s="335">
        <v>22975</v>
      </c>
    </row>
    <row r="46" spans="2:13" ht="27.75" customHeight="1" x14ac:dyDescent="0.2">
      <c r="B46" s="1219"/>
      <c r="C46" s="1220"/>
      <c r="D46" s="105"/>
      <c r="E46" s="1223" t="s">
        <v>36</v>
      </c>
      <c r="F46" s="1223"/>
      <c r="G46" s="1223"/>
      <c r="H46" s="1224"/>
      <c r="I46" s="333">
        <v>128</v>
      </c>
      <c r="J46" s="334">
        <v>137</v>
      </c>
      <c r="K46" s="334">
        <v>122</v>
      </c>
      <c r="L46" s="334">
        <v>128</v>
      </c>
      <c r="M46" s="335">
        <v>130</v>
      </c>
    </row>
    <row r="47" spans="2:13" ht="27.75" customHeight="1" x14ac:dyDescent="0.2">
      <c r="B47" s="1219"/>
      <c r="C47" s="1220"/>
      <c r="D47" s="106"/>
      <c r="E47" s="1233" t="s">
        <v>37</v>
      </c>
      <c r="F47" s="1234"/>
      <c r="G47" s="1234"/>
      <c r="H47" s="1235"/>
      <c r="I47" s="333" t="s">
        <v>489</v>
      </c>
      <c r="J47" s="334" t="s">
        <v>489</v>
      </c>
      <c r="K47" s="334" t="s">
        <v>489</v>
      </c>
      <c r="L47" s="334" t="s">
        <v>489</v>
      </c>
      <c r="M47" s="335" t="s">
        <v>489</v>
      </c>
    </row>
    <row r="48" spans="2:13" ht="27.75" customHeight="1" x14ac:dyDescent="0.2">
      <c r="B48" s="1219"/>
      <c r="C48" s="1220"/>
      <c r="D48" s="104"/>
      <c r="E48" s="1223" t="s">
        <v>38</v>
      </c>
      <c r="F48" s="1223"/>
      <c r="G48" s="1223"/>
      <c r="H48" s="1224"/>
      <c r="I48" s="333" t="s">
        <v>489</v>
      </c>
      <c r="J48" s="334" t="s">
        <v>489</v>
      </c>
      <c r="K48" s="334" t="s">
        <v>489</v>
      </c>
      <c r="L48" s="334" t="s">
        <v>489</v>
      </c>
      <c r="M48" s="335" t="s">
        <v>489</v>
      </c>
    </row>
    <row r="49" spans="2:13" ht="27.75" customHeight="1" x14ac:dyDescent="0.2">
      <c r="B49" s="1221"/>
      <c r="C49" s="1222"/>
      <c r="D49" s="104"/>
      <c r="E49" s="1223" t="s">
        <v>39</v>
      </c>
      <c r="F49" s="1223"/>
      <c r="G49" s="1223"/>
      <c r="H49" s="1224"/>
      <c r="I49" s="333" t="s">
        <v>489</v>
      </c>
      <c r="J49" s="334" t="s">
        <v>489</v>
      </c>
      <c r="K49" s="334" t="s">
        <v>489</v>
      </c>
      <c r="L49" s="334" t="s">
        <v>489</v>
      </c>
      <c r="M49" s="335" t="s">
        <v>489</v>
      </c>
    </row>
    <row r="50" spans="2:13" ht="27.75" customHeight="1" x14ac:dyDescent="0.2">
      <c r="B50" s="1217" t="s">
        <v>40</v>
      </c>
      <c r="C50" s="1218"/>
      <c r="D50" s="107"/>
      <c r="E50" s="1223" t="s">
        <v>41</v>
      </c>
      <c r="F50" s="1223"/>
      <c r="G50" s="1223"/>
      <c r="H50" s="1224"/>
      <c r="I50" s="333">
        <v>38065</v>
      </c>
      <c r="J50" s="334">
        <v>47351</v>
      </c>
      <c r="K50" s="334">
        <v>55967</v>
      </c>
      <c r="L50" s="334">
        <v>59055</v>
      </c>
      <c r="M50" s="335">
        <v>60838</v>
      </c>
    </row>
    <row r="51" spans="2:13" ht="27.75" customHeight="1" x14ac:dyDescent="0.2">
      <c r="B51" s="1219"/>
      <c r="C51" s="1220"/>
      <c r="D51" s="104"/>
      <c r="E51" s="1223" t="s">
        <v>42</v>
      </c>
      <c r="F51" s="1223"/>
      <c r="G51" s="1223"/>
      <c r="H51" s="1224"/>
      <c r="I51" s="333">
        <v>36582</v>
      </c>
      <c r="J51" s="334">
        <v>35001</v>
      </c>
      <c r="K51" s="334">
        <v>34049</v>
      </c>
      <c r="L51" s="334">
        <v>32454</v>
      </c>
      <c r="M51" s="335">
        <v>31937</v>
      </c>
    </row>
    <row r="52" spans="2:13" ht="27.75" customHeight="1" x14ac:dyDescent="0.2">
      <c r="B52" s="1221"/>
      <c r="C52" s="1222"/>
      <c r="D52" s="104"/>
      <c r="E52" s="1223" t="s">
        <v>43</v>
      </c>
      <c r="F52" s="1223"/>
      <c r="G52" s="1223"/>
      <c r="H52" s="1224"/>
      <c r="I52" s="333">
        <v>193091</v>
      </c>
      <c r="J52" s="334">
        <v>196994</v>
      </c>
      <c r="K52" s="334">
        <v>197181</v>
      </c>
      <c r="L52" s="334">
        <v>193710</v>
      </c>
      <c r="M52" s="335">
        <v>187115</v>
      </c>
    </row>
    <row r="53" spans="2:13" ht="27.75" customHeight="1" thickBot="1" x14ac:dyDescent="0.25">
      <c r="B53" s="1225" t="s">
        <v>19</v>
      </c>
      <c r="C53" s="1226"/>
      <c r="D53" s="108"/>
      <c r="E53" s="1227" t="s">
        <v>44</v>
      </c>
      <c r="F53" s="1227"/>
      <c r="G53" s="1227"/>
      <c r="H53" s="1228"/>
      <c r="I53" s="336">
        <v>29163</v>
      </c>
      <c r="J53" s="337">
        <v>3262</v>
      </c>
      <c r="K53" s="337">
        <v>-7397</v>
      </c>
      <c r="L53" s="337">
        <v>-2430</v>
      </c>
      <c r="M53" s="338">
        <v>31</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8OvyEP3C+LWdYIw8sNU0ztApPBv+7Vi+cYbs2AyTqNikCa8UxTGB+Wjr0M8f1jX5pK5Ny/Ceu4x76JDGAkWqDg==" saltValue="t7jS8dg14W9x81pkrQSSt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H1" zoomScale="70" zoomScaleNormal="70" zoomScaleSheetLayoutView="100" workbookViewId="0">
      <selection activeCell="N6" sqref="N6"/>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244" t="s">
        <v>46</v>
      </c>
      <c r="D55" s="1244"/>
      <c r="E55" s="1245"/>
      <c r="F55" s="339">
        <v>12559</v>
      </c>
      <c r="G55" s="339">
        <v>11297</v>
      </c>
      <c r="H55" s="340">
        <v>11980</v>
      </c>
    </row>
    <row r="56" spans="2:8" ht="52.5" customHeight="1" x14ac:dyDescent="0.2">
      <c r="B56" s="120"/>
      <c r="C56" s="1246" t="s">
        <v>47</v>
      </c>
      <c r="D56" s="1246"/>
      <c r="E56" s="1247"/>
      <c r="F56" s="341">
        <v>11317</v>
      </c>
      <c r="G56" s="341">
        <v>15734</v>
      </c>
      <c r="H56" s="342">
        <v>19822</v>
      </c>
    </row>
    <row r="57" spans="2:8" ht="53.25" customHeight="1" x14ac:dyDescent="0.2">
      <c r="B57" s="120"/>
      <c r="C57" s="1248" t="s">
        <v>48</v>
      </c>
      <c r="D57" s="1248"/>
      <c r="E57" s="1249"/>
      <c r="F57" s="343">
        <v>28740</v>
      </c>
      <c r="G57" s="343">
        <v>29322</v>
      </c>
      <c r="H57" s="344">
        <v>27442</v>
      </c>
    </row>
    <row r="58" spans="2:8" ht="45.75" customHeight="1" x14ac:dyDescent="0.2">
      <c r="B58" s="121"/>
      <c r="C58" s="1236" t="s">
        <v>49</v>
      </c>
      <c r="D58" s="1237"/>
      <c r="E58" s="1238"/>
      <c r="F58" s="345"/>
      <c r="G58" s="345"/>
      <c r="H58" s="346"/>
    </row>
    <row r="59" spans="2:8" ht="45.75" customHeight="1" x14ac:dyDescent="0.2">
      <c r="B59" s="121"/>
      <c r="C59" s="1236" t="s">
        <v>49</v>
      </c>
      <c r="D59" s="1237"/>
      <c r="E59" s="1238"/>
      <c r="F59" s="345"/>
      <c r="G59" s="345"/>
      <c r="H59" s="346"/>
    </row>
    <row r="60" spans="2:8" ht="45.75" customHeight="1" x14ac:dyDescent="0.2">
      <c r="B60" s="121"/>
      <c r="C60" s="1236" t="s">
        <v>49</v>
      </c>
      <c r="D60" s="1237"/>
      <c r="E60" s="1238"/>
      <c r="F60" s="345"/>
      <c r="G60" s="345"/>
      <c r="H60" s="346"/>
    </row>
    <row r="61" spans="2:8" ht="45.75" customHeight="1" x14ac:dyDescent="0.2">
      <c r="B61" s="121"/>
      <c r="C61" s="1236" t="s">
        <v>49</v>
      </c>
      <c r="D61" s="1237"/>
      <c r="E61" s="1238"/>
      <c r="F61" s="345"/>
      <c r="G61" s="345"/>
      <c r="H61" s="346"/>
    </row>
    <row r="62" spans="2:8" ht="45.75" customHeight="1" thickBot="1" x14ac:dyDescent="0.25">
      <c r="B62" s="122"/>
      <c r="C62" s="1239" t="s">
        <v>49</v>
      </c>
      <c r="D62" s="1240"/>
      <c r="E62" s="1241"/>
      <c r="F62" s="347"/>
      <c r="G62" s="347"/>
      <c r="H62" s="348"/>
    </row>
    <row r="63" spans="2:8" ht="52.5" customHeight="1" thickBot="1" x14ac:dyDescent="0.25">
      <c r="B63" s="123"/>
      <c r="C63" s="1242" t="s">
        <v>50</v>
      </c>
      <c r="D63" s="1242"/>
      <c r="E63" s="1243"/>
      <c r="F63" s="349">
        <v>52616</v>
      </c>
      <c r="G63" s="349">
        <v>56353</v>
      </c>
      <c r="H63" s="350">
        <v>59244</v>
      </c>
    </row>
    <row r="64" spans="2:8" ht="13" x14ac:dyDescent="0.2"/>
  </sheetData>
  <sheetProtection algorithmName="SHA-512" hashValue="6TTMNXahevMss/kKgik5d/aCF9E1K6H7v7auDeypdI1KYtUTifYkmz1HO2zkLc1H4vickycMd6zfJi2nApFscA==" saltValue="m+b8mTENonUB2cj4wLUCE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17ACA-6073-45F5-94FB-14519CF0649F}">
  <sheetPr>
    <pageSetUpPr fitToPage="1"/>
  </sheetPr>
  <dimension ref="A1:DE85"/>
  <sheetViews>
    <sheetView showGridLines="0" zoomScale="75" zoomScaleNormal="75" zoomScaleSheetLayoutView="55" workbookViewId="0">
      <selection activeCell="BC23" sqref="BC23"/>
    </sheetView>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 x14ac:dyDescent="0.2">
      <c r="DD19" s="243"/>
      <c r="DE19" s="243"/>
    </row>
    <row r="20" spans="1:109" ht="13"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64"/>
      <c r="DD40" s="364"/>
      <c r="DE40" s="243"/>
    </row>
    <row r="41" spans="2:109" ht="16.5" x14ac:dyDescent="0.2">
      <c r="B41" s="244" t="s">
        <v>588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61"/>
      <c r="I42" s="360"/>
      <c r="J42" s="360"/>
      <c r="K42" s="360"/>
      <c r="AM42" s="361"/>
      <c r="AN42" s="361" t="s">
        <v>584</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377" t="s">
        <v>587</v>
      </c>
      <c r="AO43" s="378"/>
      <c r="AP43" s="378"/>
      <c r="AQ43" s="378"/>
      <c r="AR43" s="378"/>
      <c r="AS43" s="378"/>
      <c r="AT43" s="378"/>
      <c r="AU43" s="378"/>
      <c r="AV43" s="378"/>
      <c r="AW43" s="378"/>
      <c r="AX43" s="378"/>
      <c r="AY43" s="378"/>
      <c r="AZ43" s="378"/>
      <c r="BA43" s="378"/>
      <c r="BB43" s="378"/>
      <c r="BC43" s="378"/>
      <c r="BD43" s="378"/>
      <c r="BE43" s="378"/>
      <c r="BF43" s="378"/>
      <c r="BG43" s="378"/>
      <c r="BH43" s="378"/>
      <c r="BI43" s="378"/>
      <c r="BJ43" s="378"/>
      <c r="BK43" s="378"/>
      <c r="BL43" s="378"/>
      <c r="BM43" s="378"/>
      <c r="BN43" s="378"/>
      <c r="BO43" s="378"/>
      <c r="BP43" s="378"/>
      <c r="BQ43" s="378"/>
      <c r="BR43" s="378"/>
      <c r="BS43" s="378"/>
      <c r="BT43" s="378"/>
      <c r="BU43" s="378"/>
      <c r="BV43" s="378"/>
      <c r="BW43" s="378"/>
      <c r="BX43" s="378"/>
      <c r="BY43" s="378"/>
      <c r="BZ43" s="378"/>
      <c r="CA43" s="378"/>
      <c r="CB43" s="378"/>
      <c r="CC43" s="378"/>
      <c r="CD43" s="378"/>
      <c r="CE43" s="378"/>
      <c r="CF43" s="378"/>
      <c r="CG43" s="378"/>
      <c r="CH43" s="378"/>
      <c r="CI43" s="378"/>
      <c r="CJ43" s="378"/>
      <c r="CK43" s="378"/>
      <c r="CL43" s="378"/>
      <c r="CM43" s="378"/>
      <c r="CN43" s="378"/>
      <c r="CO43" s="378"/>
      <c r="CP43" s="378"/>
      <c r="CQ43" s="378"/>
      <c r="CR43" s="378"/>
      <c r="CS43" s="378"/>
      <c r="CT43" s="378"/>
      <c r="CU43" s="378"/>
      <c r="CV43" s="378"/>
      <c r="CW43" s="378"/>
      <c r="CX43" s="378"/>
      <c r="CY43" s="378"/>
      <c r="CZ43" s="378"/>
      <c r="DA43" s="378"/>
      <c r="DB43" s="378"/>
      <c r="DC43" s="379"/>
    </row>
    <row r="44" spans="2:109" ht="13" x14ac:dyDescent="0.2">
      <c r="B44" s="247"/>
      <c r="AN44" s="380"/>
      <c r="AO44" s="381"/>
      <c r="AP44" s="381"/>
      <c r="AQ44" s="381"/>
      <c r="AR44" s="381"/>
      <c r="AS44" s="381"/>
      <c r="AT44" s="381"/>
      <c r="AU44" s="381"/>
      <c r="AV44" s="381"/>
      <c r="AW44" s="381"/>
      <c r="AX44" s="381"/>
      <c r="AY44" s="381"/>
      <c r="AZ44" s="381"/>
      <c r="BA44" s="381"/>
      <c r="BB44" s="381"/>
      <c r="BC44" s="381"/>
      <c r="BD44" s="381"/>
      <c r="BE44" s="381"/>
      <c r="BF44" s="381"/>
      <c r="BG44" s="381"/>
      <c r="BH44" s="381"/>
      <c r="BI44" s="381"/>
      <c r="BJ44" s="381"/>
      <c r="BK44" s="381"/>
      <c r="BL44" s="381"/>
      <c r="BM44" s="381"/>
      <c r="BN44" s="381"/>
      <c r="BO44" s="381"/>
      <c r="BP44" s="381"/>
      <c r="BQ44" s="381"/>
      <c r="BR44" s="381"/>
      <c r="BS44" s="381"/>
      <c r="BT44" s="381"/>
      <c r="BU44" s="381"/>
      <c r="BV44" s="381"/>
      <c r="BW44" s="381"/>
      <c r="BX44" s="381"/>
      <c r="BY44" s="381"/>
      <c r="BZ44" s="381"/>
      <c r="CA44" s="381"/>
      <c r="CB44" s="381"/>
      <c r="CC44" s="381"/>
      <c r="CD44" s="381"/>
      <c r="CE44" s="381"/>
      <c r="CF44" s="381"/>
      <c r="CG44" s="381"/>
      <c r="CH44" s="381"/>
      <c r="CI44" s="381"/>
      <c r="CJ44" s="381"/>
      <c r="CK44" s="381"/>
      <c r="CL44" s="381"/>
      <c r="CM44" s="381"/>
      <c r="CN44" s="381"/>
      <c r="CO44" s="381"/>
      <c r="CP44" s="381"/>
      <c r="CQ44" s="381"/>
      <c r="CR44" s="381"/>
      <c r="CS44" s="381"/>
      <c r="CT44" s="381"/>
      <c r="CU44" s="381"/>
      <c r="CV44" s="381"/>
      <c r="CW44" s="381"/>
      <c r="CX44" s="381"/>
      <c r="CY44" s="381"/>
      <c r="CZ44" s="381"/>
      <c r="DA44" s="381"/>
      <c r="DB44" s="381"/>
      <c r="DC44" s="382"/>
    </row>
    <row r="45" spans="2:109" ht="13" x14ac:dyDescent="0.2">
      <c r="B45" s="247"/>
      <c r="AN45" s="380"/>
      <c r="AO45" s="381"/>
      <c r="AP45" s="381"/>
      <c r="AQ45" s="381"/>
      <c r="AR45" s="381"/>
      <c r="AS45" s="381"/>
      <c r="AT45" s="381"/>
      <c r="AU45" s="381"/>
      <c r="AV45" s="381"/>
      <c r="AW45" s="381"/>
      <c r="AX45" s="381"/>
      <c r="AY45" s="381"/>
      <c r="AZ45" s="381"/>
      <c r="BA45" s="381"/>
      <c r="BB45" s="381"/>
      <c r="BC45" s="381"/>
      <c r="BD45" s="381"/>
      <c r="BE45" s="381"/>
      <c r="BF45" s="381"/>
      <c r="BG45" s="381"/>
      <c r="BH45" s="381"/>
      <c r="BI45" s="381"/>
      <c r="BJ45" s="381"/>
      <c r="BK45" s="381"/>
      <c r="BL45" s="381"/>
      <c r="BM45" s="381"/>
      <c r="BN45" s="381"/>
      <c r="BO45" s="381"/>
      <c r="BP45" s="381"/>
      <c r="BQ45" s="381"/>
      <c r="BR45" s="381"/>
      <c r="BS45" s="381"/>
      <c r="BT45" s="381"/>
      <c r="BU45" s="381"/>
      <c r="BV45" s="381"/>
      <c r="BW45" s="381"/>
      <c r="BX45" s="381"/>
      <c r="BY45" s="381"/>
      <c r="BZ45" s="381"/>
      <c r="CA45" s="381"/>
      <c r="CB45" s="381"/>
      <c r="CC45" s="381"/>
      <c r="CD45" s="381"/>
      <c r="CE45" s="381"/>
      <c r="CF45" s="381"/>
      <c r="CG45" s="381"/>
      <c r="CH45" s="381"/>
      <c r="CI45" s="381"/>
      <c r="CJ45" s="381"/>
      <c r="CK45" s="381"/>
      <c r="CL45" s="381"/>
      <c r="CM45" s="381"/>
      <c r="CN45" s="381"/>
      <c r="CO45" s="381"/>
      <c r="CP45" s="381"/>
      <c r="CQ45" s="381"/>
      <c r="CR45" s="381"/>
      <c r="CS45" s="381"/>
      <c r="CT45" s="381"/>
      <c r="CU45" s="381"/>
      <c r="CV45" s="381"/>
      <c r="CW45" s="381"/>
      <c r="CX45" s="381"/>
      <c r="CY45" s="381"/>
      <c r="CZ45" s="381"/>
      <c r="DA45" s="381"/>
      <c r="DB45" s="381"/>
      <c r="DC45" s="382"/>
    </row>
    <row r="46" spans="2:109" ht="13" x14ac:dyDescent="0.2">
      <c r="B46" s="247"/>
      <c r="AN46" s="380"/>
      <c r="AO46" s="381"/>
      <c r="AP46" s="381"/>
      <c r="AQ46" s="381"/>
      <c r="AR46" s="381"/>
      <c r="AS46" s="381"/>
      <c r="AT46" s="381"/>
      <c r="AU46" s="381"/>
      <c r="AV46" s="381"/>
      <c r="AW46" s="381"/>
      <c r="AX46" s="381"/>
      <c r="AY46" s="381"/>
      <c r="AZ46" s="381"/>
      <c r="BA46" s="381"/>
      <c r="BB46" s="381"/>
      <c r="BC46" s="381"/>
      <c r="BD46" s="381"/>
      <c r="BE46" s="381"/>
      <c r="BF46" s="381"/>
      <c r="BG46" s="381"/>
      <c r="BH46" s="381"/>
      <c r="BI46" s="381"/>
      <c r="BJ46" s="381"/>
      <c r="BK46" s="381"/>
      <c r="BL46" s="381"/>
      <c r="BM46" s="381"/>
      <c r="BN46" s="381"/>
      <c r="BO46" s="381"/>
      <c r="BP46" s="381"/>
      <c r="BQ46" s="381"/>
      <c r="BR46" s="381"/>
      <c r="BS46" s="381"/>
      <c r="BT46" s="381"/>
      <c r="BU46" s="381"/>
      <c r="BV46" s="381"/>
      <c r="BW46" s="381"/>
      <c r="BX46" s="381"/>
      <c r="BY46" s="381"/>
      <c r="BZ46" s="381"/>
      <c r="CA46" s="381"/>
      <c r="CB46" s="381"/>
      <c r="CC46" s="381"/>
      <c r="CD46" s="381"/>
      <c r="CE46" s="381"/>
      <c r="CF46" s="381"/>
      <c r="CG46" s="381"/>
      <c r="CH46" s="381"/>
      <c r="CI46" s="381"/>
      <c r="CJ46" s="381"/>
      <c r="CK46" s="381"/>
      <c r="CL46" s="381"/>
      <c r="CM46" s="381"/>
      <c r="CN46" s="381"/>
      <c r="CO46" s="381"/>
      <c r="CP46" s="381"/>
      <c r="CQ46" s="381"/>
      <c r="CR46" s="381"/>
      <c r="CS46" s="381"/>
      <c r="CT46" s="381"/>
      <c r="CU46" s="381"/>
      <c r="CV46" s="381"/>
      <c r="CW46" s="381"/>
      <c r="CX46" s="381"/>
      <c r="CY46" s="381"/>
      <c r="CZ46" s="381"/>
      <c r="DA46" s="381"/>
      <c r="DB46" s="381"/>
      <c r="DC46" s="382"/>
    </row>
    <row r="47" spans="2:109" ht="13" x14ac:dyDescent="0.2">
      <c r="B47" s="247"/>
      <c r="AN47" s="383"/>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c r="CA47" s="384"/>
      <c r="CB47" s="384"/>
      <c r="CC47" s="384"/>
      <c r="CD47" s="384"/>
      <c r="CE47" s="384"/>
      <c r="CF47" s="384"/>
      <c r="CG47" s="384"/>
      <c r="CH47" s="384"/>
      <c r="CI47" s="384"/>
      <c r="CJ47" s="384"/>
      <c r="CK47" s="384"/>
      <c r="CL47" s="384"/>
      <c r="CM47" s="384"/>
      <c r="CN47" s="384"/>
      <c r="CO47" s="384"/>
      <c r="CP47" s="384"/>
      <c r="CQ47" s="384"/>
      <c r="CR47" s="384"/>
      <c r="CS47" s="384"/>
      <c r="CT47" s="384"/>
      <c r="CU47" s="384"/>
      <c r="CV47" s="384"/>
      <c r="CW47" s="384"/>
      <c r="CX47" s="384"/>
      <c r="CY47" s="384"/>
      <c r="CZ47" s="384"/>
      <c r="DA47" s="384"/>
      <c r="DB47" s="384"/>
      <c r="DC47" s="385"/>
    </row>
    <row r="48" spans="2:109" ht="13"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 x14ac:dyDescent="0.2">
      <c r="B49" s="247"/>
      <c r="AN49" s="243" t="s">
        <v>582</v>
      </c>
    </row>
    <row r="50" spans="1:109" ht="13" x14ac:dyDescent="0.2">
      <c r="B50" s="247"/>
      <c r="G50" s="387"/>
      <c r="H50" s="387"/>
      <c r="I50" s="387"/>
      <c r="J50" s="387"/>
      <c r="K50" s="354"/>
      <c r="L50" s="354"/>
      <c r="M50" s="353"/>
      <c r="N50" s="353"/>
      <c r="AN50" s="388"/>
      <c r="AO50" s="389"/>
      <c r="AP50" s="389"/>
      <c r="AQ50" s="389"/>
      <c r="AR50" s="389"/>
      <c r="AS50" s="389"/>
      <c r="AT50" s="389"/>
      <c r="AU50" s="389"/>
      <c r="AV50" s="389"/>
      <c r="AW50" s="389"/>
      <c r="AX50" s="389"/>
      <c r="AY50" s="389"/>
      <c r="AZ50" s="389"/>
      <c r="BA50" s="389"/>
      <c r="BB50" s="389"/>
      <c r="BC50" s="389"/>
      <c r="BD50" s="389"/>
      <c r="BE50" s="389"/>
      <c r="BF50" s="389"/>
      <c r="BG50" s="389"/>
      <c r="BH50" s="389"/>
      <c r="BI50" s="389"/>
      <c r="BJ50" s="389"/>
      <c r="BK50" s="389"/>
      <c r="BL50" s="389"/>
      <c r="BM50" s="389"/>
      <c r="BN50" s="389"/>
      <c r="BO50" s="390"/>
      <c r="BP50" s="391" t="s">
        <v>527</v>
      </c>
      <c r="BQ50" s="391"/>
      <c r="BR50" s="391"/>
      <c r="BS50" s="391"/>
      <c r="BT50" s="391"/>
      <c r="BU50" s="391"/>
      <c r="BV50" s="391"/>
      <c r="BW50" s="391"/>
      <c r="BX50" s="391" t="s">
        <v>528</v>
      </c>
      <c r="BY50" s="391"/>
      <c r="BZ50" s="391"/>
      <c r="CA50" s="391"/>
      <c r="CB50" s="391"/>
      <c r="CC50" s="391"/>
      <c r="CD50" s="391"/>
      <c r="CE50" s="391"/>
      <c r="CF50" s="391" t="s">
        <v>529</v>
      </c>
      <c r="CG50" s="391"/>
      <c r="CH50" s="391"/>
      <c r="CI50" s="391"/>
      <c r="CJ50" s="391"/>
      <c r="CK50" s="391"/>
      <c r="CL50" s="391"/>
      <c r="CM50" s="391"/>
      <c r="CN50" s="391" t="s">
        <v>530</v>
      </c>
      <c r="CO50" s="391"/>
      <c r="CP50" s="391"/>
      <c r="CQ50" s="391"/>
      <c r="CR50" s="391"/>
      <c r="CS50" s="391"/>
      <c r="CT50" s="391"/>
      <c r="CU50" s="391"/>
      <c r="CV50" s="391" t="s">
        <v>531</v>
      </c>
      <c r="CW50" s="391"/>
      <c r="CX50" s="391"/>
      <c r="CY50" s="391"/>
      <c r="CZ50" s="391"/>
      <c r="DA50" s="391"/>
      <c r="DB50" s="391"/>
      <c r="DC50" s="391"/>
    </row>
    <row r="51" spans="1:109" ht="13.5" customHeight="1" x14ac:dyDescent="0.2">
      <c r="B51" s="247"/>
      <c r="G51" s="392"/>
      <c r="H51" s="392"/>
      <c r="I51" s="394"/>
      <c r="J51" s="394"/>
      <c r="K51" s="393"/>
      <c r="L51" s="393"/>
      <c r="M51" s="393"/>
      <c r="N51" s="393"/>
      <c r="AM51" s="352"/>
      <c r="AN51" s="395" t="s">
        <v>581</v>
      </c>
      <c r="AO51" s="395"/>
      <c r="AP51" s="395"/>
      <c r="AQ51" s="395"/>
      <c r="AR51" s="395"/>
      <c r="AS51" s="395"/>
      <c r="AT51" s="395"/>
      <c r="AU51" s="395"/>
      <c r="AV51" s="395"/>
      <c r="AW51" s="395"/>
      <c r="AX51" s="395"/>
      <c r="AY51" s="395"/>
      <c r="AZ51" s="395"/>
      <c r="BA51" s="395"/>
      <c r="BB51" s="395" t="s">
        <v>579</v>
      </c>
      <c r="BC51" s="395"/>
      <c r="BD51" s="395"/>
      <c r="BE51" s="395"/>
      <c r="BF51" s="395"/>
      <c r="BG51" s="395"/>
      <c r="BH51" s="395"/>
      <c r="BI51" s="395"/>
      <c r="BJ51" s="395"/>
      <c r="BK51" s="395"/>
      <c r="BL51" s="395"/>
      <c r="BM51" s="395"/>
      <c r="BN51" s="395"/>
      <c r="BO51" s="395"/>
      <c r="BP51" s="386">
        <v>31.2</v>
      </c>
      <c r="BQ51" s="386"/>
      <c r="BR51" s="386"/>
      <c r="BS51" s="386"/>
      <c r="BT51" s="386"/>
      <c r="BU51" s="386"/>
      <c r="BV51" s="386"/>
      <c r="BW51" s="386"/>
      <c r="BX51" s="386">
        <v>3.3</v>
      </c>
      <c r="BY51" s="386"/>
      <c r="BZ51" s="386"/>
      <c r="CA51" s="386"/>
      <c r="CB51" s="386"/>
      <c r="CC51" s="386"/>
      <c r="CD51" s="386"/>
      <c r="CE51" s="386"/>
      <c r="CF51" s="386"/>
      <c r="CG51" s="386"/>
      <c r="CH51" s="386"/>
      <c r="CI51" s="386"/>
      <c r="CJ51" s="386"/>
      <c r="CK51" s="386"/>
      <c r="CL51" s="386"/>
      <c r="CM51" s="386"/>
      <c r="CN51" s="386"/>
      <c r="CO51" s="386"/>
      <c r="CP51" s="386"/>
      <c r="CQ51" s="386"/>
      <c r="CR51" s="386"/>
      <c r="CS51" s="386"/>
      <c r="CT51" s="386"/>
      <c r="CU51" s="386"/>
      <c r="CV51" s="386">
        <v>0</v>
      </c>
      <c r="CW51" s="386"/>
      <c r="CX51" s="386"/>
      <c r="CY51" s="386"/>
      <c r="CZ51" s="386"/>
      <c r="DA51" s="386"/>
      <c r="DB51" s="386"/>
      <c r="DC51" s="386"/>
    </row>
    <row r="52" spans="1:109" ht="13" x14ac:dyDescent="0.2">
      <c r="B52" s="247"/>
      <c r="G52" s="392"/>
      <c r="H52" s="392"/>
      <c r="I52" s="394"/>
      <c r="J52" s="394"/>
      <c r="K52" s="393"/>
      <c r="L52" s="393"/>
      <c r="M52" s="393"/>
      <c r="N52" s="393"/>
      <c r="AM52" s="352"/>
      <c r="AN52" s="395"/>
      <c r="AO52" s="395"/>
      <c r="AP52" s="395"/>
      <c r="AQ52" s="395"/>
      <c r="AR52" s="395"/>
      <c r="AS52" s="395"/>
      <c r="AT52" s="395"/>
      <c r="AU52" s="395"/>
      <c r="AV52" s="395"/>
      <c r="AW52" s="395"/>
      <c r="AX52" s="395"/>
      <c r="AY52" s="395"/>
      <c r="AZ52" s="395"/>
      <c r="BA52" s="395"/>
      <c r="BB52" s="395"/>
      <c r="BC52" s="395"/>
      <c r="BD52" s="395"/>
      <c r="BE52" s="395"/>
      <c r="BF52" s="395"/>
      <c r="BG52" s="395"/>
      <c r="BH52" s="395"/>
      <c r="BI52" s="395"/>
      <c r="BJ52" s="395"/>
      <c r="BK52" s="395"/>
      <c r="BL52" s="395"/>
      <c r="BM52" s="395"/>
      <c r="BN52" s="395"/>
      <c r="BO52" s="395"/>
      <c r="BP52" s="386"/>
      <c r="BQ52" s="386"/>
      <c r="BR52" s="386"/>
      <c r="BS52" s="386"/>
      <c r="BT52" s="386"/>
      <c r="BU52" s="386"/>
      <c r="BV52" s="386"/>
      <c r="BW52" s="386"/>
      <c r="BX52" s="386"/>
      <c r="BY52" s="386"/>
      <c r="BZ52" s="386"/>
      <c r="CA52" s="386"/>
      <c r="CB52" s="386"/>
      <c r="CC52" s="386"/>
      <c r="CD52" s="386"/>
      <c r="CE52" s="386"/>
      <c r="CF52" s="386"/>
      <c r="CG52" s="386"/>
      <c r="CH52" s="386"/>
      <c r="CI52" s="386"/>
      <c r="CJ52" s="386"/>
      <c r="CK52" s="386"/>
      <c r="CL52" s="386"/>
      <c r="CM52" s="386"/>
      <c r="CN52" s="386"/>
      <c r="CO52" s="386"/>
      <c r="CP52" s="386"/>
      <c r="CQ52" s="386"/>
      <c r="CR52" s="386"/>
      <c r="CS52" s="386"/>
      <c r="CT52" s="386"/>
      <c r="CU52" s="386"/>
      <c r="CV52" s="386"/>
      <c r="CW52" s="386"/>
      <c r="CX52" s="386"/>
      <c r="CY52" s="386"/>
      <c r="CZ52" s="386"/>
      <c r="DA52" s="386"/>
      <c r="DB52" s="386"/>
      <c r="DC52" s="386"/>
    </row>
    <row r="53" spans="1:109" ht="13" x14ac:dyDescent="0.2">
      <c r="A53" s="360"/>
      <c r="B53" s="247"/>
      <c r="G53" s="392"/>
      <c r="H53" s="392"/>
      <c r="I53" s="387"/>
      <c r="J53" s="387"/>
      <c r="K53" s="393"/>
      <c r="L53" s="393"/>
      <c r="M53" s="393"/>
      <c r="N53" s="393"/>
      <c r="AM53" s="352"/>
      <c r="AN53" s="395"/>
      <c r="AO53" s="395"/>
      <c r="AP53" s="395"/>
      <c r="AQ53" s="395"/>
      <c r="AR53" s="395"/>
      <c r="AS53" s="395"/>
      <c r="AT53" s="395"/>
      <c r="AU53" s="395"/>
      <c r="AV53" s="395"/>
      <c r="AW53" s="395"/>
      <c r="AX53" s="395"/>
      <c r="AY53" s="395"/>
      <c r="AZ53" s="395"/>
      <c r="BA53" s="395"/>
      <c r="BB53" s="395" t="s">
        <v>586</v>
      </c>
      <c r="BC53" s="395"/>
      <c r="BD53" s="395"/>
      <c r="BE53" s="395"/>
      <c r="BF53" s="395"/>
      <c r="BG53" s="395"/>
      <c r="BH53" s="395"/>
      <c r="BI53" s="395"/>
      <c r="BJ53" s="395"/>
      <c r="BK53" s="395"/>
      <c r="BL53" s="395"/>
      <c r="BM53" s="395"/>
      <c r="BN53" s="395"/>
      <c r="BO53" s="395"/>
      <c r="BP53" s="386">
        <v>77.7</v>
      </c>
      <c r="BQ53" s="386"/>
      <c r="BR53" s="386"/>
      <c r="BS53" s="386"/>
      <c r="BT53" s="386"/>
      <c r="BU53" s="386"/>
      <c r="BV53" s="386"/>
      <c r="BW53" s="386"/>
      <c r="BX53" s="386">
        <v>78.099999999999994</v>
      </c>
      <c r="BY53" s="386"/>
      <c r="BZ53" s="386"/>
      <c r="CA53" s="386"/>
      <c r="CB53" s="386"/>
      <c r="CC53" s="386"/>
      <c r="CD53" s="386"/>
      <c r="CE53" s="386"/>
      <c r="CF53" s="386">
        <v>78.599999999999994</v>
      </c>
      <c r="CG53" s="386"/>
      <c r="CH53" s="386"/>
      <c r="CI53" s="386"/>
      <c r="CJ53" s="386"/>
      <c r="CK53" s="386"/>
      <c r="CL53" s="386"/>
      <c r="CM53" s="386"/>
      <c r="CN53" s="386">
        <v>78.900000000000006</v>
      </c>
      <c r="CO53" s="386"/>
      <c r="CP53" s="386"/>
      <c r="CQ53" s="386"/>
      <c r="CR53" s="386"/>
      <c r="CS53" s="386"/>
      <c r="CT53" s="386"/>
      <c r="CU53" s="386"/>
      <c r="CV53" s="386">
        <v>78.599999999999994</v>
      </c>
      <c r="CW53" s="386"/>
      <c r="CX53" s="386"/>
      <c r="CY53" s="386"/>
      <c r="CZ53" s="386"/>
      <c r="DA53" s="386"/>
      <c r="DB53" s="386"/>
      <c r="DC53" s="386"/>
    </row>
    <row r="54" spans="1:109" ht="13" x14ac:dyDescent="0.2">
      <c r="A54" s="360"/>
      <c r="B54" s="247"/>
      <c r="G54" s="392"/>
      <c r="H54" s="392"/>
      <c r="I54" s="387"/>
      <c r="J54" s="387"/>
      <c r="K54" s="393"/>
      <c r="L54" s="393"/>
      <c r="M54" s="393"/>
      <c r="N54" s="393"/>
      <c r="AM54" s="352"/>
      <c r="AN54" s="395"/>
      <c r="AO54" s="395"/>
      <c r="AP54" s="395"/>
      <c r="AQ54" s="395"/>
      <c r="AR54" s="395"/>
      <c r="AS54" s="395"/>
      <c r="AT54" s="395"/>
      <c r="AU54" s="395"/>
      <c r="AV54" s="395"/>
      <c r="AW54" s="395"/>
      <c r="AX54" s="395"/>
      <c r="AY54" s="395"/>
      <c r="AZ54" s="395"/>
      <c r="BA54" s="395"/>
      <c r="BB54" s="395"/>
      <c r="BC54" s="395"/>
      <c r="BD54" s="395"/>
      <c r="BE54" s="395"/>
      <c r="BF54" s="395"/>
      <c r="BG54" s="395"/>
      <c r="BH54" s="395"/>
      <c r="BI54" s="395"/>
      <c r="BJ54" s="395"/>
      <c r="BK54" s="395"/>
      <c r="BL54" s="395"/>
      <c r="BM54" s="395"/>
      <c r="BN54" s="395"/>
      <c r="BO54" s="395"/>
      <c r="BP54" s="386"/>
      <c r="BQ54" s="386"/>
      <c r="BR54" s="386"/>
      <c r="BS54" s="386"/>
      <c r="BT54" s="386"/>
      <c r="BU54" s="386"/>
      <c r="BV54" s="386"/>
      <c r="BW54" s="386"/>
      <c r="BX54" s="386"/>
      <c r="BY54" s="386"/>
      <c r="BZ54" s="386"/>
      <c r="CA54" s="386"/>
      <c r="CB54" s="386"/>
      <c r="CC54" s="386"/>
      <c r="CD54" s="386"/>
      <c r="CE54" s="386"/>
      <c r="CF54" s="386"/>
      <c r="CG54" s="386"/>
      <c r="CH54" s="386"/>
      <c r="CI54" s="386"/>
      <c r="CJ54" s="386"/>
      <c r="CK54" s="386"/>
      <c r="CL54" s="386"/>
      <c r="CM54" s="386"/>
      <c r="CN54" s="386"/>
      <c r="CO54" s="386"/>
      <c r="CP54" s="386"/>
      <c r="CQ54" s="386"/>
      <c r="CR54" s="386"/>
      <c r="CS54" s="386"/>
      <c r="CT54" s="386"/>
      <c r="CU54" s="386"/>
      <c r="CV54" s="386"/>
      <c r="CW54" s="386"/>
      <c r="CX54" s="386"/>
      <c r="CY54" s="386"/>
      <c r="CZ54" s="386"/>
      <c r="DA54" s="386"/>
      <c r="DB54" s="386"/>
      <c r="DC54" s="386"/>
    </row>
    <row r="55" spans="1:109" ht="13" x14ac:dyDescent="0.2">
      <c r="A55" s="360"/>
      <c r="B55" s="247"/>
      <c r="G55" s="387"/>
      <c r="H55" s="387"/>
      <c r="I55" s="387"/>
      <c r="J55" s="387"/>
      <c r="K55" s="393"/>
      <c r="L55" s="393"/>
      <c r="M55" s="393"/>
      <c r="N55" s="393"/>
      <c r="AN55" s="391" t="s">
        <v>580</v>
      </c>
      <c r="AO55" s="391"/>
      <c r="AP55" s="391"/>
      <c r="AQ55" s="391"/>
      <c r="AR55" s="391"/>
      <c r="AS55" s="391"/>
      <c r="AT55" s="391"/>
      <c r="AU55" s="391"/>
      <c r="AV55" s="391"/>
      <c r="AW55" s="391"/>
      <c r="AX55" s="391"/>
      <c r="AY55" s="391"/>
      <c r="AZ55" s="391"/>
      <c r="BA55" s="391"/>
      <c r="BB55" s="395" t="s">
        <v>579</v>
      </c>
      <c r="BC55" s="395"/>
      <c r="BD55" s="395"/>
      <c r="BE55" s="395"/>
      <c r="BF55" s="395"/>
      <c r="BG55" s="395"/>
      <c r="BH55" s="395"/>
      <c r="BI55" s="395"/>
      <c r="BJ55" s="395"/>
      <c r="BK55" s="395"/>
      <c r="BL55" s="395"/>
      <c r="BM55" s="395"/>
      <c r="BN55" s="395"/>
      <c r="BO55" s="395"/>
      <c r="BP55" s="386">
        <v>31.5</v>
      </c>
      <c r="BQ55" s="386"/>
      <c r="BR55" s="386"/>
      <c r="BS55" s="386"/>
      <c r="BT55" s="386"/>
      <c r="BU55" s="386"/>
      <c r="BV55" s="386"/>
      <c r="BW55" s="386"/>
      <c r="BX55" s="386">
        <v>23.4</v>
      </c>
      <c r="BY55" s="386"/>
      <c r="BZ55" s="386"/>
      <c r="CA55" s="386"/>
      <c r="CB55" s="386"/>
      <c r="CC55" s="386"/>
      <c r="CD55" s="386"/>
      <c r="CE55" s="386"/>
      <c r="CF55" s="386">
        <v>18.2</v>
      </c>
      <c r="CG55" s="386"/>
      <c r="CH55" s="386"/>
      <c r="CI55" s="386"/>
      <c r="CJ55" s="386"/>
      <c r="CK55" s="386"/>
      <c r="CL55" s="386"/>
      <c r="CM55" s="386"/>
      <c r="CN55" s="386">
        <v>17.100000000000001</v>
      </c>
      <c r="CO55" s="386"/>
      <c r="CP55" s="386"/>
      <c r="CQ55" s="386"/>
      <c r="CR55" s="386"/>
      <c r="CS55" s="386"/>
      <c r="CT55" s="386"/>
      <c r="CU55" s="386"/>
      <c r="CV55" s="386">
        <v>16.600000000000001</v>
      </c>
      <c r="CW55" s="386"/>
      <c r="CX55" s="386"/>
      <c r="CY55" s="386"/>
      <c r="CZ55" s="386"/>
      <c r="DA55" s="386"/>
      <c r="DB55" s="386"/>
      <c r="DC55" s="386"/>
    </row>
    <row r="56" spans="1:109" ht="13" x14ac:dyDescent="0.2">
      <c r="A56" s="360"/>
      <c r="B56" s="247"/>
      <c r="G56" s="387"/>
      <c r="H56" s="387"/>
      <c r="I56" s="387"/>
      <c r="J56" s="387"/>
      <c r="K56" s="393"/>
      <c r="L56" s="393"/>
      <c r="M56" s="393"/>
      <c r="N56" s="393"/>
      <c r="AN56" s="391"/>
      <c r="AO56" s="391"/>
      <c r="AP56" s="391"/>
      <c r="AQ56" s="391"/>
      <c r="AR56" s="391"/>
      <c r="AS56" s="391"/>
      <c r="AT56" s="391"/>
      <c r="AU56" s="391"/>
      <c r="AV56" s="391"/>
      <c r="AW56" s="391"/>
      <c r="AX56" s="391"/>
      <c r="AY56" s="391"/>
      <c r="AZ56" s="391"/>
      <c r="BA56" s="391"/>
      <c r="BB56" s="395"/>
      <c r="BC56" s="395"/>
      <c r="BD56" s="395"/>
      <c r="BE56" s="395"/>
      <c r="BF56" s="395"/>
      <c r="BG56" s="395"/>
      <c r="BH56" s="395"/>
      <c r="BI56" s="395"/>
      <c r="BJ56" s="395"/>
      <c r="BK56" s="395"/>
      <c r="BL56" s="395"/>
      <c r="BM56" s="395"/>
      <c r="BN56" s="395"/>
      <c r="BO56" s="395"/>
      <c r="BP56" s="386"/>
      <c r="BQ56" s="386"/>
      <c r="BR56" s="386"/>
      <c r="BS56" s="386"/>
      <c r="BT56" s="386"/>
      <c r="BU56" s="386"/>
      <c r="BV56" s="386"/>
      <c r="BW56" s="386"/>
      <c r="BX56" s="386"/>
      <c r="BY56" s="386"/>
      <c r="BZ56" s="386"/>
      <c r="CA56" s="386"/>
      <c r="CB56" s="386"/>
      <c r="CC56" s="386"/>
      <c r="CD56" s="386"/>
      <c r="CE56" s="386"/>
      <c r="CF56" s="386"/>
      <c r="CG56" s="386"/>
      <c r="CH56" s="386"/>
      <c r="CI56" s="386"/>
      <c r="CJ56" s="386"/>
      <c r="CK56" s="386"/>
      <c r="CL56" s="386"/>
      <c r="CM56" s="386"/>
      <c r="CN56" s="386"/>
      <c r="CO56" s="386"/>
      <c r="CP56" s="386"/>
      <c r="CQ56" s="386"/>
      <c r="CR56" s="386"/>
      <c r="CS56" s="386"/>
      <c r="CT56" s="386"/>
      <c r="CU56" s="386"/>
      <c r="CV56" s="386"/>
      <c r="CW56" s="386"/>
      <c r="CX56" s="386"/>
      <c r="CY56" s="386"/>
      <c r="CZ56" s="386"/>
      <c r="DA56" s="386"/>
      <c r="DB56" s="386"/>
      <c r="DC56" s="386"/>
    </row>
    <row r="57" spans="1:109" s="360" customFormat="1" ht="13" x14ac:dyDescent="0.2">
      <c r="B57" s="365"/>
      <c r="G57" s="387"/>
      <c r="H57" s="387"/>
      <c r="I57" s="396"/>
      <c r="J57" s="396"/>
      <c r="K57" s="393"/>
      <c r="L57" s="393"/>
      <c r="M57" s="393"/>
      <c r="N57" s="393"/>
      <c r="AM57" s="243"/>
      <c r="AN57" s="391"/>
      <c r="AO57" s="391"/>
      <c r="AP57" s="391"/>
      <c r="AQ57" s="391"/>
      <c r="AR57" s="391"/>
      <c r="AS57" s="391"/>
      <c r="AT57" s="391"/>
      <c r="AU57" s="391"/>
      <c r="AV57" s="391"/>
      <c r="AW57" s="391"/>
      <c r="AX57" s="391"/>
      <c r="AY57" s="391"/>
      <c r="AZ57" s="391"/>
      <c r="BA57" s="391"/>
      <c r="BB57" s="395" t="s">
        <v>586</v>
      </c>
      <c r="BC57" s="395"/>
      <c r="BD57" s="395"/>
      <c r="BE57" s="395"/>
      <c r="BF57" s="395"/>
      <c r="BG57" s="395"/>
      <c r="BH57" s="395"/>
      <c r="BI57" s="395"/>
      <c r="BJ57" s="395"/>
      <c r="BK57" s="395"/>
      <c r="BL57" s="395"/>
      <c r="BM57" s="395"/>
      <c r="BN57" s="395"/>
      <c r="BO57" s="395"/>
      <c r="BP57" s="386">
        <v>62.9</v>
      </c>
      <c r="BQ57" s="386"/>
      <c r="BR57" s="386"/>
      <c r="BS57" s="386"/>
      <c r="BT57" s="386"/>
      <c r="BU57" s="386"/>
      <c r="BV57" s="386"/>
      <c r="BW57" s="386"/>
      <c r="BX57" s="386">
        <v>63.9</v>
      </c>
      <c r="BY57" s="386"/>
      <c r="BZ57" s="386"/>
      <c r="CA57" s="386"/>
      <c r="CB57" s="386"/>
      <c r="CC57" s="386"/>
      <c r="CD57" s="386"/>
      <c r="CE57" s="386"/>
      <c r="CF57" s="386">
        <v>64.900000000000006</v>
      </c>
      <c r="CG57" s="386"/>
      <c r="CH57" s="386"/>
      <c r="CI57" s="386"/>
      <c r="CJ57" s="386"/>
      <c r="CK57" s="386"/>
      <c r="CL57" s="386"/>
      <c r="CM57" s="386"/>
      <c r="CN57" s="386">
        <v>65.8</v>
      </c>
      <c r="CO57" s="386"/>
      <c r="CP57" s="386"/>
      <c r="CQ57" s="386"/>
      <c r="CR57" s="386"/>
      <c r="CS57" s="386"/>
      <c r="CT57" s="386"/>
      <c r="CU57" s="386"/>
      <c r="CV57" s="386">
        <v>66.7</v>
      </c>
      <c r="CW57" s="386"/>
      <c r="CX57" s="386"/>
      <c r="CY57" s="386"/>
      <c r="CZ57" s="386"/>
      <c r="DA57" s="386"/>
      <c r="DB57" s="386"/>
      <c r="DC57" s="386"/>
      <c r="DD57" s="370"/>
      <c r="DE57" s="365"/>
    </row>
    <row r="58" spans="1:109" s="360" customFormat="1" ht="13" x14ac:dyDescent="0.2">
      <c r="A58" s="243"/>
      <c r="B58" s="365"/>
      <c r="G58" s="387"/>
      <c r="H58" s="387"/>
      <c r="I58" s="396"/>
      <c r="J58" s="396"/>
      <c r="K58" s="393"/>
      <c r="L58" s="393"/>
      <c r="M58" s="393"/>
      <c r="N58" s="393"/>
      <c r="AM58" s="243"/>
      <c r="AN58" s="391"/>
      <c r="AO58" s="391"/>
      <c r="AP58" s="391"/>
      <c r="AQ58" s="391"/>
      <c r="AR58" s="391"/>
      <c r="AS58" s="391"/>
      <c r="AT58" s="391"/>
      <c r="AU58" s="391"/>
      <c r="AV58" s="391"/>
      <c r="AW58" s="391"/>
      <c r="AX58" s="391"/>
      <c r="AY58" s="391"/>
      <c r="AZ58" s="391"/>
      <c r="BA58" s="391"/>
      <c r="BB58" s="395"/>
      <c r="BC58" s="395"/>
      <c r="BD58" s="395"/>
      <c r="BE58" s="395"/>
      <c r="BF58" s="395"/>
      <c r="BG58" s="395"/>
      <c r="BH58" s="395"/>
      <c r="BI58" s="395"/>
      <c r="BJ58" s="395"/>
      <c r="BK58" s="395"/>
      <c r="BL58" s="395"/>
      <c r="BM58" s="395"/>
      <c r="BN58" s="395"/>
      <c r="BO58" s="395"/>
      <c r="BP58" s="386"/>
      <c r="BQ58" s="386"/>
      <c r="BR58" s="386"/>
      <c r="BS58" s="386"/>
      <c r="BT58" s="386"/>
      <c r="BU58" s="386"/>
      <c r="BV58" s="386"/>
      <c r="BW58" s="386"/>
      <c r="BX58" s="386"/>
      <c r="BY58" s="386"/>
      <c r="BZ58" s="386"/>
      <c r="CA58" s="386"/>
      <c r="CB58" s="386"/>
      <c r="CC58" s="386"/>
      <c r="CD58" s="386"/>
      <c r="CE58" s="386"/>
      <c r="CF58" s="386"/>
      <c r="CG58" s="386"/>
      <c r="CH58" s="386"/>
      <c r="CI58" s="386"/>
      <c r="CJ58" s="386"/>
      <c r="CK58" s="386"/>
      <c r="CL58" s="386"/>
      <c r="CM58" s="386"/>
      <c r="CN58" s="386"/>
      <c r="CO58" s="386"/>
      <c r="CP58" s="386"/>
      <c r="CQ58" s="386"/>
      <c r="CR58" s="386"/>
      <c r="CS58" s="386"/>
      <c r="CT58" s="386"/>
      <c r="CU58" s="386"/>
      <c r="CV58" s="386"/>
      <c r="CW58" s="386"/>
      <c r="CX58" s="386"/>
      <c r="CY58" s="386"/>
      <c r="CZ58" s="386"/>
      <c r="DA58" s="386"/>
      <c r="DB58" s="386"/>
      <c r="DC58" s="386"/>
      <c r="DD58" s="370"/>
      <c r="DE58" s="365"/>
    </row>
    <row r="59" spans="1:109" s="360" customFormat="1" ht="13"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5" x14ac:dyDescent="0.2">
      <c r="B63" s="300" t="s">
        <v>585</v>
      </c>
    </row>
    <row r="64" spans="1:109" ht="13" x14ac:dyDescent="0.2">
      <c r="B64" s="247"/>
      <c r="G64" s="361"/>
      <c r="I64" s="363"/>
      <c r="J64" s="363"/>
      <c r="K64" s="363"/>
      <c r="L64" s="363"/>
      <c r="M64" s="363"/>
      <c r="N64" s="362"/>
      <c r="AM64" s="361"/>
      <c r="AN64" s="361" t="s">
        <v>584</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 x14ac:dyDescent="0.2">
      <c r="B65" s="247"/>
      <c r="AN65" s="377" t="s">
        <v>583</v>
      </c>
      <c r="AO65" s="378"/>
      <c r="AP65" s="378"/>
      <c r="AQ65" s="378"/>
      <c r="AR65" s="378"/>
      <c r="AS65" s="378"/>
      <c r="AT65" s="378"/>
      <c r="AU65" s="378"/>
      <c r="AV65" s="378"/>
      <c r="AW65" s="378"/>
      <c r="AX65" s="378"/>
      <c r="AY65" s="378"/>
      <c r="AZ65" s="378"/>
      <c r="BA65" s="378"/>
      <c r="BB65" s="378"/>
      <c r="BC65" s="378"/>
      <c r="BD65" s="378"/>
      <c r="BE65" s="378"/>
      <c r="BF65" s="378"/>
      <c r="BG65" s="378"/>
      <c r="BH65" s="378"/>
      <c r="BI65" s="378"/>
      <c r="BJ65" s="378"/>
      <c r="BK65" s="378"/>
      <c r="BL65" s="378"/>
      <c r="BM65" s="378"/>
      <c r="BN65" s="378"/>
      <c r="BO65" s="378"/>
      <c r="BP65" s="378"/>
      <c r="BQ65" s="378"/>
      <c r="BR65" s="378"/>
      <c r="BS65" s="378"/>
      <c r="BT65" s="378"/>
      <c r="BU65" s="378"/>
      <c r="BV65" s="378"/>
      <c r="BW65" s="378"/>
      <c r="BX65" s="378"/>
      <c r="BY65" s="378"/>
      <c r="BZ65" s="378"/>
      <c r="CA65" s="378"/>
      <c r="CB65" s="378"/>
      <c r="CC65" s="378"/>
      <c r="CD65" s="378"/>
      <c r="CE65" s="378"/>
      <c r="CF65" s="378"/>
      <c r="CG65" s="378"/>
      <c r="CH65" s="378"/>
      <c r="CI65" s="378"/>
      <c r="CJ65" s="378"/>
      <c r="CK65" s="378"/>
      <c r="CL65" s="378"/>
      <c r="CM65" s="378"/>
      <c r="CN65" s="378"/>
      <c r="CO65" s="378"/>
      <c r="CP65" s="378"/>
      <c r="CQ65" s="378"/>
      <c r="CR65" s="378"/>
      <c r="CS65" s="378"/>
      <c r="CT65" s="378"/>
      <c r="CU65" s="378"/>
      <c r="CV65" s="378"/>
      <c r="CW65" s="378"/>
      <c r="CX65" s="378"/>
      <c r="CY65" s="378"/>
      <c r="CZ65" s="378"/>
      <c r="DA65" s="378"/>
      <c r="DB65" s="378"/>
      <c r="DC65" s="379"/>
    </row>
    <row r="66" spans="2:107" ht="13" x14ac:dyDescent="0.2">
      <c r="B66" s="247"/>
      <c r="AN66" s="380"/>
      <c r="AO66" s="381"/>
      <c r="AP66" s="381"/>
      <c r="AQ66" s="381"/>
      <c r="AR66" s="381"/>
      <c r="AS66" s="381"/>
      <c r="AT66" s="381"/>
      <c r="AU66" s="381"/>
      <c r="AV66" s="381"/>
      <c r="AW66" s="381"/>
      <c r="AX66" s="381"/>
      <c r="AY66" s="381"/>
      <c r="AZ66" s="381"/>
      <c r="BA66" s="381"/>
      <c r="BB66" s="381"/>
      <c r="BC66" s="381"/>
      <c r="BD66" s="381"/>
      <c r="BE66" s="381"/>
      <c r="BF66" s="381"/>
      <c r="BG66" s="381"/>
      <c r="BH66" s="381"/>
      <c r="BI66" s="381"/>
      <c r="BJ66" s="381"/>
      <c r="BK66" s="381"/>
      <c r="BL66" s="381"/>
      <c r="BM66" s="381"/>
      <c r="BN66" s="381"/>
      <c r="BO66" s="381"/>
      <c r="BP66" s="381"/>
      <c r="BQ66" s="381"/>
      <c r="BR66" s="381"/>
      <c r="BS66" s="381"/>
      <c r="BT66" s="381"/>
      <c r="BU66" s="381"/>
      <c r="BV66" s="381"/>
      <c r="BW66" s="381"/>
      <c r="BX66" s="381"/>
      <c r="BY66" s="381"/>
      <c r="BZ66" s="381"/>
      <c r="CA66" s="381"/>
      <c r="CB66" s="381"/>
      <c r="CC66" s="381"/>
      <c r="CD66" s="381"/>
      <c r="CE66" s="381"/>
      <c r="CF66" s="381"/>
      <c r="CG66" s="381"/>
      <c r="CH66" s="381"/>
      <c r="CI66" s="381"/>
      <c r="CJ66" s="381"/>
      <c r="CK66" s="381"/>
      <c r="CL66" s="381"/>
      <c r="CM66" s="381"/>
      <c r="CN66" s="381"/>
      <c r="CO66" s="381"/>
      <c r="CP66" s="381"/>
      <c r="CQ66" s="381"/>
      <c r="CR66" s="381"/>
      <c r="CS66" s="381"/>
      <c r="CT66" s="381"/>
      <c r="CU66" s="381"/>
      <c r="CV66" s="381"/>
      <c r="CW66" s="381"/>
      <c r="CX66" s="381"/>
      <c r="CY66" s="381"/>
      <c r="CZ66" s="381"/>
      <c r="DA66" s="381"/>
      <c r="DB66" s="381"/>
      <c r="DC66" s="382"/>
    </row>
    <row r="67" spans="2:107" ht="13" x14ac:dyDescent="0.2">
      <c r="B67" s="247"/>
      <c r="AN67" s="380"/>
      <c r="AO67" s="381"/>
      <c r="AP67" s="381"/>
      <c r="AQ67" s="381"/>
      <c r="AR67" s="381"/>
      <c r="AS67" s="381"/>
      <c r="AT67" s="381"/>
      <c r="AU67" s="381"/>
      <c r="AV67" s="381"/>
      <c r="AW67" s="381"/>
      <c r="AX67" s="381"/>
      <c r="AY67" s="381"/>
      <c r="AZ67" s="381"/>
      <c r="BA67" s="381"/>
      <c r="BB67" s="381"/>
      <c r="BC67" s="381"/>
      <c r="BD67" s="381"/>
      <c r="BE67" s="381"/>
      <c r="BF67" s="381"/>
      <c r="BG67" s="381"/>
      <c r="BH67" s="381"/>
      <c r="BI67" s="381"/>
      <c r="BJ67" s="381"/>
      <c r="BK67" s="381"/>
      <c r="BL67" s="381"/>
      <c r="BM67" s="381"/>
      <c r="BN67" s="381"/>
      <c r="BO67" s="381"/>
      <c r="BP67" s="381"/>
      <c r="BQ67" s="381"/>
      <c r="BR67" s="381"/>
      <c r="BS67" s="381"/>
      <c r="BT67" s="381"/>
      <c r="BU67" s="381"/>
      <c r="BV67" s="381"/>
      <c r="BW67" s="381"/>
      <c r="BX67" s="381"/>
      <c r="BY67" s="381"/>
      <c r="BZ67" s="381"/>
      <c r="CA67" s="381"/>
      <c r="CB67" s="381"/>
      <c r="CC67" s="381"/>
      <c r="CD67" s="381"/>
      <c r="CE67" s="381"/>
      <c r="CF67" s="381"/>
      <c r="CG67" s="381"/>
      <c r="CH67" s="381"/>
      <c r="CI67" s="381"/>
      <c r="CJ67" s="381"/>
      <c r="CK67" s="381"/>
      <c r="CL67" s="381"/>
      <c r="CM67" s="381"/>
      <c r="CN67" s="381"/>
      <c r="CO67" s="381"/>
      <c r="CP67" s="381"/>
      <c r="CQ67" s="381"/>
      <c r="CR67" s="381"/>
      <c r="CS67" s="381"/>
      <c r="CT67" s="381"/>
      <c r="CU67" s="381"/>
      <c r="CV67" s="381"/>
      <c r="CW67" s="381"/>
      <c r="CX67" s="381"/>
      <c r="CY67" s="381"/>
      <c r="CZ67" s="381"/>
      <c r="DA67" s="381"/>
      <c r="DB67" s="381"/>
      <c r="DC67" s="382"/>
    </row>
    <row r="68" spans="2:107" ht="13" x14ac:dyDescent="0.2">
      <c r="B68" s="247"/>
      <c r="AN68" s="380"/>
      <c r="AO68" s="381"/>
      <c r="AP68" s="381"/>
      <c r="AQ68" s="381"/>
      <c r="AR68" s="381"/>
      <c r="AS68" s="381"/>
      <c r="AT68" s="381"/>
      <c r="AU68" s="381"/>
      <c r="AV68" s="381"/>
      <c r="AW68" s="381"/>
      <c r="AX68" s="381"/>
      <c r="AY68" s="381"/>
      <c r="AZ68" s="381"/>
      <c r="BA68" s="381"/>
      <c r="BB68" s="381"/>
      <c r="BC68" s="381"/>
      <c r="BD68" s="381"/>
      <c r="BE68" s="381"/>
      <c r="BF68" s="381"/>
      <c r="BG68" s="381"/>
      <c r="BH68" s="381"/>
      <c r="BI68" s="381"/>
      <c r="BJ68" s="381"/>
      <c r="BK68" s="381"/>
      <c r="BL68" s="381"/>
      <c r="BM68" s="381"/>
      <c r="BN68" s="381"/>
      <c r="BO68" s="381"/>
      <c r="BP68" s="381"/>
      <c r="BQ68" s="381"/>
      <c r="BR68" s="381"/>
      <c r="BS68" s="381"/>
      <c r="BT68" s="381"/>
      <c r="BU68" s="381"/>
      <c r="BV68" s="381"/>
      <c r="BW68" s="381"/>
      <c r="BX68" s="381"/>
      <c r="BY68" s="381"/>
      <c r="BZ68" s="381"/>
      <c r="CA68" s="381"/>
      <c r="CB68" s="381"/>
      <c r="CC68" s="381"/>
      <c r="CD68" s="381"/>
      <c r="CE68" s="381"/>
      <c r="CF68" s="381"/>
      <c r="CG68" s="381"/>
      <c r="CH68" s="381"/>
      <c r="CI68" s="381"/>
      <c r="CJ68" s="381"/>
      <c r="CK68" s="381"/>
      <c r="CL68" s="381"/>
      <c r="CM68" s="381"/>
      <c r="CN68" s="381"/>
      <c r="CO68" s="381"/>
      <c r="CP68" s="381"/>
      <c r="CQ68" s="381"/>
      <c r="CR68" s="381"/>
      <c r="CS68" s="381"/>
      <c r="CT68" s="381"/>
      <c r="CU68" s="381"/>
      <c r="CV68" s="381"/>
      <c r="CW68" s="381"/>
      <c r="CX68" s="381"/>
      <c r="CY68" s="381"/>
      <c r="CZ68" s="381"/>
      <c r="DA68" s="381"/>
      <c r="DB68" s="381"/>
      <c r="DC68" s="382"/>
    </row>
    <row r="69" spans="2:107" ht="13" x14ac:dyDescent="0.2">
      <c r="B69" s="247"/>
      <c r="AN69" s="383"/>
      <c r="AO69" s="384"/>
      <c r="AP69" s="384"/>
      <c r="AQ69" s="384"/>
      <c r="AR69" s="384"/>
      <c r="AS69" s="384"/>
      <c r="AT69" s="384"/>
      <c r="AU69" s="384"/>
      <c r="AV69" s="384"/>
      <c r="AW69" s="384"/>
      <c r="AX69" s="384"/>
      <c r="AY69" s="384"/>
      <c r="AZ69" s="384"/>
      <c r="BA69" s="384"/>
      <c r="BB69" s="384"/>
      <c r="BC69" s="384"/>
      <c r="BD69" s="384"/>
      <c r="BE69" s="384"/>
      <c r="BF69" s="384"/>
      <c r="BG69" s="384"/>
      <c r="BH69" s="384"/>
      <c r="BI69" s="384"/>
      <c r="BJ69" s="384"/>
      <c r="BK69" s="384"/>
      <c r="BL69" s="384"/>
      <c r="BM69" s="384"/>
      <c r="BN69" s="384"/>
      <c r="BO69" s="384"/>
      <c r="BP69" s="384"/>
      <c r="BQ69" s="384"/>
      <c r="BR69" s="384"/>
      <c r="BS69" s="384"/>
      <c r="BT69" s="384"/>
      <c r="BU69" s="384"/>
      <c r="BV69" s="384"/>
      <c r="BW69" s="384"/>
      <c r="BX69" s="384"/>
      <c r="BY69" s="384"/>
      <c r="BZ69" s="384"/>
      <c r="CA69" s="384"/>
      <c r="CB69" s="384"/>
      <c r="CC69" s="384"/>
      <c r="CD69" s="384"/>
      <c r="CE69" s="384"/>
      <c r="CF69" s="384"/>
      <c r="CG69" s="384"/>
      <c r="CH69" s="384"/>
      <c r="CI69" s="384"/>
      <c r="CJ69" s="384"/>
      <c r="CK69" s="384"/>
      <c r="CL69" s="384"/>
      <c r="CM69" s="384"/>
      <c r="CN69" s="384"/>
      <c r="CO69" s="384"/>
      <c r="CP69" s="384"/>
      <c r="CQ69" s="384"/>
      <c r="CR69" s="384"/>
      <c r="CS69" s="384"/>
      <c r="CT69" s="384"/>
      <c r="CU69" s="384"/>
      <c r="CV69" s="384"/>
      <c r="CW69" s="384"/>
      <c r="CX69" s="384"/>
      <c r="CY69" s="384"/>
      <c r="CZ69" s="384"/>
      <c r="DA69" s="384"/>
      <c r="DB69" s="384"/>
      <c r="DC69" s="385"/>
    </row>
    <row r="70" spans="2:107" ht="13"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 x14ac:dyDescent="0.2">
      <c r="B71" s="247"/>
      <c r="G71" s="355"/>
      <c r="I71" s="358"/>
      <c r="J71" s="357"/>
      <c r="K71" s="357"/>
      <c r="L71" s="356"/>
      <c r="M71" s="357"/>
      <c r="N71" s="356"/>
      <c r="AM71" s="355"/>
      <c r="AN71" s="243" t="s">
        <v>582</v>
      </c>
    </row>
    <row r="72" spans="2:107" ht="13" x14ac:dyDescent="0.2">
      <c r="B72" s="247"/>
      <c r="G72" s="387"/>
      <c r="H72" s="387"/>
      <c r="I72" s="387"/>
      <c r="J72" s="387"/>
      <c r="K72" s="354"/>
      <c r="L72" s="354"/>
      <c r="M72" s="353"/>
      <c r="N72" s="353"/>
      <c r="AN72" s="388"/>
      <c r="AO72" s="389"/>
      <c r="AP72" s="389"/>
      <c r="AQ72" s="389"/>
      <c r="AR72" s="389"/>
      <c r="AS72" s="389"/>
      <c r="AT72" s="389"/>
      <c r="AU72" s="389"/>
      <c r="AV72" s="389"/>
      <c r="AW72" s="389"/>
      <c r="AX72" s="389"/>
      <c r="AY72" s="389"/>
      <c r="AZ72" s="389"/>
      <c r="BA72" s="389"/>
      <c r="BB72" s="389"/>
      <c r="BC72" s="389"/>
      <c r="BD72" s="389"/>
      <c r="BE72" s="389"/>
      <c r="BF72" s="389"/>
      <c r="BG72" s="389"/>
      <c r="BH72" s="389"/>
      <c r="BI72" s="389"/>
      <c r="BJ72" s="389"/>
      <c r="BK72" s="389"/>
      <c r="BL72" s="389"/>
      <c r="BM72" s="389"/>
      <c r="BN72" s="389"/>
      <c r="BO72" s="390"/>
      <c r="BP72" s="391" t="s">
        <v>527</v>
      </c>
      <c r="BQ72" s="391"/>
      <c r="BR72" s="391"/>
      <c r="BS72" s="391"/>
      <c r="BT72" s="391"/>
      <c r="BU72" s="391"/>
      <c r="BV72" s="391"/>
      <c r="BW72" s="391"/>
      <c r="BX72" s="391" t="s">
        <v>528</v>
      </c>
      <c r="BY72" s="391"/>
      <c r="BZ72" s="391"/>
      <c r="CA72" s="391"/>
      <c r="CB72" s="391"/>
      <c r="CC72" s="391"/>
      <c r="CD72" s="391"/>
      <c r="CE72" s="391"/>
      <c r="CF72" s="391" t="s">
        <v>529</v>
      </c>
      <c r="CG72" s="391"/>
      <c r="CH72" s="391"/>
      <c r="CI72" s="391"/>
      <c r="CJ72" s="391"/>
      <c r="CK72" s="391"/>
      <c r="CL72" s="391"/>
      <c r="CM72" s="391"/>
      <c r="CN72" s="391" t="s">
        <v>530</v>
      </c>
      <c r="CO72" s="391"/>
      <c r="CP72" s="391"/>
      <c r="CQ72" s="391"/>
      <c r="CR72" s="391"/>
      <c r="CS72" s="391"/>
      <c r="CT72" s="391"/>
      <c r="CU72" s="391"/>
      <c r="CV72" s="391" t="s">
        <v>531</v>
      </c>
      <c r="CW72" s="391"/>
      <c r="CX72" s="391"/>
      <c r="CY72" s="391"/>
      <c r="CZ72" s="391"/>
      <c r="DA72" s="391"/>
      <c r="DB72" s="391"/>
      <c r="DC72" s="391"/>
    </row>
    <row r="73" spans="2:107" ht="13" x14ac:dyDescent="0.2">
      <c r="B73" s="247"/>
      <c r="G73" s="392"/>
      <c r="H73" s="392"/>
      <c r="I73" s="392"/>
      <c r="J73" s="392"/>
      <c r="K73" s="397"/>
      <c r="L73" s="397"/>
      <c r="M73" s="397"/>
      <c r="N73" s="397"/>
      <c r="AM73" s="352"/>
      <c r="AN73" s="395" t="s">
        <v>581</v>
      </c>
      <c r="AO73" s="395"/>
      <c r="AP73" s="395"/>
      <c r="AQ73" s="395"/>
      <c r="AR73" s="395"/>
      <c r="AS73" s="395"/>
      <c r="AT73" s="395"/>
      <c r="AU73" s="395"/>
      <c r="AV73" s="395"/>
      <c r="AW73" s="395"/>
      <c r="AX73" s="395"/>
      <c r="AY73" s="395"/>
      <c r="AZ73" s="395"/>
      <c r="BA73" s="395"/>
      <c r="BB73" s="395" t="s">
        <v>579</v>
      </c>
      <c r="BC73" s="395"/>
      <c r="BD73" s="395"/>
      <c r="BE73" s="395"/>
      <c r="BF73" s="395"/>
      <c r="BG73" s="395"/>
      <c r="BH73" s="395"/>
      <c r="BI73" s="395"/>
      <c r="BJ73" s="395"/>
      <c r="BK73" s="395"/>
      <c r="BL73" s="395"/>
      <c r="BM73" s="395"/>
      <c r="BN73" s="395"/>
      <c r="BO73" s="395"/>
      <c r="BP73" s="386">
        <v>31.2</v>
      </c>
      <c r="BQ73" s="386"/>
      <c r="BR73" s="386"/>
      <c r="BS73" s="386"/>
      <c r="BT73" s="386"/>
      <c r="BU73" s="386"/>
      <c r="BV73" s="386"/>
      <c r="BW73" s="386"/>
      <c r="BX73" s="386">
        <v>3.3</v>
      </c>
      <c r="BY73" s="386"/>
      <c r="BZ73" s="386"/>
      <c r="CA73" s="386"/>
      <c r="CB73" s="386"/>
      <c r="CC73" s="386"/>
      <c r="CD73" s="386"/>
      <c r="CE73" s="386"/>
      <c r="CF73" s="386"/>
      <c r="CG73" s="386"/>
      <c r="CH73" s="386"/>
      <c r="CI73" s="386"/>
      <c r="CJ73" s="386"/>
      <c r="CK73" s="386"/>
      <c r="CL73" s="386"/>
      <c r="CM73" s="386"/>
      <c r="CN73" s="386"/>
      <c r="CO73" s="386"/>
      <c r="CP73" s="386"/>
      <c r="CQ73" s="386"/>
      <c r="CR73" s="386"/>
      <c r="CS73" s="386"/>
      <c r="CT73" s="386"/>
      <c r="CU73" s="386"/>
      <c r="CV73" s="386">
        <v>0</v>
      </c>
      <c r="CW73" s="386"/>
      <c r="CX73" s="386"/>
      <c r="CY73" s="386"/>
      <c r="CZ73" s="386"/>
      <c r="DA73" s="386"/>
      <c r="DB73" s="386"/>
      <c r="DC73" s="386"/>
    </row>
    <row r="74" spans="2:107" ht="13" x14ac:dyDescent="0.2">
      <c r="B74" s="247"/>
      <c r="G74" s="392"/>
      <c r="H74" s="392"/>
      <c r="I74" s="392"/>
      <c r="J74" s="392"/>
      <c r="K74" s="397"/>
      <c r="L74" s="397"/>
      <c r="M74" s="397"/>
      <c r="N74" s="397"/>
      <c r="AM74" s="352"/>
      <c r="AN74" s="395"/>
      <c r="AO74" s="395"/>
      <c r="AP74" s="395"/>
      <c r="AQ74" s="395"/>
      <c r="AR74" s="395"/>
      <c r="AS74" s="395"/>
      <c r="AT74" s="395"/>
      <c r="AU74" s="395"/>
      <c r="AV74" s="395"/>
      <c r="AW74" s="395"/>
      <c r="AX74" s="395"/>
      <c r="AY74" s="395"/>
      <c r="AZ74" s="395"/>
      <c r="BA74" s="395"/>
      <c r="BB74" s="395"/>
      <c r="BC74" s="395"/>
      <c r="BD74" s="395"/>
      <c r="BE74" s="395"/>
      <c r="BF74" s="395"/>
      <c r="BG74" s="395"/>
      <c r="BH74" s="395"/>
      <c r="BI74" s="395"/>
      <c r="BJ74" s="395"/>
      <c r="BK74" s="395"/>
      <c r="BL74" s="395"/>
      <c r="BM74" s="395"/>
      <c r="BN74" s="395"/>
      <c r="BO74" s="395"/>
      <c r="BP74" s="386"/>
      <c r="BQ74" s="386"/>
      <c r="BR74" s="386"/>
      <c r="BS74" s="386"/>
      <c r="BT74" s="386"/>
      <c r="BU74" s="386"/>
      <c r="BV74" s="386"/>
      <c r="BW74" s="386"/>
      <c r="BX74" s="386"/>
      <c r="BY74" s="386"/>
      <c r="BZ74" s="386"/>
      <c r="CA74" s="386"/>
      <c r="CB74" s="386"/>
      <c r="CC74" s="386"/>
      <c r="CD74" s="386"/>
      <c r="CE74" s="386"/>
      <c r="CF74" s="386"/>
      <c r="CG74" s="386"/>
      <c r="CH74" s="386"/>
      <c r="CI74" s="386"/>
      <c r="CJ74" s="386"/>
      <c r="CK74" s="386"/>
      <c r="CL74" s="386"/>
      <c r="CM74" s="386"/>
      <c r="CN74" s="386"/>
      <c r="CO74" s="386"/>
      <c r="CP74" s="386"/>
      <c r="CQ74" s="386"/>
      <c r="CR74" s="386"/>
      <c r="CS74" s="386"/>
      <c r="CT74" s="386"/>
      <c r="CU74" s="386"/>
      <c r="CV74" s="386"/>
      <c r="CW74" s="386"/>
      <c r="CX74" s="386"/>
      <c r="CY74" s="386"/>
      <c r="CZ74" s="386"/>
      <c r="DA74" s="386"/>
      <c r="DB74" s="386"/>
      <c r="DC74" s="386"/>
    </row>
    <row r="75" spans="2:107" ht="13" x14ac:dyDescent="0.2">
      <c r="B75" s="247"/>
      <c r="G75" s="392"/>
      <c r="H75" s="392"/>
      <c r="I75" s="387"/>
      <c r="J75" s="387"/>
      <c r="K75" s="393"/>
      <c r="L75" s="393"/>
      <c r="M75" s="393"/>
      <c r="N75" s="393"/>
      <c r="AM75" s="352"/>
      <c r="AN75" s="395"/>
      <c r="AO75" s="395"/>
      <c r="AP75" s="395"/>
      <c r="AQ75" s="395"/>
      <c r="AR75" s="395"/>
      <c r="AS75" s="395"/>
      <c r="AT75" s="395"/>
      <c r="AU75" s="395"/>
      <c r="AV75" s="395"/>
      <c r="AW75" s="395"/>
      <c r="AX75" s="395"/>
      <c r="AY75" s="395"/>
      <c r="AZ75" s="395"/>
      <c r="BA75" s="395"/>
      <c r="BB75" s="395" t="s">
        <v>578</v>
      </c>
      <c r="BC75" s="395"/>
      <c r="BD75" s="395"/>
      <c r="BE75" s="395"/>
      <c r="BF75" s="395"/>
      <c r="BG75" s="395"/>
      <c r="BH75" s="395"/>
      <c r="BI75" s="395"/>
      <c r="BJ75" s="395"/>
      <c r="BK75" s="395"/>
      <c r="BL75" s="395"/>
      <c r="BM75" s="395"/>
      <c r="BN75" s="395"/>
      <c r="BO75" s="395"/>
      <c r="BP75" s="386">
        <v>3.7</v>
      </c>
      <c r="BQ75" s="386"/>
      <c r="BR75" s="386"/>
      <c r="BS75" s="386"/>
      <c r="BT75" s="386"/>
      <c r="BU75" s="386"/>
      <c r="BV75" s="386"/>
      <c r="BW75" s="386"/>
      <c r="BX75" s="386">
        <v>2.9</v>
      </c>
      <c r="BY75" s="386"/>
      <c r="BZ75" s="386"/>
      <c r="CA75" s="386"/>
      <c r="CB75" s="386"/>
      <c r="CC75" s="386"/>
      <c r="CD75" s="386"/>
      <c r="CE75" s="386"/>
      <c r="CF75" s="386">
        <v>2.5</v>
      </c>
      <c r="CG75" s="386"/>
      <c r="CH75" s="386"/>
      <c r="CI75" s="386"/>
      <c r="CJ75" s="386"/>
      <c r="CK75" s="386"/>
      <c r="CL75" s="386"/>
      <c r="CM75" s="386"/>
      <c r="CN75" s="386">
        <v>3</v>
      </c>
      <c r="CO75" s="386"/>
      <c r="CP75" s="386"/>
      <c r="CQ75" s="386"/>
      <c r="CR75" s="386"/>
      <c r="CS75" s="386"/>
      <c r="CT75" s="386"/>
      <c r="CU75" s="386"/>
      <c r="CV75" s="386">
        <v>3.2</v>
      </c>
      <c r="CW75" s="386"/>
      <c r="CX75" s="386"/>
      <c r="CY75" s="386"/>
      <c r="CZ75" s="386"/>
      <c r="DA75" s="386"/>
      <c r="DB75" s="386"/>
      <c r="DC75" s="386"/>
    </row>
    <row r="76" spans="2:107" ht="13" x14ac:dyDescent="0.2">
      <c r="B76" s="247"/>
      <c r="G76" s="392"/>
      <c r="H76" s="392"/>
      <c r="I76" s="387"/>
      <c r="J76" s="387"/>
      <c r="K76" s="393"/>
      <c r="L76" s="393"/>
      <c r="M76" s="393"/>
      <c r="N76" s="393"/>
      <c r="AM76" s="352"/>
      <c r="AN76" s="395"/>
      <c r="AO76" s="395"/>
      <c r="AP76" s="395"/>
      <c r="AQ76" s="395"/>
      <c r="AR76" s="395"/>
      <c r="AS76" s="395"/>
      <c r="AT76" s="395"/>
      <c r="AU76" s="395"/>
      <c r="AV76" s="395"/>
      <c r="AW76" s="395"/>
      <c r="AX76" s="395"/>
      <c r="AY76" s="395"/>
      <c r="AZ76" s="395"/>
      <c r="BA76" s="395"/>
      <c r="BB76" s="395"/>
      <c r="BC76" s="395"/>
      <c r="BD76" s="395"/>
      <c r="BE76" s="395"/>
      <c r="BF76" s="395"/>
      <c r="BG76" s="395"/>
      <c r="BH76" s="395"/>
      <c r="BI76" s="395"/>
      <c r="BJ76" s="395"/>
      <c r="BK76" s="395"/>
      <c r="BL76" s="395"/>
      <c r="BM76" s="395"/>
      <c r="BN76" s="395"/>
      <c r="BO76" s="395"/>
      <c r="BP76" s="386"/>
      <c r="BQ76" s="386"/>
      <c r="BR76" s="386"/>
      <c r="BS76" s="386"/>
      <c r="BT76" s="386"/>
      <c r="BU76" s="386"/>
      <c r="BV76" s="386"/>
      <c r="BW76" s="386"/>
      <c r="BX76" s="386"/>
      <c r="BY76" s="386"/>
      <c r="BZ76" s="386"/>
      <c r="CA76" s="386"/>
      <c r="CB76" s="386"/>
      <c r="CC76" s="386"/>
      <c r="CD76" s="386"/>
      <c r="CE76" s="386"/>
      <c r="CF76" s="386"/>
      <c r="CG76" s="386"/>
      <c r="CH76" s="386"/>
      <c r="CI76" s="386"/>
      <c r="CJ76" s="386"/>
      <c r="CK76" s="386"/>
      <c r="CL76" s="386"/>
      <c r="CM76" s="386"/>
      <c r="CN76" s="386"/>
      <c r="CO76" s="386"/>
      <c r="CP76" s="386"/>
      <c r="CQ76" s="386"/>
      <c r="CR76" s="386"/>
      <c r="CS76" s="386"/>
      <c r="CT76" s="386"/>
      <c r="CU76" s="386"/>
      <c r="CV76" s="386"/>
      <c r="CW76" s="386"/>
      <c r="CX76" s="386"/>
      <c r="CY76" s="386"/>
      <c r="CZ76" s="386"/>
      <c r="DA76" s="386"/>
      <c r="DB76" s="386"/>
      <c r="DC76" s="386"/>
    </row>
    <row r="77" spans="2:107" ht="13" x14ac:dyDescent="0.2">
      <c r="B77" s="247"/>
      <c r="G77" s="387"/>
      <c r="H77" s="387"/>
      <c r="I77" s="387"/>
      <c r="J77" s="387"/>
      <c r="K77" s="397"/>
      <c r="L77" s="397"/>
      <c r="M77" s="397"/>
      <c r="N77" s="397"/>
      <c r="AN77" s="391" t="s">
        <v>580</v>
      </c>
      <c r="AO77" s="391"/>
      <c r="AP77" s="391"/>
      <c r="AQ77" s="391"/>
      <c r="AR77" s="391"/>
      <c r="AS77" s="391"/>
      <c r="AT77" s="391"/>
      <c r="AU77" s="391"/>
      <c r="AV77" s="391"/>
      <c r="AW77" s="391"/>
      <c r="AX77" s="391"/>
      <c r="AY77" s="391"/>
      <c r="AZ77" s="391"/>
      <c r="BA77" s="391"/>
      <c r="BB77" s="395" t="s">
        <v>579</v>
      </c>
      <c r="BC77" s="395"/>
      <c r="BD77" s="395"/>
      <c r="BE77" s="395"/>
      <c r="BF77" s="395"/>
      <c r="BG77" s="395"/>
      <c r="BH77" s="395"/>
      <c r="BI77" s="395"/>
      <c r="BJ77" s="395"/>
      <c r="BK77" s="395"/>
      <c r="BL77" s="395"/>
      <c r="BM77" s="395"/>
      <c r="BN77" s="395"/>
      <c r="BO77" s="395"/>
      <c r="BP77" s="386">
        <v>31.5</v>
      </c>
      <c r="BQ77" s="386"/>
      <c r="BR77" s="386"/>
      <c r="BS77" s="386"/>
      <c r="BT77" s="386"/>
      <c r="BU77" s="386"/>
      <c r="BV77" s="386"/>
      <c r="BW77" s="386"/>
      <c r="BX77" s="386">
        <v>23.4</v>
      </c>
      <c r="BY77" s="386"/>
      <c r="BZ77" s="386"/>
      <c r="CA77" s="386"/>
      <c r="CB77" s="386"/>
      <c r="CC77" s="386"/>
      <c r="CD77" s="386"/>
      <c r="CE77" s="386"/>
      <c r="CF77" s="386">
        <v>18.2</v>
      </c>
      <c r="CG77" s="386"/>
      <c r="CH77" s="386"/>
      <c r="CI77" s="386"/>
      <c r="CJ77" s="386"/>
      <c r="CK77" s="386"/>
      <c r="CL77" s="386"/>
      <c r="CM77" s="386"/>
      <c r="CN77" s="386">
        <v>17.100000000000001</v>
      </c>
      <c r="CO77" s="386"/>
      <c r="CP77" s="386"/>
      <c r="CQ77" s="386"/>
      <c r="CR77" s="386"/>
      <c r="CS77" s="386"/>
      <c r="CT77" s="386"/>
      <c r="CU77" s="386"/>
      <c r="CV77" s="386">
        <v>16.600000000000001</v>
      </c>
      <c r="CW77" s="386"/>
      <c r="CX77" s="386"/>
      <c r="CY77" s="386"/>
      <c r="CZ77" s="386"/>
      <c r="DA77" s="386"/>
      <c r="DB77" s="386"/>
      <c r="DC77" s="386"/>
    </row>
    <row r="78" spans="2:107" ht="13" x14ac:dyDescent="0.2">
      <c r="B78" s="247"/>
      <c r="G78" s="387"/>
      <c r="H78" s="387"/>
      <c r="I78" s="387"/>
      <c r="J78" s="387"/>
      <c r="K78" s="397"/>
      <c r="L78" s="397"/>
      <c r="M78" s="397"/>
      <c r="N78" s="397"/>
      <c r="AN78" s="391"/>
      <c r="AO78" s="391"/>
      <c r="AP78" s="391"/>
      <c r="AQ78" s="391"/>
      <c r="AR78" s="391"/>
      <c r="AS78" s="391"/>
      <c r="AT78" s="391"/>
      <c r="AU78" s="391"/>
      <c r="AV78" s="391"/>
      <c r="AW78" s="391"/>
      <c r="AX78" s="391"/>
      <c r="AY78" s="391"/>
      <c r="AZ78" s="391"/>
      <c r="BA78" s="391"/>
      <c r="BB78" s="395"/>
      <c r="BC78" s="395"/>
      <c r="BD78" s="395"/>
      <c r="BE78" s="395"/>
      <c r="BF78" s="395"/>
      <c r="BG78" s="395"/>
      <c r="BH78" s="395"/>
      <c r="BI78" s="395"/>
      <c r="BJ78" s="395"/>
      <c r="BK78" s="395"/>
      <c r="BL78" s="395"/>
      <c r="BM78" s="395"/>
      <c r="BN78" s="395"/>
      <c r="BO78" s="395"/>
      <c r="BP78" s="386"/>
      <c r="BQ78" s="386"/>
      <c r="BR78" s="386"/>
      <c r="BS78" s="386"/>
      <c r="BT78" s="386"/>
      <c r="BU78" s="386"/>
      <c r="BV78" s="386"/>
      <c r="BW78" s="386"/>
      <c r="BX78" s="386"/>
      <c r="BY78" s="386"/>
      <c r="BZ78" s="386"/>
      <c r="CA78" s="386"/>
      <c r="CB78" s="386"/>
      <c r="CC78" s="386"/>
      <c r="CD78" s="386"/>
      <c r="CE78" s="386"/>
      <c r="CF78" s="386"/>
      <c r="CG78" s="386"/>
      <c r="CH78" s="386"/>
      <c r="CI78" s="386"/>
      <c r="CJ78" s="386"/>
      <c r="CK78" s="386"/>
      <c r="CL78" s="386"/>
      <c r="CM78" s="386"/>
      <c r="CN78" s="386"/>
      <c r="CO78" s="386"/>
      <c r="CP78" s="386"/>
      <c r="CQ78" s="386"/>
      <c r="CR78" s="386"/>
      <c r="CS78" s="386"/>
      <c r="CT78" s="386"/>
      <c r="CU78" s="386"/>
      <c r="CV78" s="386"/>
      <c r="CW78" s="386"/>
      <c r="CX78" s="386"/>
      <c r="CY78" s="386"/>
      <c r="CZ78" s="386"/>
      <c r="DA78" s="386"/>
      <c r="DB78" s="386"/>
      <c r="DC78" s="386"/>
    </row>
    <row r="79" spans="2:107" ht="13" x14ac:dyDescent="0.2">
      <c r="B79" s="247"/>
      <c r="G79" s="387"/>
      <c r="H79" s="387"/>
      <c r="I79" s="396"/>
      <c r="J79" s="396"/>
      <c r="K79" s="398"/>
      <c r="L79" s="398"/>
      <c r="M79" s="398"/>
      <c r="N79" s="398"/>
      <c r="AN79" s="391"/>
      <c r="AO79" s="391"/>
      <c r="AP79" s="391"/>
      <c r="AQ79" s="391"/>
      <c r="AR79" s="391"/>
      <c r="AS79" s="391"/>
      <c r="AT79" s="391"/>
      <c r="AU79" s="391"/>
      <c r="AV79" s="391"/>
      <c r="AW79" s="391"/>
      <c r="AX79" s="391"/>
      <c r="AY79" s="391"/>
      <c r="AZ79" s="391"/>
      <c r="BA79" s="391"/>
      <c r="BB79" s="395" t="s">
        <v>578</v>
      </c>
      <c r="BC79" s="395"/>
      <c r="BD79" s="395"/>
      <c r="BE79" s="395"/>
      <c r="BF79" s="395"/>
      <c r="BG79" s="395"/>
      <c r="BH79" s="395"/>
      <c r="BI79" s="395"/>
      <c r="BJ79" s="395"/>
      <c r="BK79" s="395"/>
      <c r="BL79" s="395"/>
      <c r="BM79" s="395"/>
      <c r="BN79" s="395"/>
      <c r="BO79" s="395"/>
      <c r="BP79" s="386">
        <v>5.4</v>
      </c>
      <c r="BQ79" s="386"/>
      <c r="BR79" s="386"/>
      <c r="BS79" s="386"/>
      <c r="BT79" s="386"/>
      <c r="BU79" s="386"/>
      <c r="BV79" s="386"/>
      <c r="BW79" s="386"/>
      <c r="BX79" s="386">
        <v>5.2</v>
      </c>
      <c r="BY79" s="386"/>
      <c r="BZ79" s="386"/>
      <c r="CA79" s="386"/>
      <c r="CB79" s="386"/>
      <c r="CC79" s="386"/>
      <c r="CD79" s="386"/>
      <c r="CE79" s="386"/>
      <c r="CF79" s="386">
        <v>5.2</v>
      </c>
      <c r="CG79" s="386"/>
      <c r="CH79" s="386"/>
      <c r="CI79" s="386"/>
      <c r="CJ79" s="386"/>
      <c r="CK79" s="386"/>
      <c r="CL79" s="386"/>
      <c r="CM79" s="386"/>
      <c r="CN79" s="386">
        <v>5.2</v>
      </c>
      <c r="CO79" s="386"/>
      <c r="CP79" s="386"/>
      <c r="CQ79" s="386"/>
      <c r="CR79" s="386"/>
      <c r="CS79" s="386"/>
      <c r="CT79" s="386"/>
      <c r="CU79" s="386"/>
      <c r="CV79" s="386">
        <v>5.2</v>
      </c>
      <c r="CW79" s="386"/>
      <c r="CX79" s="386"/>
      <c r="CY79" s="386"/>
      <c r="CZ79" s="386"/>
      <c r="DA79" s="386"/>
      <c r="DB79" s="386"/>
      <c r="DC79" s="386"/>
    </row>
    <row r="80" spans="2:107" ht="13" x14ac:dyDescent="0.2">
      <c r="B80" s="247"/>
      <c r="G80" s="387"/>
      <c r="H80" s="387"/>
      <c r="I80" s="396"/>
      <c r="J80" s="396"/>
      <c r="K80" s="398"/>
      <c r="L80" s="398"/>
      <c r="M80" s="398"/>
      <c r="N80" s="398"/>
      <c r="AN80" s="391"/>
      <c r="AO80" s="391"/>
      <c r="AP80" s="391"/>
      <c r="AQ80" s="391"/>
      <c r="AR80" s="391"/>
      <c r="AS80" s="391"/>
      <c r="AT80" s="391"/>
      <c r="AU80" s="391"/>
      <c r="AV80" s="391"/>
      <c r="AW80" s="391"/>
      <c r="AX80" s="391"/>
      <c r="AY80" s="391"/>
      <c r="AZ80" s="391"/>
      <c r="BA80" s="391"/>
      <c r="BB80" s="395"/>
      <c r="BC80" s="395"/>
      <c r="BD80" s="395"/>
      <c r="BE80" s="395"/>
      <c r="BF80" s="395"/>
      <c r="BG80" s="395"/>
      <c r="BH80" s="395"/>
      <c r="BI80" s="395"/>
      <c r="BJ80" s="395"/>
      <c r="BK80" s="395"/>
      <c r="BL80" s="395"/>
      <c r="BM80" s="395"/>
      <c r="BN80" s="395"/>
      <c r="BO80" s="395"/>
      <c r="BP80" s="386"/>
      <c r="BQ80" s="386"/>
      <c r="BR80" s="386"/>
      <c r="BS80" s="386"/>
      <c r="BT80" s="386"/>
      <c r="BU80" s="386"/>
      <c r="BV80" s="386"/>
      <c r="BW80" s="386"/>
      <c r="BX80" s="386"/>
      <c r="BY80" s="386"/>
      <c r="BZ80" s="386"/>
      <c r="CA80" s="386"/>
      <c r="CB80" s="386"/>
      <c r="CC80" s="386"/>
      <c r="CD80" s="386"/>
      <c r="CE80" s="386"/>
      <c r="CF80" s="386"/>
      <c r="CG80" s="386"/>
      <c r="CH80" s="386"/>
      <c r="CI80" s="386"/>
      <c r="CJ80" s="386"/>
      <c r="CK80" s="386"/>
      <c r="CL80" s="386"/>
      <c r="CM80" s="386"/>
      <c r="CN80" s="386"/>
      <c r="CO80" s="386"/>
      <c r="CP80" s="386"/>
      <c r="CQ80" s="386"/>
      <c r="CR80" s="386"/>
      <c r="CS80" s="386"/>
      <c r="CT80" s="386"/>
      <c r="CU80" s="386"/>
      <c r="CV80" s="386"/>
      <c r="CW80" s="386"/>
      <c r="CX80" s="386"/>
      <c r="CY80" s="386"/>
      <c r="CZ80" s="386"/>
      <c r="DA80" s="386"/>
      <c r="DB80" s="386"/>
      <c r="DC80" s="386"/>
    </row>
    <row r="81" spans="2:109" ht="13" x14ac:dyDescent="0.2">
      <c r="B81" s="247"/>
    </row>
    <row r="82" spans="2:109" ht="16.5"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cdOLCnu68+GXzF+AtmJryjHiQAFqrCtv/4Sv6v8cwRzbSYj2+/OnIxHM/BrfP2HxEoUWpWThsxFlafXGGaTCIg==" saltValue="L76xaeM3sUslfEOSvA2ktQ==" spinCount="100000" sheet="1" objects="1" scenarios="1" formatCells="0"/>
  <dataConsolidate/>
  <mergeCells count="112">
    <mergeCell ref="CV79:DC80"/>
    <mergeCell ref="CN77:CU78"/>
    <mergeCell ref="CV77:DC78"/>
    <mergeCell ref="BP79:BW80"/>
    <mergeCell ref="BX75:CE76"/>
    <mergeCell ref="CF75:CM76"/>
    <mergeCell ref="CF77:CM78"/>
    <mergeCell ref="CF79:CM80"/>
    <mergeCell ref="BX79:CE80"/>
    <mergeCell ref="N77:N78"/>
    <mergeCell ref="AN77:BA80"/>
    <mergeCell ref="BB77:BO78"/>
    <mergeCell ref="BP77:BW78"/>
    <mergeCell ref="BX77:CE78"/>
    <mergeCell ref="G77:H80"/>
    <mergeCell ref="I77:J78"/>
    <mergeCell ref="K77:K78"/>
    <mergeCell ref="L77:L78"/>
    <mergeCell ref="M77:M78"/>
    <mergeCell ref="CN79:CU80"/>
    <mergeCell ref="BX73:CE74"/>
    <mergeCell ref="CF73:CM74"/>
    <mergeCell ref="CN73:CU74"/>
    <mergeCell ref="I75:J76"/>
    <mergeCell ref="K75:K76"/>
    <mergeCell ref="L75:L76"/>
    <mergeCell ref="M75:M76"/>
    <mergeCell ref="N75:N76"/>
    <mergeCell ref="BB75:BO76"/>
    <mergeCell ref="AN73:BA76"/>
    <mergeCell ref="BB73:BO74"/>
    <mergeCell ref="BP73:BW74"/>
    <mergeCell ref="I79:J80"/>
    <mergeCell ref="K79:K80"/>
    <mergeCell ref="L79:L80"/>
    <mergeCell ref="M79:M80"/>
    <mergeCell ref="N79:N80"/>
    <mergeCell ref="BB79:BO80"/>
    <mergeCell ref="BP75:BW76"/>
    <mergeCell ref="G73:H76"/>
    <mergeCell ref="I73:J74"/>
    <mergeCell ref="K73:K74"/>
    <mergeCell ref="L73:L74"/>
    <mergeCell ref="M73:M74"/>
    <mergeCell ref="N73:N74"/>
    <mergeCell ref="CN75:CU76"/>
    <mergeCell ref="CV75:DC76"/>
    <mergeCell ref="CV73:DC74"/>
    <mergeCell ref="CV72:DC72"/>
    <mergeCell ref="BX72:CE72"/>
    <mergeCell ref="CF72:CM72"/>
    <mergeCell ref="CN72:CU72"/>
    <mergeCell ref="CN57:CU58"/>
    <mergeCell ref="CV57:DC58"/>
    <mergeCell ref="G72:J72"/>
    <mergeCell ref="AN72:BO72"/>
    <mergeCell ref="BP72:BW72"/>
    <mergeCell ref="I57:J58"/>
    <mergeCell ref="K57:K58"/>
    <mergeCell ref="I53:J54"/>
    <mergeCell ref="K53:K54"/>
    <mergeCell ref="L53:L54"/>
    <mergeCell ref="M53:M54"/>
    <mergeCell ref="BX57:CE58"/>
    <mergeCell ref="CF57:CM58"/>
    <mergeCell ref="AN65:DC69"/>
    <mergeCell ref="BX55:CE56"/>
    <mergeCell ref="CF55:CM56"/>
    <mergeCell ref="CN55:CU56"/>
    <mergeCell ref="CV55:DC56"/>
    <mergeCell ref="G55:H58"/>
    <mergeCell ref="I55:J56"/>
    <mergeCell ref="K55:K56"/>
    <mergeCell ref="L55:L56"/>
    <mergeCell ref="M55:M56"/>
    <mergeCell ref="N55:N56"/>
    <mergeCell ref="BX51:CE52"/>
    <mergeCell ref="CF51:CM52"/>
    <mergeCell ref="CN53:CU54"/>
    <mergeCell ref="I51:J52"/>
    <mergeCell ref="K51:K52"/>
    <mergeCell ref="L51:L52"/>
    <mergeCell ref="M51:M52"/>
    <mergeCell ref="N51:N52"/>
    <mergeCell ref="AN55:BA58"/>
    <mergeCell ref="BB55:BO56"/>
    <mergeCell ref="BP55:BW56"/>
    <mergeCell ref="BP57:BW58"/>
    <mergeCell ref="L57:L58"/>
    <mergeCell ref="M57:M58"/>
    <mergeCell ref="N57:N58"/>
    <mergeCell ref="BB57:BO58"/>
    <mergeCell ref="N53:N54"/>
    <mergeCell ref="BB53:BO54"/>
    <mergeCell ref="AN43:DC47"/>
    <mergeCell ref="CV53:DC54"/>
    <mergeCell ref="G50:J50"/>
    <mergeCell ref="AN50:BO50"/>
    <mergeCell ref="BP50:BW50"/>
    <mergeCell ref="BX50:CE50"/>
    <mergeCell ref="CF50:CM50"/>
    <mergeCell ref="CN50:CU50"/>
    <mergeCell ref="CV50:DC50"/>
    <mergeCell ref="CV51:DC52"/>
    <mergeCell ref="CN51:CU52"/>
    <mergeCell ref="G51:H54"/>
    <mergeCell ref="BP53:BW54"/>
    <mergeCell ref="BX53:CE54"/>
    <mergeCell ref="CF53:CM54"/>
    <mergeCell ref="AN51:BA54"/>
    <mergeCell ref="BB51:BO52"/>
    <mergeCell ref="BP51:BW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3AD31-4D1F-4731-A180-05362826F7FF}">
  <sheetPr>
    <pageSetUpPr fitToPage="1"/>
  </sheetPr>
  <dimension ref="A1:DR125"/>
  <sheetViews>
    <sheetView showGridLines="0" topLeftCell="A103" zoomScale="75" zoomScaleNormal="75" zoomScaleSheetLayoutView="70" workbookViewId="0">
      <selection activeCell="C118" sqref="C118"/>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8ZI0toyJID8cgIU/ANkcb9W8EoHp7HUT86lnA46MZ/UJkR5wqK4pi90GyDtGPuKIU9SMXoc7ks5mrcNAzROzDA==" saltValue="L8kF4IDBllVJtqEQVJeAy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B90B4-B074-485E-BE79-B1A53B881E74}">
  <sheetPr>
    <pageSetUpPr fitToPage="1"/>
  </sheetPr>
  <dimension ref="A1:DR125"/>
  <sheetViews>
    <sheetView showGridLines="0" topLeftCell="A58" zoomScale="75" zoomScaleNormal="75" zoomScaleSheetLayoutView="55" workbookViewId="0">
      <selection activeCell="B119" sqref="B11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Eh1dHQ92nAzv6tvhGHmgcRo6nMqCEIU0ThMljmK15bbodbqgXhRsTIk0OWfwzfVKF+RVcREwjXqUj7T1uP5DPA==" saltValue="UcKek+MBHHsCQO+aEQVSp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51</v>
      </c>
      <c r="E2" s="135"/>
      <c r="F2" s="136" t="s">
        <v>526</v>
      </c>
      <c r="G2" s="137"/>
      <c r="H2" s="138"/>
    </row>
    <row r="3" spans="1:8" x14ac:dyDescent="0.2">
      <c r="A3" s="134" t="s">
        <v>519</v>
      </c>
      <c r="B3" s="139"/>
      <c r="C3" s="140"/>
      <c r="D3" s="141">
        <v>52185</v>
      </c>
      <c r="E3" s="142"/>
      <c r="F3" s="143">
        <v>52191</v>
      </c>
      <c r="G3" s="144"/>
      <c r="H3" s="145"/>
    </row>
    <row r="4" spans="1:8" x14ac:dyDescent="0.2">
      <c r="A4" s="146"/>
      <c r="B4" s="147"/>
      <c r="C4" s="148"/>
      <c r="D4" s="149">
        <v>25757</v>
      </c>
      <c r="E4" s="150"/>
      <c r="F4" s="151">
        <v>26807</v>
      </c>
      <c r="G4" s="152"/>
      <c r="H4" s="153"/>
    </row>
    <row r="5" spans="1:8" x14ac:dyDescent="0.2">
      <c r="A5" s="134" t="s">
        <v>521</v>
      </c>
      <c r="B5" s="139"/>
      <c r="C5" s="140"/>
      <c r="D5" s="141">
        <v>37385</v>
      </c>
      <c r="E5" s="142"/>
      <c r="F5" s="143">
        <v>48105</v>
      </c>
      <c r="G5" s="144"/>
      <c r="H5" s="145"/>
    </row>
    <row r="6" spans="1:8" x14ac:dyDescent="0.2">
      <c r="A6" s="146"/>
      <c r="B6" s="147"/>
      <c r="C6" s="148"/>
      <c r="D6" s="149">
        <v>17773</v>
      </c>
      <c r="E6" s="150"/>
      <c r="F6" s="151">
        <v>24072</v>
      </c>
      <c r="G6" s="152"/>
      <c r="H6" s="153"/>
    </row>
    <row r="7" spans="1:8" x14ac:dyDescent="0.2">
      <c r="A7" s="134" t="s">
        <v>522</v>
      </c>
      <c r="B7" s="139"/>
      <c r="C7" s="140"/>
      <c r="D7" s="141">
        <v>44077</v>
      </c>
      <c r="E7" s="142"/>
      <c r="F7" s="143">
        <v>47446</v>
      </c>
      <c r="G7" s="144"/>
      <c r="H7" s="145"/>
    </row>
    <row r="8" spans="1:8" x14ac:dyDescent="0.2">
      <c r="A8" s="146"/>
      <c r="B8" s="147"/>
      <c r="C8" s="148"/>
      <c r="D8" s="149">
        <v>23794</v>
      </c>
      <c r="E8" s="150"/>
      <c r="F8" s="151">
        <v>24371</v>
      </c>
      <c r="G8" s="152"/>
      <c r="H8" s="153"/>
    </row>
    <row r="9" spans="1:8" x14ac:dyDescent="0.2">
      <c r="A9" s="134" t="s">
        <v>523</v>
      </c>
      <c r="B9" s="139"/>
      <c r="C9" s="140"/>
      <c r="D9" s="141">
        <v>84406</v>
      </c>
      <c r="E9" s="142"/>
      <c r="F9" s="143">
        <v>48387</v>
      </c>
      <c r="G9" s="144"/>
      <c r="H9" s="145"/>
    </row>
    <row r="10" spans="1:8" x14ac:dyDescent="0.2">
      <c r="A10" s="146"/>
      <c r="B10" s="147"/>
      <c r="C10" s="148"/>
      <c r="D10" s="149">
        <v>44241</v>
      </c>
      <c r="E10" s="150"/>
      <c r="F10" s="151">
        <v>25592</v>
      </c>
      <c r="G10" s="152"/>
      <c r="H10" s="153"/>
    </row>
    <row r="11" spans="1:8" x14ac:dyDescent="0.2">
      <c r="A11" s="134" t="s">
        <v>524</v>
      </c>
      <c r="B11" s="139"/>
      <c r="C11" s="140"/>
      <c r="D11" s="141">
        <v>64733</v>
      </c>
      <c r="E11" s="142"/>
      <c r="F11" s="143">
        <v>49684</v>
      </c>
      <c r="G11" s="144"/>
      <c r="H11" s="145"/>
    </row>
    <row r="12" spans="1:8" x14ac:dyDescent="0.2">
      <c r="A12" s="146"/>
      <c r="B12" s="147"/>
      <c r="C12" s="154"/>
      <c r="D12" s="149">
        <v>32022</v>
      </c>
      <c r="E12" s="150"/>
      <c r="F12" s="151">
        <v>28303</v>
      </c>
      <c r="G12" s="152"/>
      <c r="H12" s="153"/>
    </row>
    <row r="13" spans="1:8" x14ac:dyDescent="0.2">
      <c r="A13" s="134"/>
      <c r="B13" s="139"/>
      <c r="C13" s="140"/>
      <c r="D13" s="141">
        <v>56557</v>
      </c>
      <c r="E13" s="142"/>
      <c r="F13" s="143">
        <v>49163</v>
      </c>
      <c r="G13" s="155"/>
      <c r="H13" s="145"/>
    </row>
    <row r="14" spans="1:8" x14ac:dyDescent="0.2">
      <c r="A14" s="146"/>
      <c r="B14" s="147"/>
      <c r="C14" s="148"/>
      <c r="D14" s="149">
        <v>28717</v>
      </c>
      <c r="E14" s="150"/>
      <c r="F14" s="151">
        <v>25829</v>
      </c>
      <c r="G14" s="152"/>
      <c r="H14" s="153"/>
    </row>
    <row r="17" spans="1:11" x14ac:dyDescent="0.2">
      <c r="A17" s="130" t="s">
        <v>52</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53</v>
      </c>
      <c r="B19" s="156">
        <f>ROUND(VALUE(SUBSTITUTE(実質収支比率等に係る経年分析!F$48,"▲","-")),2)</f>
        <v>6.67</v>
      </c>
      <c r="C19" s="156">
        <f>ROUND(VALUE(SUBSTITUTE(実質収支比率等に係る経年分析!G$48,"▲","-")),2)</f>
        <v>8.11</v>
      </c>
      <c r="D19" s="156">
        <f>ROUND(VALUE(SUBSTITUTE(実質収支比率等に係る経年分析!H$48,"▲","-")),2)</f>
        <v>7.91</v>
      </c>
      <c r="E19" s="156">
        <f>ROUND(VALUE(SUBSTITUTE(実質収支比率等に係る経年分析!I$48,"▲","-")),2)</f>
        <v>5.4</v>
      </c>
      <c r="F19" s="156">
        <f>ROUND(VALUE(SUBSTITUTE(実質収支比率等に係る経年分析!J$48,"▲","-")),2)</f>
        <v>4.93</v>
      </c>
    </row>
    <row r="20" spans="1:11" x14ac:dyDescent="0.2">
      <c r="A20" s="156" t="s">
        <v>54</v>
      </c>
      <c r="B20" s="156">
        <f>ROUND(VALUE(SUBSTITUTE(実質収支比率等に係る経年分析!F$47,"▲","-")),2)</f>
        <v>11.13</v>
      </c>
      <c r="C20" s="156">
        <f>ROUND(VALUE(SUBSTITUTE(実質収支比率等に係る経年分析!G$47,"▲","-")),2)</f>
        <v>10.98</v>
      </c>
      <c r="D20" s="156">
        <f>ROUND(VALUE(SUBSTITUTE(実質収支比率等に係る経年分析!H$47,"▲","-")),2)</f>
        <v>11.12</v>
      </c>
      <c r="E20" s="156">
        <f>ROUND(VALUE(SUBSTITUTE(実質収支比率等に係る経年分析!I$47,"▲","-")),2)</f>
        <v>9.86</v>
      </c>
      <c r="F20" s="156">
        <f>ROUND(VALUE(SUBSTITUTE(実質収支比率等に係る経年分析!J$47,"▲","-")),2)</f>
        <v>10.15</v>
      </c>
    </row>
    <row r="21" spans="1:11" x14ac:dyDescent="0.2">
      <c r="A21" s="156" t="s">
        <v>55</v>
      </c>
      <c r="B21" s="156">
        <f>IF(ISNUMBER(VALUE(SUBSTITUTE(実質収支比率等に係る経年分析!F$49,"▲","-"))),ROUND(VALUE(SUBSTITUTE(実質収支比率等に係る経年分析!F$49,"▲","-")),2),NA())</f>
        <v>3.15</v>
      </c>
      <c r="C21" s="156">
        <f>IF(ISNUMBER(VALUE(SUBSTITUTE(実質収支比率等に係る経年分析!G$49,"▲","-"))),ROUND(VALUE(SUBSTITUTE(実質収支比率等に係る経年分析!G$49,"▲","-")),2),NA())</f>
        <v>2.69</v>
      </c>
      <c r="D21" s="156">
        <f>IF(ISNUMBER(VALUE(SUBSTITUTE(実質収支比率等に係る経年分析!H$49,"▲","-"))),ROUND(VALUE(SUBSTITUTE(実質収支比率等に係る経年分析!H$49,"▲","-")),2),NA())</f>
        <v>0.06</v>
      </c>
      <c r="E21" s="156">
        <f>IF(ISNUMBER(VALUE(SUBSTITUTE(実質収支比率等に係る経年分析!I$49,"▲","-"))),ROUND(VALUE(SUBSTITUTE(実質収支比率等に係る経年分析!I$49,"▲","-")),2),NA())</f>
        <v>-2.82</v>
      </c>
      <c r="F21" s="156">
        <f>IF(ISNUMBER(VALUE(SUBSTITUTE(実質収支比率等に係る経年分析!J$49,"▲","-"))),ROUND(VALUE(SUBSTITUTE(実質収支比率等に係る経年分析!J$49,"▲","-")),2),NA())</f>
        <v>1.03</v>
      </c>
    </row>
    <row r="24" spans="1:11" x14ac:dyDescent="0.2">
      <c r="A24" s="130" t="s">
        <v>56</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57</v>
      </c>
      <c r="C26" s="157" t="s">
        <v>58</v>
      </c>
      <c r="D26" s="157" t="s">
        <v>57</v>
      </c>
      <c r="E26" s="157" t="s">
        <v>58</v>
      </c>
      <c r="F26" s="157" t="s">
        <v>57</v>
      </c>
      <c r="G26" s="157" t="s">
        <v>58</v>
      </c>
      <c r="H26" s="157" t="s">
        <v>57</v>
      </c>
      <c r="I26" s="157" t="s">
        <v>58</v>
      </c>
      <c r="J26" s="157" t="s">
        <v>57</v>
      </c>
      <c r="K26" s="157" t="s">
        <v>58</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0.01</v>
      </c>
    </row>
    <row r="28" spans="1:11" x14ac:dyDescent="0.2">
      <c r="A28" s="157" t="str">
        <f>IF(連結実質赤字比率に係る赤字・黒字の構成分析!C$42="",NA(),連結実質赤字比率に係る赤字・黒字の構成分析!C$42)</f>
        <v>その他会計（赤字）</v>
      </c>
      <c r="B28" s="157">
        <f>IF(ROUND(VALUE(SUBSTITUTE(連結実質赤字比率に係る赤字・黒字の構成分析!F$42,"▲", "-")), 2) &lt; 0, ABS(ROUND(VALUE(SUBSTITUTE(連結実質赤字比率に係る赤字・黒字の構成分析!F$42,"▲", "-")), 2)), NA())</f>
        <v>0.93</v>
      </c>
      <c r="C28" s="157" t="e">
        <f>IF(ROUND(VALUE(SUBSTITUTE(連結実質赤字比率に係る赤字・黒字の構成分析!F$42,"▲", "-")), 2) &gt;= 0, ABS(ROUND(VALUE(SUBSTITUTE(連結実質赤字比率に係る赤字・黒字の構成分析!F$42,"▲", "-")), 2)), NA())</f>
        <v>#N/A</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倉敷市後期高齢者医療事業特別会計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0.19</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0.02</v>
      </c>
    </row>
    <row r="30" spans="1:11" x14ac:dyDescent="0.2">
      <c r="A30" s="157" t="str">
        <f>IF(連結実質赤字比率に係る赤字・黒字の構成分析!C$40="",NA(),連結実質赤字比率に係る赤字・黒字の構成分析!C$40)</f>
        <v>倉敷市国民健康保険事業特別会計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1.1100000000000001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0.65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0.12</v>
      </c>
    </row>
    <row r="31" spans="1:11" x14ac:dyDescent="0.2">
      <c r="A31" s="157" t="str">
        <f>IF(連結実質赤字比率に係る赤字・黒字の構成分析!C$39="",NA(),連結実質赤字比率に係る赤字・黒字の構成分析!C$39)</f>
        <v>倉敷市介護保険事業特別会計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0.76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0.82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1.06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0.53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0.59</v>
      </c>
    </row>
    <row r="32" spans="1:11" x14ac:dyDescent="0.2">
      <c r="A32" s="157" t="str">
        <f>IF(連結実質赤字比率に係る赤字・黒字の構成分析!C$38="",NA(),連結実質赤字比率に係る赤字・黒字の構成分析!C$38)</f>
        <v>倉敷市立市民病院事業会計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1.65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1.77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1.77</v>
      </c>
    </row>
    <row r="33" spans="1:16" x14ac:dyDescent="0.2">
      <c r="A33" s="157" t="str">
        <f>IF(連結実質赤字比率に係る赤字・黒字の構成分析!C$37="",NA(),連結実質赤字比率に係る赤字・黒字の構成分析!C$37)</f>
        <v>倉敷市下水道事業会計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2.36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2.37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2.5099999999999998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2.71</v>
      </c>
    </row>
    <row r="34" spans="1:16" x14ac:dyDescent="0.2">
      <c r="A34" s="157" t="str">
        <f>IF(連結実質赤字比率に係る赤字・黒字の構成分析!C$36="",NA(),連結実質赤字比率に係る赤字・黒字の構成分析!C$36)</f>
        <v>倉敷市水道事業会計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4.91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4.83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4.7300000000000004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4.3600000000000003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2.78</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7.61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5.39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4.91</v>
      </c>
    </row>
    <row r="36" spans="1:16" x14ac:dyDescent="0.2">
      <c r="A36" s="157" t="str">
        <f>IF(連結実質赤字比率に係る赤字・黒字の構成分析!C$34="",NA(),連結実質赤字比率に係る赤字・黒字の構成分析!C$34)</f>
        <v>倉敷市モーターボート競走事業会計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17.38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21.2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25.06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27.91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24.41</v>
      </c>
    </row>
    <row r="39" spans="1:16" x14ac:dyDescent="0.2">
      <c r="A39" s="130" t="s">
        <v>59</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2">
      <c r="A42" s="158" t="s">
        <v>62</v>
      </c>
      <c r="B42" s="158"/>
      <c r="C42" s="158"/>
      <c r="D42" s="158">
        <f>'実質公債費比率（分子）の構造'!K$52</f>
        <v>21786</v>
      </c>
      <c r="E42" s="158"/>
      <c r="F42" s="158"/>
      <c r="G42" s="158">
        <f>'実質公債費比率（分子）の構造'!L$52</f>
        <v>21709</v>
      </c>
      <c r="H42" s="158"/>
      <c r="I42" s="158"/>
      <c r="J42" s="158">
        <f>'実質公債費比率（分子）の構造'!M$52</f>
        <v>21702</v>
      </c>
      <c r="K42" s="158"/>
      <c r="L42" s="158"/>
      <c r="M42" s="158">
        <f>'実質公債費比率（分子）の構造'!N$52</f>
        <v>21784</v>
      </c>
      <c r="N42" s="158"/>
      <c r="O42" s="158"/>
      <c r="P42" s="158">
        <f>'実質公債費比率（分子）の構造'!O$52</f>
        <v>21666</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1</v>
      </c>
      <c r="O43" s="158"/>
      <c r="P43" s="158"/>
    </row>
    <row r="44" spans="1:16" x14ac:dyDescent="0.2">
      <c r="A44" s="158" t="s">
        <v>63</v>
      </c>
      <c r="B44" s="158">
        <f>'実質公債費比率（分子）の構造'!K$50</f>
        <v>129</v>
      </c>
      <c r="C44" s="158"/>
      <c r="D44" s="158"/>
      <c r="E44" s="158">
        <f>'実質公債費比率（分子）の構造'!L$50</f>
        <v>102</v>
      </c>
      <c r="F44" s="158"/>
      <c r="G44" s="158"/>
      <c r="H44" s="158">
        <f>'実質公債費比率（分子）の構造'!M$50</f>
        <v>273</v>
      </c>
      <c r="I44" s="158"/>
      <c r="J44" s="158"/>
      <c r="K44" s="158">
        <f>'実質公債費比率（分子）の構造'!N$50</f>
        <v>272</v>
      </c>
      <c r="L44" s="158"/>
      <c r="M44" s="158"/>
      <c r="N44" s="158">
        <f>'実質公債費比率（分子）の構造'!O$50</f>
        <v>269</v>
      </c>
      <c r="O44" s="158"/>
      <c r="P44" s="158"/>
    </row>
    <row r="45" spans="1:16" x14ac:dyDescent="0.2">
      <c r="A45" s="158" t="s">
        <v>64</v>
      </c>
      <c r="B45" s="158">
        <f>'実質公債費比率（分子）の構造'!K$49</f>
        <v>45</v>
      </c>
      <c r="C45" s="158"/>
      <c r="D45" s="158"/>
      <c r="E45" s="158">
        <f>'実質公債費比率（分子）の構造'!L$49</f>
        <v>30</v>
      </c>
      <c r="F45" s="158"/>
      <c r="G45" s="158"/>
      <c r="H45" s="158">
        <f>'実質公債費比率（分子）の構造'!M$49</f>
        <v>14</v>
      </c>
      <c r="I45" s="158"/>
      <c r="J45" s="158"/>
      <c r="K45" s="158">
        <f>'実質公債費比率（分子）の構造'!N$49</f>
        <v>2</v>
      </c>
      <c r="L45" s="158"/>
      <c r="M45" s="158"/>
      <c r="N45" s="158">
        <f>'実質公債費比率（分子）の構造'!O$49</f>
        <v>18</v>
      </c>
      <c r="O45" s="158"/>
      <c r="P45" s="158"/>
    </row>
    <row r="46" spans="1:16" x14ac:dyDescent="0.2">
      <c r="A46" s="158" t="s">
        <v>65</v>
      </c>
      <c r="B46" s="158">
        <f>'実質公債費比率（分子）の構造'!K$48</f>
        <v>6723</v>
      </c>
      <c r="C46" s="158"/>
      <c r="D46" s="158"/>
      <c r="E46" s="158">
        <f>'実質公債費比率（分子）の構造'!L$48</f>
        <v>6684</v>
      </c>
      <c r="F46" s="158"/>
      <c r="G46" s="158"/>
      <c r="H46" s="158">
        <f>'実質公債費比率（分子）の構造'!M$48</f>
        <v>6363</v>
      </c>
      <c r="I46" s="158"/>
      <c r="J46" s="158"/>
      <c r="K46" s="158">
        <f>'実質公債費比率（分子）の構造'!N$48</f>
        <v>6105</v>
      </c>
      <c r="L46" s="158"/>
      <c r="M46" s="158"/>
      <c r="N46" s="158">
        <f>'実質公債費比率（分子）の構造'!O$48</f>
        <v>5822</v>
      </c>
      <c r="O46" s="158"/>
      <c r="P46" s="158"/>
    </row>
    <row r="47" spans="1:16" x14ac:dyDescent="0.2">
      <c r="A47" s="158" t="s">
        <v>12</v>
      </c>
      <c r="B47" s="158">
        <f>'実質公債費比率（分子）の構造'!K$47</f>
        <v>557</v>
      </c>
      <c r="C47" s="158"/>
      <c r="D47" s="158"/>
      <c r="E47" s="158">
        <f>'実質公債費比率（分子）の構造'!L$47</f>
        <v>607</v>
      </c>
      <c r="F47" s="158"/>
      <c r="G47" s="158"/>
      <c r="H47" s="158">
        <f>'実質公債費比率（分子）の構造'!M$47</f>
        <v>197</v>
      </c>
      <c r="I47" s="158"/>
      <c r="J47" s="158"/>
      <c r="K47" s="158">
        <f>'実質公債費比率（分子）の構造'!N$47</f>
        <v>203</v>
      </c>
      <c r="L47" s="158"/>
      <c r="M47" s="158"/>
      <c r="N47" s="158">
        <f>'実質公債費比率（分子）の構造'!O$47</f>
        <v>203</v>
      </c>
      <c r="O47" s="158"/>
      <c r="P47" s="158"/>
    </row>
    <row r="48" spans="1:16" x14ac:dyDescent="0.2">
      <c r="A48" s="158" t="s">
        <v>66</v>
      </c>
      <c r="B48" s="158">
        <f>'実質公債費比率（分子）の構造'!K$46</f>
        <v>18</v>
      </c>
      <c r="C48" s="158"/>
      <c r="D48" s="158"/>
      <c r="E48" s="158">
        <f>'実質公債費比率（分子）の構造'!L$46</f>
        <v>27</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67</v>
      </c>
      <c r="B49" s="158">
        <f>'実質公債費比率（分子）の構造'!K$45</f>
        <v>16248</v>
      </c>
      <c r="C49" s="158"/>
      <c r="D49" s="158"/>
      <c r="E49" s="158">
        <f>'実質公債費比率（分子）の構造'!L$45</f>
        <v>16826</v>
      </c>
      <c r="F49" s="158"/>
      <c r="G49" s="158"/>
      <c r="H49" s="158">
        <f>'実質公債費比率（分子）の構造'!M$45</f>
        <v>17632</v>
      </c>
      <c r="I49" s="158"/>
      <c r="J49" s="158"/>
      <c r="K49" s="158">
        <f>'実質公債費比率（分子）の構造'!N$45</f>
        <v>18584</v>
      </c>
      <c r="L49" s="158"/>
      <c r="M49" s="158"/>
      <c r="N49" s="158">
        <f>'実質公債費比率（分子）の構造'!O$45</f>
        <v>18596</v>
      </c>
      <c r="O49" s="158"/>
      <c r="P49" s="158"/>
    </row>
    <row r="50" spans="1:16" x14ac:dyDescent="0.2">
      <c r="A50" s="158" t="s">
        <v>68</v>
      </c>
      <c r="B50" s="158" t="e">
        <f>NA()</f>
        <v>#N/A</v>
      </c>
      <c r="C50" s="158">
        <f>IF(ISNUMBER('実質公債費比率（分子）の構造'!K$53),'実質公債費比率（分子）の構造'!K$53,NA())</f>
        <v>1934</v>
      </c>
      <c r="D50" s="158" t="e">
        <f>NA()</f>
        <v>#N/A</v>
      </c>
      <c r="E50" s="158" t="e">
        <f>NA()</f>
        <v>#N/A</v>
      </c>
      <c r="F50" s="158">
        <f>IF(ISNUMBER('実質公債費比率（分子）の構造'!L$53),'実質公債費比率（分子）の構造'!L$53,NA())</f>
        <v>2567</v>
      </c>
      <c r="G50" s="158" t="e">
        <f>NA()</f>
        <v>#N/A</v>
      </c>
      <c r="H50" s="158" t="e">
        <f>NA()</f>
        <v>#N/A</v>
      </c>
      <c r="I50" s="158">
        <f>IF(ISNUMBER('実質公債費比率（分子）の構造'!M$53),'実質公債費比率（分子）の構造'!M$53,NA())</f>
        <v>2777</v>
      </c>
      <c r="J50" s="158" t="e">
        <f>NA()</f>
        <v>#N/A</v>
      </c>
      <c r="K50" s="158" t="e">
        <f>NA()</f>
        <v>#N/A</v>
      </c>
      <c r="L50" s="158">
        <f>IF(ISNUMBER('実質公債費比率（分子）の構造'!N$53),'実質公債費比率（分子）の構造'!N$53,NA())</f>
        <v>3382</v>
      </c>
      <c r="M50" s="158" t="e">
        <f>NA()</f>
        <v>#N/A</v>
      </c>
      <c r="N50" s="158" t="e">
        <f>NA()</f>
        <v>#N/A</v>
      </c>
      <c r="O50" s="158">
        <f>IF(ISNUMBER('実質公債費比率（分子）の構造'!O$53),'実質公債費比率（分子）の構造'!O$53,NA())</f>
        <v>3243</v>
      </c>
      <c r="P50" s="158" t="e">
        <f>NA()</f>
        <v>#N/A</v>
      </c>
    </row>
    <row r="53" spans="1:16" x14ac:dyDescent="0.2">
      <c r="A53" s="130" t="s">
        <v>69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2">
      <c r="A56" s="157" t="s">
        <v>43</v>
      </c>
      <c r="B56" s="157"/>
      <c r="C56" s="157"/>
      <c r="D56" s="157">
        <f>'将来負担比率（分子）の構造'!I$52</f>
        <v>193091</v>
      </c>
      <c r="E56" s="157"/>
      <c r="F56" s="157"/>
      <c r="G56" s="157">
        <f>'将来負担比率（分子）の構造'!J$52</f>
        <v>196994</v>
      </c>
      <c r="H56" s="157"/>
      <c r="I56" s="157"/>
      <c r="J56" s="157">
        <f>'将来負担比率（分子）の構造'!K$52</f>
        <v>197181</v>
      </c>
      <c r="K56" s="157"/>
      <c r="L56" s="157"/>
      <c r="M56" s="157">
        <f>'将来負担比率（分子）の構造'!L$52</f>
        <v>193710</v>
      </c>
      <c r="N56" s="157"/>
      <c r="O56" s="157"/>
      <c r="P56" s="157">
        <f>'将来負担比率（分子）の構造'!M$52</f>
        <v>187115</v>
      </c>
    </row>
    <row r="57" spans="1:16" x14ac:dyDescent="0.2">
      <c r="A57" s="157" t="s">
        <v>42</v>
      </c>
      <c r="B57" s="157"/>
      <c r="C57" s="157"/>
      <c r="D57" s="157">
        <f>'将来負担比率（分子）の構造'!I$51</f>
        <v>36582</v>
      </c>
      <c r="E57" s="157"/>
      <c r="F57" s="157"/>
      <c r="G57" s="157">
        <f>'将来負担比率（分子）の構造'!J$51</f>
        <v>35001</v>
      </c>
      <c r="H57" s="157"/>
      <c r="I57" s="157"/>
      <c r="J57" s="157">
        <f>'将来負担比率（分子）の構造'!K$51</f>
        <v>34049</v>
      </c>
      <c r="K57" s="157"/>
      <c r="L57" s="157"/>
      <c r="M57" s="157">
        <f>'将来負担比率（分子）の構造'!L$51</f>
        <v>32454</v>
      </c>
      <c r="N57" s="157"/>
      <c r="O57" s="157"/>
      <c r="P57" s="157">
        <f>'将来負担比率（分子）の構造'!M$51</f>
        <v>31937</v>
      </c>
    </row>
    <row r="58" spans="1:16" x14ac:dyDescent="0.2">
      <c r="A58" s="157" t="s">
        <v>41</v>
      </c>
      <c r="B58" s="157"/>
      <c r="C58" s="157"/>
      <c r="D58" s="157">
        <f>'将来負担比率（分子）の構造'!I$50</f>
        <v>38065</v>
      </c>
      <c r="E58" s="157"/>
      <c r="F58" s="157"/>
      <c r="G58" s="157">
        <f>'将来負担比率（分子）の構造'!J$50</f>
        <v>47351</v>
      </c>
      <c r="H58" s="157"/>
      <c r="I58" s="157"/>
      <c r="J58" s="157">
        <f>'将来負担比率（分子）の構造'!K$50</f>
        <v>55967</v>
      </c>
      <c r="K58" s="157"/>
      <c r="L58" s="157"/>
      <c r="M58" s="157">
        <f>'将来負担比率（分子）の構造'!L$50</f>
        <v>59055</v>
      </c>
      <c r="N58" s="157"/>
      <c r="O58" s="157"/>
      <c r="P58" s="157">
        <f>'将来負担比率（分子）の構造'!M$50</f>
        <v>60838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128</v>
      </c>
      <c r="C61" s="157"/>
      <c r="D61" s="157"/>
      <c r="E61" s="157">
        <f>'将来負担比率（分子）の構造'!J$46</f>
        <v>137</v>
      </c>
      <c r="F61" s="157"/>
      <c r="G61" s="157"/>
      <c r="H61" s="157">
        <f>'将来負担比率（分子）の構造'!K$46</f>
        <v>122</v>
      </c>
      <c r="I61" s="157"/>
      <c r="J61" s="157"/>
      <c r="K61" s="157">
        <f>'将来負担比率（分子）の構造'!L$46</f>
        <v>128</v>
      </c>
      <c r="L61" s="157"/>
      <c r="M61" s="157"/>
      <c r="N61" s="157">
        <f>'将来負担比率（分子）の構造'!M$46</f>
        <v>130</v>
      </c>
      <c r="O61" s="157"/>
      <c r="P61" s="157"/>
    </row>
    <row r="62" spans="1:16" x14ac:dyDescent="0.2">
      <c r="A62" s="157" t="s">
        <v>35</v>
      </c>
      <c r="B62" s="157">
        <f>'将来負担比率（分子）の構造'!I$45</f>
        <v>20684</v>
      </c>
      <c r="C62" s="157"/>
      <c r="D62" s="157"/>
      <c r="E62" s="157">
        <f>'将来負担比率（分子）の構造'!J$45</f>
        <v>20907</v>
      </c>
      <c r="F62" s="157"/>
      <c r="G62" s="157"/>
      <c r="H62" s="157">
        <f>'将来負担比率（分子）の構造'!K$45</f>
        <v>21297</v>
      </c>
      <c r="I62" s="157"/>
      <c r="J62" s="157"/>
      <c r="K62" s="157">
        <f>'将来負担比率（分子）の構造'!L$45</f>
        <v>22330</v>
      </c>
      <c r="L62" s="157"/>
      <c r="M62" s="157"/>
      <c r="N62" s="157">
        <f>'将来負担比率（分子）の構造'!M$45</f>
        <v>22975</v>
      </c>
      <c r="O62" s="157"/>
      <c r="P62" s="157"/>
    </row>
    <row r="63" spans="1:16" x14ac:dyDescent="0.2">
      <c r="A63" s="157" t="s">
        <v>34</v>
      </c>
      <c r="B63" s="157">
        <f>'将来負担比率（分子）の構造'!I$44</f>
        <v>30</v>
      </c>
      <c r="C63" s="157"/>
      <c r="D63" s="157"/>
      <c r="E63" s="157">
        <f>'将来負担比率（分子）の構造'!J$44</f>
        <v>46</v>
      </c>
      <c r="F63" s="157"/>
      <c r="G63" s="157"/>
      <c r="H63" s="157">
        <f>'将来負担比率（分子）の構造'!K$44</f>
        <v>527</v>
      </c>
      <c r="I63" s="157"/>
      <c r="J63" s="157"/>
      <c r="K63" s="157">
        <f>'将来負担比率（分子）の構造'!L$44</f>
        <v>1314</v>
      </c>
      <c r="L63" s="157"/>
      <c r="M63" s="157"/>
      <c r="N63" s="157">
        <f>'将来負担比率（分子）の構造'!M$44</f>
        <v>1640</v>
      </c>
      <c r="O63" s="157"/>
      <c r="P63" s="157"/>
    </row>
    <row r="64" spans="1:16" x14ac:dyDescent="0.2">
      <c r="A64" s="157" t="s">
        <v>33</v>
      </c>
      <c r="B64" s="157">
        <f>'将来負担比率（分子）の構造'!I$43</f>
        <v>76489</v>
      </c>
      <c r="C64" s="157"/>
      <c r="D64" s="157"/>
      <c r="E64" s="157">
        <f>'将来負担比率（分子）の構造'!J$43</f>
        <v>59401</v>
      </c>
      <c r="F64" s="157"/>
      <c r="G64" s="157"/>
      <c r="H64" s="157">
        <f>'将来負担比率（分子）の構造'!K$43</f>
        <v>54269</v>
      </c>
      <c r="I64" s="157"/>
      <c r="J64" s="157"/>
      <c r="K64" s="157">
        <f>'将来負担比率（分子）の構造'!L$43</f>
        <v>50381</v>
      </c>
      <c r="L64" s="157"/>
      <c r="M64" s="157"/>
      <c r="N64" s="157">
        <f>'将来負担比率（分子）の構造'!M$43</f>
        <v>46430</v>
      </c>
      <c r="O64" s="157"/>
      <c r="P64" s="157"/>
    </row>
    <row r="65" spans="1:16" x14ac:dyDescent="0.2">
      <c r="A65" s="157" t="s">
        <v>32</v>
      </c>
      <c r="B65" s="157">
        <f>'将来負担比率（分子）の構造'!I$42</f>
        <v>2633</v>
      </c>
      <c r="C65" s="157"/>
      <c r="D65" s="157"/>
      <c r="E65" s="157">
        <f>'将来負担比率（分子）の構造'!J$42</f>
        <v>5021</v>
      </c>
      <c r="F65" s="157"/>
      <c r="G65" s="157"/>
      <c r="H65" s="157">
        <f>'将来負担比率（分子）の構造'!K$42</f>
        <v>8317</v>
      </c>
      <c r="I65" s="157"/>
      <c r="J65" s="157"/>
      <c r="K65" s="157">
        <f>'将来負担比率（分子）の構造'!L$42</f>
        <v>4387</v>
      </c>
      <c r="L65" s="157"/>
      <c r="M65" s="157"/>
      <c r="N65" s="157">
        <f>'将来負担比率（分子）の構造'!M$42</f>
        <v>6434</v>
      </c>
      <c r="O65" s="157"/>
      <c r="P65" s="157"/>
    </row>
    <row r="66" spans="1:16" x14ac:dyDescent="0.2">
      <c r="A66" s="157" t="s">
        <v>31</v>
      </c>
      <c r="B66" s="157">
        <f>'将来負担比率（分子）の構造'!I$41</f>
        <v>196937</v>
      </c>
      <c r="C66" s="157"/>
      <c r="D66" s="157"/>
      <c r="E66" s="157">
        <f>'将来負担比率（分子）の構造'!J$41</f>
        <v>197096</v>
      </c>
      <c r="F66" s="157"/>
      <c r="G66" s="157"/>
      <c r="H66" s="157">
        <f>'将来負担比率（分子）の構造'!K$41</f>
        <v>195268</v>
      </c>
      <c r="I66" s="157"/>
      <c r="J66" s="157"/>
      <c r="K66" s="157">
        <f>'将来負担比率（分子）の構造'!L$41</f>
        <v>204250</v>
      </c>
      <c r="L66" s="157"/>
      <c r="M66" s="157"/>
      <c r="N66" s="157">
        <f>'将来負担比率（分子）の構造'!M$41</f>
        <v>202312</v>
      </c>
      <c r="O66" s="157"/>
      <c r="P66" s="157"/>
    </row>
    <row r="67" spans="1:16" x14ac:dyDescent="0.2">
      <c r="A67" s="157" t="s">
        <v>72</v>
      </c>
      <c r="B67" s="157" t="e">
        <f>NA()</f>
        <v>#N/A</v>
      </c>
      <c r="C67" s="157">
        <f>IF(ISNUMBER('将来負担比率（分子）の構造'!I$53), IF('将来負担比率（分子）の構造'!I$53 &lt; 0, 0, '将来負担比率（分子）の構造'!I$53), NA())</f>
        <v>29163</v>
      </c>
      <c r="D67" s="157" t="e">
        <f>NA()</f>
        <v>#N/A</v>
      </c>
      <c r="E67" s="157" t="e">
        <f>NA()</f>
        <v>#N/A</v>
      </c>
      <c r="F67" s="157">
        <f>IF(ISNUMBER('将来負担比率（分子）の構造'!J$53), IF('将来負担比率（分子）の構造'!J$53 &lt; 0, 0, '将来負担比率（分子）の構造'!J$53), NA())</f>
        <v>3262</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31</v>
      </c>
      <c r="P67" s="157" t="e">
        <f>NA()</f>
        <v>#N/A</v>
      </c>
    </row>
    <row r="70" spans="1:16" x14ac:dyDescent="0.2">
      <c r="A70" s="159" t="s">
        <v>73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74</v>
      </c>
      <c r="B72" s="161">
        <f>基金残高に係る経年分析!F55</f>
        <v>12559</v>
      </c>
      <c r="C72" s="161">
        <f>基金残高に係る経年分析!G55</f>
        <v>11297</v>
      </c>
      <c r="D72" s="161">
        <f>基金残高に係る経年分析!H55</f>
        <v>11980</v>
      </c>
    </row>
    <row r="73" spans="1:16" x14ac:dyDescent="0.2">
      <c r="A73" s="160" t="s">
        <v>75</v>
      </c>
      <c r="B73" s="161">
        <f>基金残高に係る経年分析!F56</f>
        <v>11317</v>
      </c>
      <c r="C73" s="161">
        <f>基金残高に係る経年分析!G56</f>
        <v>15734</v>
      </c>
      <c r="D73" s="161">
        <f>基金残高に係る経年分析!H56</f>
        <v>19822</v>
      </c>
    </row>
    <row r="74" spans="1:16" x14ac:dyDescent="0.2">
      <c r="A74" s="160" t="s">
        <v>76</v>
      </c>
      <c r="B74" s="161">
        <f>基金残高に係る経年分析!F57</f>
        <v>28740</v>
      </c>
      <c r="C74" s="161">
        <f>基金残高に係る経年分析!G57</f>
        <v>29322</v>
      </c>
      <c r="D74" s="161">
        <f>基金残高に係る経年分析!H57</f>
        <v>27442</v>
      </c>
    </row>
  </sheetData>
  <sheetProtection algorithmName="SHA-512" hashValue="lYYA4lg8Vd1TEdaCU+n6LhftVlwyh7QFN0hXiOyKzoDka1kEfq8F2ThhyMzDLqElewBCZgzTq/+H0XkCNcxd6w==" saltValue="sdUPAcK/YHDiCjOfCZY9i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2026-03-13T02:45:54Z</cp:lastPrinted>
  <dcterms:created xsi:type="dcterms:W3CDTF">2026-02-23T08:21:45Z</dcterms:created>
  <dcterms:modified xsi:type="dcterms:W3CDTF">2026-09-18T01:10:56Z</dcterms:modified>
  <cp:category/>
</cp:coreProperties>
</file>