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D4E16ED1-9BFF-4928-BB09-9B2E0B90B4A3}" xr6:coauthVersionLast="47" xr6:coauthVersionMax="47" xr10:uidLastSave="{00000000-0000-0000-0000-000000000000}"/>
  <bookViews>
    <workbookView xWindow="-28920" yWindow="-120" windowWidth="29040" windowHeight="15720" tabRatio="70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BE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U37" i="10" s="1"/>
  <c r="AM34" i="10"/>
  <c r="AM35" i="10" s="1"/>
  <c r="BE34" i="10" l="1"/>
  <c r="BW34" i="10" s="1"/>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<sst xmlns="http://schemas.openxmlformats.org/spreadsheetml/2006/main" count="1130" uniqueCount="585">
  <si>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</si>
  <si>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</si>
  <si>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</si>
  <si>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</si>
  <si>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</si>
  <si>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</si>
  <si>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</si>
  <si>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</si>
  <si>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</si>
  <si>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</si>
  <si>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</si>
  <si>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</si>
  <si>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</si>
  <si>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</si>
  <si>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</si>
  <si>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</si>
  <si>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</si>
  <si>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</si>
  <si>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</si>
  <si>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</si>
  <si>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</si>
  <si>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</si>
  <si>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</si>
  <si>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</si>
  <si>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</si>
  <si>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</si>
  <si>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</si>
  <si>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</si>
  <si>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</si>
  <si>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</si>
  <si>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</si>
  <si>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</si>
  <si>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</si>
  <si>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</si>
  <si>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</si>
  <si>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</si>
  <si>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</si>
  <si>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</si>
  <si>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</si>
  <si>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</si>
  <si>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</si>
  <si>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</si>
  <si>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</si>
  <si>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</si>
  <si>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</si>
  <si>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</si>
  <si>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</si>
  <si>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</si>
  <si>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</si>
  <si>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</si>
  <si>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</si>
  <si>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</si>
  <si>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</si>
  <si>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</si>
  <si>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</si>
  <si>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</si>
  <si>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</si>
  <si>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</si>
  <si>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</si>
  <si>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</si>
  <si>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</si>
  <si>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</si>
  <si>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</si>
  <si>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</si>
  <si>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</si>
  <si>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</si>
  <si>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</si>
  <si>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</si>
  <si>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</si>
  <si>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</si>
  <si>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</si>
  <si>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</si>
  <si>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</si>
  <si>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</si>
  <si>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</si>
  <si>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</si>
  <si>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</si>
  <si>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</si>
  <si>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</si>
  <si>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</si>
  <si>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</si>
  <si>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</si>
  <si>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</si>
  <si>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</si>
  <si>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</si>
  <si>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</si>
  <si>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</si>
  <si>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</si>
  <si>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</si>
  <si>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</si>
  <si>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</si>
  <si>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</si>
  <si>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</si>
  <si>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</si>
  <si>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赤磐市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</si>
  <si>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</si>
  <si>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</si>
  <si>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</si>
  <si>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</si>
  <si>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</si>
  <si>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</si>
  <si>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</si>
  <si>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</si>
  <si>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</si>
  <si>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</si>
  <si>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</si>
  <si>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</si>
  <si>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</si>
  <si>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</si>
  <si>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</si>
  <si>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</si>
  <si>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</si>
  <si>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</si>
  <si>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</si>
  <si>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</si>
  <si>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</si>
  <si>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</si>
  <si>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</si>
  <si>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</si>
  <si>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</si>
  <si>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</si>
  <si>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</si>
  <si>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</si>
  <si>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</si>
  <si>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</si>
  <si>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</si>
  <si>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</si>
  <si>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</si>
  <si>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</si>
  <si>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</si>
  <si>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</si>
  <si>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</si>
  <si>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</si>
  <si>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</si>
  <si>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</si>
  <si>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</si>
  <si>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</si>
  <si>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</si>
  <si>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</si>
  <si>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</si>
  <si>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</si>
  <si>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</si>
  <si>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</si>
  <si>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</si>
  <si>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</si>
  <si>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</si>
  <si>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</si>
  <si>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</si>
  <si>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</si>
  <si>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</si>
  <si>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</si>
  <si>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</si>
  <si>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</si>
  <si>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</si>
  <si>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</si>
  <si>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</si>
  <si>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</si>
  <si>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</si>
  <si>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</si>
  <si>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</si>
  <si>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</si>
  <si>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</si>
  <si>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</si>
  <si>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</si>
  <si>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</si>
  <si>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</si>
  <si>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</si>
  <si>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</si>
  <si>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</si>
  <si>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</si>
  <si>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</si>
  <si>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</si>
  <si>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</si>
  <si>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</si>
  <si>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</si>
  <si>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</si>
  <si>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</si>
  <si>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</si>
  <si>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</si>
  <si>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</si>
  <si>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</si>
  <si>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</si>
  <si>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</si>
  <si>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</si>
  <si>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</si>
  <si>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</si>
  <si>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</si>
  <si>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</si>
  <si>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</si>
  <si>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</si>
  <si>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</si>
  <si>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</si>
  <si>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</si>
  <si>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</si>
  <si>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</si>
  <si>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</si>
  <si>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</si>
  <si>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</si>
  <si>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</si>
  <si>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</si>
  <si>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</si>
  <si>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</si>
  <si>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</si>
  <si>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岡山県赤磐市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</si>
  <si>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</si>
  <si>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</si>
  <si>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</si>
  <si>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</si>
  <si>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</si>
  <si>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</si>
  <si>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</si>
  <si>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</si>
  <si>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</si>
  <si>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</si>
  <si>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</si>
  <si>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</si>
  <si>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</si>
  <si>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</si>
  <si>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</si>
  <si>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</si>
  <si>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</si>
  <si>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</si>
  <si>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</si>
  <si>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</si>
  <si>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</si>
  <si>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</si>
  <si>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</si>
  <si>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</si>
  <si>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</si>
  <si>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</si>
  <si>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</si>
  <si>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</si>
  <si>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</si>
  <si>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</si>
  <si>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</si>
  <si>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</si>
  <si>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</si>
  <si>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</si>
  <si>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</si>
  <si>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</si>
  <si>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</si>
  <si>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</si>
  <si>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</si>
  <si>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</si>
  <si>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</si>
  <si>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</si>
  <si>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</si>
  <si>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</si>
  <si>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</si>
  <si>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</si>
  <si>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</si>
  <si>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</si>
  <si>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</si>
  <si>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</si>
  <si>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</si>
  <si>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</si>
  <si>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</si>
  <si>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</si>
  <si>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</si>
  <si>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</si>
  <si>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</si>
  <si>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</si>
  <si>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</si>
  <si>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</si>
  <si>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</si>
  <si>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</si>
  <si>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</si>
  <si>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</si>
  <si>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</si>
  <si>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</si>
  <si>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</si>
  <si>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</si>
  <si>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</si>
  <si>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</si>
  <si>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</si>
  <si>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</si>
  <si>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</si>
  <si>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</si>
  <si>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</si>
  <si>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</si>
  <si>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</si>
  <si>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</si>
  <si>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</si>
  <si>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</si>
  <si>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</si>
  <si>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</si>
  <si>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</si>
  <si>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</si>
  <si>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</si>
  <si>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</si>
  <si>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</si>
  <si>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</si>
  <si>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</si>
  <si>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</si>
  <si>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</si>
  <si>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</si>
  <si>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</si>
  <si>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</si>
  <si>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</si>
  <si>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</si>
  <si>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</si>
  <si>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</si>
  <si>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</si>
  <si>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</si>
  <si>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</si>
  <si>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</si>
  <si>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</si>
  <si>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</si>
  <si>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</si>
  <si>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</si>
  <si>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</si>
  <si>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</si>
  <si>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</si>
  <si>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</si>
  <si>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</si>
  <si>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</si>
  <si>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</si>
  <si>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</si>
  <si>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</si>
  <si>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</si>
  <si>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</si>
  <si>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</si>
  <si>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</si>
  <si>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</si>
  <si>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</si>
  <si>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</si>
  <si>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</si>
  <si>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</si>
  <si>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</si>
  <si>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</si>
  <si>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</si>
  <si>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</si>
  <si>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</si>
  <si>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</si>
  <si>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</si>
  <si>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</si>
  <si>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</si>
  <si>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</si>
  <si>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</si>
  <si>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</si>
  <si>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</si>
  <si>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</si>
  <si>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</si>
  <si>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</si>
  <si>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</si>
  <si>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</si>
  <si>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</si>
  <si>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</si>
  <si>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</si>
  <si>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</si>
  <si>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</si>
  <si>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</si>
  <si>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</si>
  <si>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</si>
  <si>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岡山県赤磐市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</si>
  <si>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</si>
  <si>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</si>
  <si>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</si>
  <si>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</si>
  <si>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</si>
  <si>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</si>
  <si>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</si>
  <si>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</si>
  <si>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</si>
  <si>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</si>
  <si>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</si>
  <si>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</si>
  <si>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</si>
  <si>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</si>
  <si>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</si>
  <si>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</si>
  <si>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</si>
  <si>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</si>
  <si>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</si>
  <si>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</si>
  <si>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赤磐市竜天オートキャンプ場特別会計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</si>
  <si>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</si>
  <si>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</si>
  <si>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</si>
  <si>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</si>
  <si>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</si>
  <si>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</si>
  <si>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</si>
  <si>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</si>
  <si>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</si>
  <si>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</si>
  <si>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</si>
  <si>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</si>
  <si>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</si>
  <si>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赤磐市国民健康保険特別会計</t>
    <phoneticPr fontId="5"/>
  </si>
  <si>
    <t>赤磐市介護保険特別会計</t>
    <phoneticPr fontId="5"/>
  </si>
  <si>
    <t>赤磐市後期高齢者医療特別会計</t>
    <phoneticPr fontId="5"/>
  </si>
  <si>
    <t>赤磐市訪問看護ステーション事業特別会計</t>
    <phoneticPr fontId="5"/>
  </si>
  <si>
    <t>赤磐市水道事業会計</t>
    <phoneticPr fontId="5"/>
  </si>
  <si>
    <t>法適用企業</t>
    <phoneticPr fontId="5"/>
  </si>
  <si>
    <t>赤磐市下水道事業会計</t>
    <phoneticPr fontId="5"/>
  </si>
  <si>
    <t>赤磐市宅地等開発事業特別会計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</si>
  <si>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</si>
  <si>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</si>
  <si>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</si>
  <si>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</si>
  <si>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</si>
  <si>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</si>
  <si>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</si>
  <si>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</si>
  <si>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</si>
  <si>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</si>
  <si>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</si>
  <si>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</si>
  <si>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</si>
  <si>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</si>
  <si>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</si>
  <si>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</si>
  <si>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</si>
  <si>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</si>
  <si>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</si>
  <si>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</si>
  <si>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</si>
  <si>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</si>
  <si>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</si>
  <si>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</si>
  <si>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</si>
  <si>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</si>
  <si>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</si>
  <si>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</si>
  <si>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</si>
  <si>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</si>
  <si>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</si>
  <si>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</si>
  <si>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</si>
  <si>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</si>
  <si>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</si>
  <si>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</si>
  <si>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</si>
  <si>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</si>
  <si>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</si>
  <si>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</si>
  <si>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</si>
  <si>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</si>
  <si>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</si>
  <si>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</si>
  <si>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</si>
  <si>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</si>
  <si>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</si>
  <si>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</si>
  <si>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</si>
  <si>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</si>
  <si>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</si>
  <si>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</si>
  <si>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</si>
  <si>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</si>
  <si>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</si>
  <si>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</si>
  <si>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</si>
  <si>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</si>
  <si>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</si>
  <si>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</si>
  <si>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</si>
  <si>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</si>
  <si>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</si>
  <si>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</si>
  <si>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</si>
  <si>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</si>
  <si>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</si>
  <si>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</si>
  <si>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</si>
  <si>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</si>
  <si>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</si>
  <si>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</si>
  <si>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</si>
  <si>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</si>
  <si>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</si>
  <si>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</si>
  <si>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</si>
  <si>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</si>
  <si>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</si>
  <si>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</si>
  <si>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</si>
  <si>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</si>
  <si>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</si>
  <si>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</si>
  <si>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</si>
  <si>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</si>
  <si>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</si>
  <si>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</si>
  <si>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</si>
  <si>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</si>
  <si>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</si>
  <si>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</si>
  <si>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</si>
  <si>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</si>
  <si>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</si>
  <si>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</si>
  <si>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</si>
  <si>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</si>
  <si>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</si>
  <si>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</si>
  <si>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</si>
  <si>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</si>
  <si>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</si>
  <si>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</si>
  <si>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</si>
  <si>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</si>
  <si>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</si>
  <si>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</si>
  <si>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</si>
  <si>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</si>
  <si>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</si>
  <si>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</si>
  <si>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</si>
  <si>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</si>
  <si>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</si>
  <si>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</si>
  <si>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</si>
  <si>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</si>
  <si>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</si>
  <si>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</si>
  <si>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</si>
  <si>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</si>
  <si>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</si>
  <si>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</si>
  <si>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</si>
  <si>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</si>
  <si>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</si>
  <si>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</si>
  <si>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</si>
  <si>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</si>
  <si>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</si>
  <si>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</si>
  <si>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</si>
  <si>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</si>
  <si>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</si>
  <si>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</si>
  <si>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9.00</t>
  </si>
  <si>
    <t>▲ 5.74</t>
  </si>
  <si>
    <t>▲ 5.86</t>
  </si>
  <si>
    <t>▲ 8.79</t>
  </si>
  <si>
    <t>▲ 9.58</t>
  </si>
  <si>
    <t>赤磐市水道事業会計</t>
  </si>
  <si>
    <t>一般会計</t>
  </si>
  <si>
    <t>赤磐市下水道事業会計</t>
  </si>
  <si>
    <t>赤磐市国民健康保険特別会計</t>
  </si>
  <si>
    <t>赤磐市介護保険特別会計</t>
  </si>
  <si>
    <t>赤磐市宅地等開発事業特別会計</t>
  </si>
  <si>
    <t>赤磐市訪問看護ステーション事業特別会計</t>
  </si>
  <si>
    <t>赤磐市後期高齢者医療特別会計</t>
  </si>
  <si>
    <t>その他会計（赤字）</t>
  </si>
  <si>
    <t>その他会計（黒字）</t>
  </si>
  <si>
    <t>R02</t>
    <phoneticPr fontId="5"/>
  </si>
  <si>
    <t>R03</t>
    <phoneticPr fontId="5"/>
  </si>
  <si>
    <t>R04</t>
    <phoneticPr fontId="5"/>
  </si>
  <si>
    <t>R05</t>
    <phoneticPr fontId="5"/>
  </si>
  <si>
    <t>R06</t>
    <phoneticPr fontId="5"/>
  </si>
  <si>
    <t>地域振興基金</t>
    <rPh sb="0" eb="2">
      <t>チイキ</t>
    </rPh>
    <rPh sb="2" eb="4">
      <t>シンコウ</t>
    </rPh>
    <rPh sb="4" eb="6">
      <t>キキン</t>
    </rPh>
    <phoneticPr fontId="5"/>
  </si>
  <si>
    <t>公共施設等整備基金</t>
    <rPh sb="0" eb="2">
      <t>コウキョウ</t>
    </rPh>
    <rPh sb="2" eb="4">
      <t>シセツ</t>
    </rPh>
    <rPh sb="4" eb="5">
      <t>トウ</t>
    </rPh>
    <rPh sb="5" eb="7">
      <t>セイビ</t>
    </rPh>
    <rPh sb="7" eb="9">
      <t>キキン</t>
    </rPh>
    <phoneticPr fontId="5"/>
  </si>
  <si>
    <t>山陽ふれあい公園基金</t>
    <rPh sb="0" eb="2">
      <t>サンヨウ</t>
    </rPh>
    <rPh sb="6" eb="8">
      <t>コウエン</t>
    </rPh>
    <rPh sb="8" eb="10">
      <t>キキン</t>
    </rPh>
    <phoneticPr fontId="5"/>
  </si>
  <si>
    <t>ふるさと応援基金</t>
    <rPh sb="4" eb="6">
      <t>オウエン</t>
    </rPh>
    <rPh sb="6" eb="8">
      <t>キキン</t>
    </rPh>
    <phoneticPr fontId="5"/>
  </si>
  <si>
    <t>最終処分場管理運営基金</t>
    <rPh sb="0" eb="2">
      <t>サイシュウ</t>
    </rPh>
    <rPh sb="2" eb="4">
      <t>ショブン</t>
    </rPh>
    <rPh sb="4" eb="5">
      <t>ジョウ</t>
    </rPh>
    <rPh sb="5" eb="7">
      <t>カンリ</t>
    </rPh>
    <rPh sb="7" eb="9">
      <t>ウンエイ</t>
    </rPh>
    <rPh sb="9" eb="11">
      <t>キキン</t>
    </rPh>
    <phoneticPr fontId="5"/>
  </si>
  <si>
    <t>-</t>
    <phoneticPr fontId="2"/>
  </si>
  <si>
    <t>岡山県市町村総合事務組合一般会計</t>
    <rPh sb="0" eb="3">
      <t>オカヤマケン</t>
    </rPh>
    <rPh sb="3" eb="6">
      <t>シチョウソン</t>
    </rPh>
    <rPh sb="6" eb="8">
      <t>ソウゴウ</t>
    </rPh>
    <rPh sb="8" eb="10">
      <t>ジム</t>
    </rPh>
    <rPh sb="10" eb="12">
      <t>クミアイ</t>
    </rPh>
    <rPh sb="12" eb="14">
      <t>イッパン</t>
    </rPh>
    <rPh sb="14" eb="16">
      <t>カイケイ</t>
    </rPh>
    <phoneticPr fontId="2"/>
  </si>
  <si>
    <t>岡山県市町村総合事務組合貸付金特別会計</t>
    <rPh sb="0" eb="3">
      <t>オカヤマケン</t>
    </rPh>
    <rPh sb="3" eb="6">
      <t>シチョウソン</t>
    </rPh>
    <rPh sb="6" eb="8">
      <t>ソウゴウ</t>
    </rPh>
    <rPh sb="8" eb="10">
      <t>ジム</t>
    </rPh>
    <rPh sb="10" eb="12">
      <t>クミアイ</t>
    </rPh>
    <rPh sb="12" eb="14">
      <t>カシツケ</t>
    </rPh>
    <rPh sb="14" eb="15">
      <t>キン</t>
    </rPh>
    <rPh sb="15" eb="17">
      <t>トクベツ</t>
    </rPh>
    <rPh sb="17" eb="19">
      <t>カイケイ</t>
    </rPh>
    <phoneticPr fontId="2"/>
  </si>
  <si>
    <t>岡山県市町村総合事務組合拠出金事業特別会計</t>
    <rPh sb="0" eb="3">
      <t>オカヤマケン</t>
    </rPh>
    <rPh sb="3" eb="6">
      <t>シチョウソン</t>
    </rPh>
    <rPh sb="6" eb="8">
      <t>ソウゴウ</t>
    </rPh>
    <rPh sb="8" eb="10">
      <t>ジム</t>
    </rPh>
    <rPh sb="10" eb="12">
      <t>クミアイ</t>
    </rPh>
    <rPh sb="12" eb="15">
      <t>キョシュツキン</t>
    </rPh>
    <rPh sb="15" eb="17">
      <t>ジギョウ</t>
    </rPh>
    <rPh sb="17" eb="19">
      <t>トクベツ</t>
    </rPh>
    <rPh sb="19" eb="21">
      <t>カイケイ</t>
    </rPh>
    <phoneticPr fontId="2"/>
  </si>
  <si>
    <t>岡山県市町村税整理組合</t>
    <rPh sb="0" eb="3">
      <t>オカヤマケン</t>
    </rPh>
    <rPh sb="3" eb="5">
      <t>シチョウ</t>
    </rPh>
    <rPh sb="5" eb="7">
      <t>ソンゼイ</t>
    </rPh>
    <rPh sb="7" eb="9">
      <t>セイリ</t>
    </rPh>
    <rPh sb="9" eb="11">
      <t>クミアイ</t>
    </rPh>
    <phoneticPr fontId="2"/>
  </si>
  <si>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2"/>
  </si>
  <si>
    <t>岡山県後期高齢者医療広域連合特別会計</t>
    <rPh sb="0" eb="3">
      <t>オカヤマケン</t>
    </rPh>
    <rPh sb="3" eb="5">
      <t>コウキ</t>
    </rPh>
    <rPh sb="5" eb="8">
      <t>コウレイシャ</t>
    </rPh>
    <rPh sb="8" eb="10">
      <t>イリョウ</t>
    </rPh>
    <rPh sb="10" eb="12">
      <t>コウイキ</t>
    </rPh>
    <rPh sb="12" eb="14">
      <t>レンゴウ</t>
    </rPh>
    <rPh sb="14" eb="16">
      <t>トクベツ</t>
    </rPh>
    <rPh sb="16" eb="18">
      <t>カイケイ</t>
    </rPh>
    <phoneticPr fontId="2"/>
  </si>
  <si>
    <t>柵原、吉井、英田火葬場施設組合</t>
    <rPh sb="0" eb="1">
      <t>サク</t>
    </rPh>
    <rPh sb="1" eb="2">
      <t>ハラ</t>
    </rPh>
    <rPh sb="3" eb="5">
      <t>ヨシイ</t>
    </rPh>
    <rPh sb="6" eb="8">
      <t>アイダ</t>
    </rPh>
    <rPh sb="8" eb="11">
      <t>カソウバ</t>
    </rPh>
    <rPh sb="11" eb="12">
      <t>シ</t>
    </rPh>
    <rPh sb="12" eb="13">
      <t>セツ</t>
    </rPh>
    <rPh sb="13" eb="15">
      <t>クミアイ</t>
    </rPh>
    <phoneticPr fontId="2"/>
  </si>
  <si>
    <t>田原用水組合</t>
    <rPh sb="0" eb="2">
      <t>タハラ</t>
    </rPh>
    <rPh sb="2" eb="4">
      <t>ヨウスイ</t>
    </rPh>
    <rPh sb="4" eb="6">
      <t>クミアイ</t>
    </rPh>
    <phoneticPr fontId="2"/>
  </si>
  <si>
    <t>和気北部衛生施設組合（一般会計）</t>
    <rPh sb="0" eb="2">
      <t>ワケ</t>
    </rPh>
    <rPh sb="2" eb="4">
      <t>ホクブ</t>
    </rPh>
    <rPh sb="4" eb="6">
      <t>エイセイ</t>
    </rPh>
    <rPh sb="6" eb="8">
      <t>シセツ</t>
    </rPh>
    <rPh sb="8" eb="10">
      <t>クミアイ</t>
    </rPh>
    <rPh sb="11" eb="13">
      <t>イッパン</t>
    </rPh>
    <rPh sb="13" eb="15">
      <t>カイケイ</t>
    </rPh>
    <phoneticPr fontId="2"/>
  </si>
  <si>
    <t>和気・赤磐し尿処理施設一部事務組合</t>
    <rPh sb="0" eb="2">
      <t>ワケ</t>
    </rPh>
    <rPh sb="3" eb="5">
      <t>アカイワ</t>
    </rPh>
    <rPh sb="6" eb="7">
      <t>ニョウ</t>
    </rPh>
    <rPh sb="7" eb="9">
      <t>ショリ</t>
    </rPh>
    <rPh sb="9" eb="11">
      <t>シセツ</t>
    </rPh>
    <rPh sb="11" eb="13">
      <t>イチブ</t>
    </rPh>
    <rPh sb="13" eb="15">
      <t>ジム</t>
    </rPh>
    <rPh sb="15" eb="17">
      <t>クミアイ</t>
    </rPh>
    <phoneticPr fontId="2"/>
  </si>
  <si>
    <t>和気老人ホーム組合</t>
    <rPh sb="0" eb="2">
      <t>ワケ</t>
    </rPh>
    <rPh sb="2" eb="4">
      <t>ロウジン</t>
    </rPh>
    <rPh sb="7" eb="9">
      <t>クミアイ</t>
    </rPh>
    <phoneticPr fontId="2"/>
  </si>
  <si>
    <t>柵原・吉井特別養護老人ホーム組合</t>
    <rPh sb="0" eb="1">
      <t>サク</t>
    </rPh>
    <rPh sb="1" eb="2">
      <t>ハラ</t>
    </rPh>
    <rPh sb="3" eb="5">
      <t>ヨシイ</t>
    </rPh>
    <rPh sb="5" eb="7">
      <t>トクベツ</t>
    </rPh>
    <rPh sb="7" eb="9">
      <t>ヨウゴ</t>
    </rPh>
    <rPh sb="9" eb="11">
      <t>ロウジン</t>
    </rPh>
    <rPh sb="14" eb="16">
      <t>クミアイ</t>
    </rPh>
    <phoneticPr fontId="2"/>
  </si>
  <si>
    <t>岡山県広域水道企業団</t>
    <rPh sb="0" eb="3">
      <t>オカヤマケン</t>
    </rPh>
    <rPh sb="3" eb="5">
      <t>コウイキ</t>
    </rPh>
    <rPh sb="5" eb="7">
      <t>スイドウ</t>
    </rPh>
    <rPh sb="7" eb="9">
      <t>キギョウ</t>
    </rPh>
    <rPh sb="9" eb="10">
      <t>ダン</t>
    </rPh>
    <phoneticPr fontId="2"/>
  </si>
  <si>
    <t>赤磐市土地開発公社</t>
    <rPh sb="0" eb="3">
      <t>アカイワシ</t>
    </rPh>
    <rPh sb="3" eb="5">
      <t>トチ</t>
    </rPh>
    <rPh sb="5" eb="7">
      <t>カイハツ</t>
    </rPh>
    <rPh sb="7" eb="9">
      <t>コウシャ</t>
    </rPh>
    <phoneticPr fontId="2"/>
  </si>
  <si>
    <t>是里ワイン醸造場</t>
    <rPh sb="0" eb="2">
      <t>コレサト</t>
    </rPh>
    <rPh sb="5" eb="7">
      <t>ジョウゾウ</t>
    </rPh>
    <rPh sb="7" eb="8">
      <t>ジョウ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</si>
  <si>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</si>
  <si>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</si>
  <si>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将来負担比率が類似団体と比較して下回っている要因は、基金などの充当可能財源があることや、交付税措置の高い起債の活用に努めているためである。
　有形固定資産減価償却率は類似団体よりも高く、上昇傾向にあるため、公共施設等の適正な管理運営を行い、計画的な整備に取り組んでいく必要がある。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</si>
  <si>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</si>
  <si>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</si>
  <si>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</si>
  <si>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</si>
  <si>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</si>
  <si>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</si>
  <si>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当市は類似団体平均値をどちらも下回っている。要因として地方債の償還が進み、償還額が減少していることなどが挙げられる。
　今後は起債の増加による比率の上昇が予想されることから、計画的に事業の重点化を図り、交付税措置の高い起債の選択や起債額を抑制するなどにより、引き続き健全な財政運営に努める。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</si>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</sst>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BC21E2D-698B-427E-9FB9-FA642A8BB44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EA9E-496A-BC29-E8A9571CCC9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45209</c:v>
                </c:pt>
                <c:pt idx="1">
                  <c:v>51492</c:v>
                </c:pt>
                <c:pt idx="2">
                  <c:v>38913</c:v>
                </c:pt>
                <c:pt idx="3">
                  <c:v>40645</c:v>
                </c:pt>
                <c:pt idx="4">
                  <c:v>32930</c:v>
                </c:pt>
              </c:numCache>
            </c:numRef>
          </c:val>
          <c:smooth val="0"/>
          <c:extLst>
            <c:ext xmlns:c16="http://schemas.microsoft.com/office/drawing/2014/chart" uri="{C3380CC4-5D6E-409C-BE32-E72D297353CC}">
              <c16:uniqueId val="{00000001-EA9E-496A-BC29-E8A9571CCC9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12.18</c:v>
                </c:pt>
                <c:pt idx="1">
                  <c:v>10.220000000000001</c:v>
                </c:pt>
                <c:pt idx="2">
                  <c:v>9.75</c:v>
                </c:pt>
                <c:pt idx="3">
                  <c:v>8.43</c:v>
                </c:pt>
                <c:pt idx="4">
                  <c:v>9.7200000000000006</c:v>
                </c:pt>
              </c:numCache>
            </c:numRef>
          </c:val>
          <c:extLst>
            <c:ext xmlns:c16="http://schemas.microsoft.com/office/drawing/2014/chart" uri="{C3380CC4-5D6E-409C-BE32-E72D297353CC}">
              <c16:uniqueId val="{00000000-CEBE-4658-848F-037B9587EB9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42.34</c:v>
                </c:pt>
                <c:pt idx="1">
                  <c:v>45.16</c:v>
                </c:pt>
                <c:pt idx="2">
                  <c:v>48.86</c:v>
                </c:pt>
                <c:pt idx="3">
                  <c:v>48.12</c:v>
                </c:pt>
                <c:pt idx="4">
                  <c:v>42.33</c:v>
                </c:pt>
              </c:numCache>
            </c:numRef>
          </c:val>
          <c:extLst>
            <c:ext xmlns:c16="http://schemas.microsoft.com/office/drawing/2014/chart" uri="{C3380CC4-5D6E-409C-BE32-E72D297353CC}">
              <c16:uniqueId val="{00000001-CEBE-4658-848F-037B9587EB9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c:v>
                </c:pt>
                <c:pt idx="1">
                  <c:v>-5.74</c:v>
                </c:pt>
                <c:pt idx="2">
                  <c:v>-5.86</c:v>
                </c:pt>
                <c:pt idx="3">
                  <c:v>-8.7899999999999991</c:v>
                </c:pt>
                <c:pt idx="4">
                  <c:v>-9.58</c:v>
                </c:pt>
              </c:numCache>
            </c:numRef>
          </c:val>
          <c:smooth val="0"/>
          <c:extLst>
            <c:ext xmlns:c16="http://schemas.microsoft.com/office/drawing/2014/chart" uri="{C3380CC4-5D6E-409C-BE32-E72D297353CC}">
              <c16:uniqueId val="{00000002-CEBE-4658-848F-037B9587EB9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c:v>
                </c:pt>
                <c:pt idx="4">
                  <c:v>#N/A</c:v>
                </c:pt>
                <c:pt idx="5">
                  <c:v>0.01</c:v>
                </c:pt>
                <c:pt idx="6">
                  <c:v>#N/A</c:v>
                </c:pt>
                <c:pt idx="7">
                  <c:v>0.01</c:v>
                </c:pt>
                <c:pt idx="8">
                  <c:v>#N/A</c:v>
                </c:pt>
                <c:pt idx="9">
                  <c:v>0</c:v>
                </c:pt>
              </c:numCache>
            </c:numRef>
          </c:val>
          <c:extLst>
            <c:ext xmlns:c16="http://schemas.microsoft.com/office/drawing/2014/chart" uri="{C3380CC4-5D6E-409C-BE32-E72D297353CC}">
              <c16:uniqueId val="{00000000-9B88-4532-BB58-51186F4F268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B88-4532-BB58-51186F4F268D}"/>
            </c:ext>
          </c:extLst>
        </c:ser>
        <c:ser>
          <c:idx val="2"/>
          <c:order val="2"/>
          <c:tx>
            <c:strRef>
              <c:f>データシート!$A$29</c:f>
              <c:strCache>
                <c:ptCount val="1"/>
                <c:pt idx="0">
                  <c:v>赤磐市後期高齢者医療特別会計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0.09</c:v>
                </c:pt>
                <c:pt idx="2">
                  <c:v>#N/A</c:v>
                </c:pt>
                <c:pt idx="3">
                  <c:v>0.04</c:v>
                </c:pt>
                <c:pt idx="4">
                  <c:v>#N/A</c:v>
                </c:pt>
                <c:pt idx="5">
                  <c:v>0.03</c:v>
                </c:pt>
                <c:pt idx="6">
                  <c:v>#N/A</c:v>
                </c:pt>
                <c:pt idx="7">
                  <c:v>0.03</c:v>
                </c:pt>
                <c:pt idx="8">
                  <c:v>#N/A</c:v>
                </c:pt>
                <c:pt idx="9">
                  <c:v>0.04</c:v>
                </c:pt>
              </c:numCache>
            </c:numRef>
          </c:val>
          <c:extLst>
            <c:ext xmlns:c16="http://schemas.microsoft.com/office/drawing/2014/chart" uri="{C3380CC4-5D6E-409C-BE32-E72D297353CC}">
              <c16:uniqueId val="{00000002-9B88-4532-BB58-51186F4F268D}"/>
            </c:ext>
          </c:extLst>
        </c:ser>
        <c:ser>
          <c:idx val="3"/>
          <c:order val="3"/>
          <c:tx>
            <c:strRef>
              <c:f>データシート!$A$30</c:f>
              <c:strCache>
                <c:ptCount val="1"/>
                <c:pt idx="0">
                  <c:v>赤磐市訪問看護ステーション事業特別会計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0.05</c:v>
                </c:pt>
                <c:pt idx="4">
                  <c:v>#N/A</c:v>
                </c:pt>
                <c:pt idx="5">
                  <c:v>0</c:v>
                </c:pt>
                <c:pt idx="6">
                  <c:v>#N/A</c:v>
                </c:pt>
                <c:pt idx="7">
                  <c:v>0.05</c:v>
                </c:pt>
                <c:pt idx="8">
                  <c:v>#N/A</c:v>
                </c:pt>
                <c:pt idx="9">
                  <c:v>0.05</c:v>
                </c:pt>
              </c:numCache>
            </c:numRef>
          </c:val>
          <c:extLst>
            <c:ext xmlns:c16="http://schemas.microsoft.com/office/drawing/2014/chart" uri="{C3380CC4-5D6E-409C-BE32-E72D297353CC}">
              <c16:uniqueId val="{00000003-9B88-4532-BB58-51186F4F268D}"/>
            </c:ext>
          </c:extLst>
        </c:ser>
        <c:ser>
          <c:idx val="4"/>
          <c:order val="4"/>
          <c:tx>
            <c:strRef>
              <c:f>データシート!$A$31</c:f>
              <c:strCache>
                <c:ptCount val="1"/>
                <c:pt idx="0">
                  <c:v>赤磐市宅地等開発事業特別会計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0.78</c:v>
                </c:pt>
                <c:pt idx="2">
                  <c:v>#N/A</c:v>
                </c:pt>
                <c:pt idx="3">
                  <c:v>0.68</c:v>
                </c:pt>
                <c:pt idx="4">
                  <c:v>#N/A</c:v>
                </c:pt>
                <c:pt idx="5">
                  <c:v>0.64</c:v>
                </c:pt>
                <c:pt idx="6">
                  <c:v>#N/A</c:v>
                </c:pt>
                <c:pt idx="7">
                  <c:v>0.6</c:v>
                </c:pt>
                <c:pt idx="8">
                  <c:v>#N/A</c:v>
                </c:pt>
                <c:pt idx="9">
                  <c:v>0.53</c:v>
                </c:pt>
              </c:numCache>
            </c:numRef>
          </c:val>
          <c:extLst>
            <c:ext xmlns:c16="http://schemas.microsoft.com/office/drawing/2014/chart" uri="{C3380CC4-5D6E-409C-BE32-E72D297353CC}">
              <c16:uniqueId val="{00000004-9B88-4532-BB58-51186F4F268D}"/>
            </c:ext>
          </c:extLst>
        </c:ser>
        <c:ser>
          <c:idx val="5"/>
          <c:order val="5"/>
          <c:tx>
            <c:strRef>
              <c:f>データシート!$A$32</c:f>
              <c:strCache>
                <c:ptCount val="1"/>
                <c:pt idx="0">
                  <c:v>赤磐市介護保険特別会計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0.18</c:v>
                </c:pt>
                <c:pt idx="2">
                  <c:v>#N/A</c:v>
                </c:pt>
                <c:pt idx="3">
                  <c:v>2.04</c:v>
                </c:pt>
                <c:pt idx="4">
                  <c:v>#N/A</c:v>
                </c:pt>
                <c:pt idx="5">
                  <c:v>2.0499999999999998</c:v>
                </c:pt>
                <c:pt idx="6">
                  <c:v>#N/A</c:v>
                </c:pt>
                <c:pt idx="7">
                  <c:v>2.2000000000000002</c:v>
                </c:pt>
                <c:pt idx="8">
                  <c:v>#N/A</c:v>
                </c:pt>
                <c:pt idx="9">
                  <c:v>1.46</c:v>
                </c:pt>
              </c:numCache>
            </c:numRef>
          </c:val>
          <c:extLst>
            <c:ext xmlns:c16="http://schemas.microsoft.com/office/drawing/2014/chart" uri="{C3380CC4-5D6E-409C-BE32-E72D297353CC}">
              <c16:uniqueId val="{00000005-9B88-4532-BB58-51186F4F268D}"/>
            </c:ext>
          </c:extLst>
        </c:ser>
        <c:ser>
          <c:idx val="6"/>
          <c:order val="6"/>
          <c:tx>
            <c:strRef>
              <c:f>データシート!$A$33</c:f>
              <c:strCache>
                <c:ptCount val="1"/>
                <c:pt idx="0">
                  <c:v>赤磐市国民健康保険特別会計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2.35</c:v>
                </c:pt>
                <c:pt idx="2">
                  <c:v>#N/A</c:v>
                </c:pt>
                <c:pt idx="3">
                  <c:v>3.51</c:v>
                </c:pt>
                <c:pt idx="4">
                  <c:v>#N/A</c:v>
                </c:pt>
                <c:pt idx="5">
                  <c:v>3.64</c:v>
                </c:pt>
                <c:pt idx="6">
                  <c:v>#N/A</c:v>
                </c:pt>
                <c:pt idx="7">
                  <c:v>3.03</c:v>
                </c:pt>
                <c:pt idx="8">
                  <c:v>#N/A</c:v>
                </c:pt>
                <c:pt idx="9">
                  <c:v>1.92</c:v>
                </c:pt>
              </c:numCache>
            </c:numRef>
          </c:val>
          <c:extLst>
            <c:ext xmlns:c16="http://schemas.microsoft.com/office/drawing/2014/chart" uri="{C3380CC4-5D6E-409C-BE32-E72D297353CC}">
              <c16:uniqueId val="{00000006-9B88-4532-BB58-51186F4F268D}"/>
            </c:ext>
          </c:extLst>
        </c:ser>
        <c:ser>
          <c:idx val="7"/>
          <c:order val="7"/>
          <c:tx>
            <c:strRef>
              <c:f>データシート!$A$34</c:f>
              <c:strCache>
                <c:ptCount val="1"/>
                <c:pt idx="0">
                  <c:v>赤磐市下水道事業会計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2.4500000000000002</c:v>
                </c:pt>
                <c:pt idx="2">
                  <c:v>#N/A</c:v>
                </c:pt>
                <c:pt idx="3">
                  <c:v>2.4300000000000002</c:v>
                </c:pt>
                <c:pt idx="4">
                  <c:v>#N/A</c:v>
                </c:pt>
                <c:pt idx="5">
                  <c:v>4.07</c:v>
                </c:pt>
                <c:pt idx="6">
                  <c:v>#N/A</c:v>
                </c:pt>
                <c:pt idx="7">
                  <c:v>4.99</c:v>
                </c:pt>
                <c:pt idx="8">
                  <c:v>#N/A</c:v>
                </c:pt>
                <c:pt idx="9">
                  <c:v>4.97</c:v>
                </c:pt>
              </c:numCache>
            </c:numRef>
          </c:val>
          <c:extLst>
            <c:ext xmlns:c16="http://schemas.microsoft.com/office/drawing/2014/chart" uri="{C3380CC4-5D6E-409C-BE32-E72D297353CC}">
              <c16:uniqueId val="{00000007-9B88-4532-BB58-51186F4F268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12.17</c:v>
                </c:pt>
                <c:pt idx="2">
                  <c:v>#N/A</c:v>
                </c:pt>
                <c:pt idx="3">
                  <c:v>10.210000000000001</c:v>
                </c:pt>
                <c:pt idx="4">
                  <c:v>#N/A</c:v>
                </c:pt>
                <c:pt idx="5">
                  <c:v>9.73</c:v>
                </c:pt>
                <c:pt idx="6">
                  <c:v>#N/A</c:v>
                </c:pt>
                <c:pt idx="7">
                  <c:v>8.41</c:v>
                </c:pt>
                <c:pt idx="8">
                  <c:v>#N/A</c:v>
                </c:pt>
                <c:pt idx="9">
                  <c:v>9.7100000000000009</c:v>
                </c:pt>
              </c:numCache>
            </c:numRef>
          </c:val>
          <c:extLst>
            <c:ext xmlns:c16="http://schemas.microsoft.com/office/drawing/2014/chart" uri="{C3380CC4-5D6E-409C-BE32-E72D297353CC}">
              <c16:uniqueId val="{00000008-9B88-4532-BB58-51186F4F268D}"/>
            </c:ext>
          </c:extLst>
        </c:ser>
        <c:ser>
          <c:idx val="9"/>
          <c:order val="9"/>
          <c:tx>
            <c:strRef>
              <c:f>データシート!$A$36</c:f>
              <c:strCache>
                <c:ptCount val="1"/>
                <c:pt idx="0">
                  <c:v>赤磐市水道事業会計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22.09</c:v>
                </c:pt>
                <c:pt idx="2">
                  <c:v>#N/A</c:v>
                </c:pt>
                <c:pt idx="3">
                  <c:v>21.55</c:v>
                </c:pt>
                <c:pt idx="4">
                  <c:v>#N/A</c:v>
                </c:pt>
                <c:pt idx="5">
                  <c:v>21.51</c:v>
                </c:pt>
                <c:pt idx="6">
                  <c:v>#N/A</c:v>
                </c:pt>
                <c:pt idx="7">
                  <c:v>20.93</c:v>
                </c:pt>
                <c:pt idx="8">
                  <c:v>#N/A</c:v>
                </c:pt>
                <c:pt idx="9">
                  <c:v>20.39</c:v>
                </c:pt>
              </c:numCache>
            </c:numRef>
          </c:val>
          <c:extLst>
            <c:ext xmlns:c16="http://schemas.microsoft.com/office/drawing/2014/chart" uri="{C3380CC4-5D6E-409C-BE32-E72D297353CC}">
              <c16:uniqueId val="{00000009-9B88-4532-BB58-51186F4F268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2079</c:v>
                </c:pt>
                <c:pt idx="5">
                  <c:v>2111</c:v>
                </c:pt>
                <c:pt idx="8">
                  <c:v>2129</c:v>
                </c:pt>
                <c:pt idx="11">
                  <c:v>2057</c:v>
                </c:pt>
                <c:pt idx="14">
                  <c:v>1974</c:v>
                </c:pt>
              </c:numCache>
            </c:numRef>
          </c:val>
          <c:extLst>
            <c:ext xmlns:c16="http://schemas.microsoft.com/office/drawing/2014/chart" uri="{C3380CC4-5D6E-409C-BE32-E72D297353CC}">
              <c16:uniqueId val="{00000000-6880-4B5C-8517-5EC88E9F973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880-4B5C-8517-5EC88E9F973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35</c:v>
                </c:pt>
                <c:pt idx="3">
                  <c:v>31</c:v>
                </c:pt>
                <c:pt idx="6">
                  <c:v>34</c:v>
                </c:pt>
                <c:pt idx="9">
                  <c:v>33</c:v>
                </c:pt>
                <c:pt idx="12">
                  <c:v>30</c:v>
                </c:pt>
              </c:numCache>
            </c:numRef>
          </c:val>
          <c:extLst>
            <c:ext xmlns:c16="http://schemas.microsoft.com/office/drawing/2014/chart" uri="{C3380CC4-5D6E-409C-BE32-E72D297353CC}">
              <c16:uniqueId val="{00000002-6880-4B5C-8517-5EC88E9F973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30</c:v>
                </c:pt>
                <c:pt idx="3">
                  <c:v>27</c:v>
                </c:pt>
                <c:pt idx="6">
                  <c:v>24</c:v>
                </c:pt>
                <c:pt idx="9">
                  <c:v>56</c:v>
                </c:pt>
                <c:pt idx="12">
                  <c:v>19</c:v>
                </c:pt>
              </c:numCache>
            </c:numRef>
          </c:val>
          <c:extLst>
            <c:ext xmlns:c16="http://schemas.microsoft.com/office/drawing/2014/chart" uri="{C3380CC4-5D6E-409C-BE32-E72D297353CC}">
              <c16:uniqueId val="{00000003-6880-4B5C-8517-5EC88E9F973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718</c:v>
                </c:pt>
                <c:pt idx="3">
                  <c:v>774</c:v>
                </c:pt>
                <c:pt idx="6">
                  <c:v>680</c:v>
                </c:pt>
                <c:pt idx="9">
                  <c:v>676</c:v>
                </c:pt>
                <c:pt idx="12">
                  <c:v>762</c:v>
                </c:pt>
              </c:numCache>
            </c:numRef>
          </c:val>
          <c:extLst>
            <c:ext xmlns:c16="http://schemas.microsoft.com/office/drawing/2014/chart" uri="{C3380CC4-5D6E-409C-BE32-E72D297353CC}">
              <c16:uniqueId val="{00000004-6880-4B5C-8517-5EC88E9F973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880-4B5C-8517-5EC88E9F973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880-4B5C-8517-5EC88E9F973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2027</c:v>
                </c:pt>
                <c:pt idx="3">
                  <c:v>2130</c:v>
                </c:pt>
                <c:pt idx="6">
                  <c:v>2258</c:v>
                </c:pt>
                <c:pt idx="9">
                  <c:v>2190</c:v>
                </c:pt>
                <c:pt idx="12">
                  <c:v>2096</c:v>
                </c:pt>
              </c:numCache>
            </c:numRef>
          </c:val>
          <c:extLst>
            <c:ext xmlns:c16="http://schemas.microsoft.com/office/drawing/2014/chart" uri="{C3380CC4-5D6E-409C-BE32-E72D297353CC}">
              <c16:uniqueId val="{00000007-6880-4B5C-8517-5EC88E9F973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731</c:v>
                </c:pt>
                <c:pt idx="2">
                  <c:v>#N/A</c:v>
                </c:pt>
                <c:pt idx="3">
                  <c:v>#N/A</c:v>
                </c:pt>
                <c:pt idx="4">
                  <c:v>851</c:v>
                </c:pt>
                <c:pt idx="5">
                  <c:v>#N/A</c:v>
                </c:pt>
                <c:pt idx="6">
                  <c:v>#N/A</c:v>
                </c:pt>
                <c:pt idx="7">
                  <c:v>867</c:v>
                </c:pt>
                <c:pt idx="8">
                  <c:v>#N/A</c:v>
                </c:pt>
                <c:pt idx="9">
                  <c:v>#N/A</c:v>
                </c:pt>
                <c:pt idx="10">
                  <c:v>898</c:v>
                </c:pt>
                <c:pt idx="11">
                  <c:v>#N/A</c:v>
                </c:pt>
                <c:pt idx="12">
                  <c:v>#N/A</c:v>
                </c:pt>
                <c:pt idx="13">
                  <c:v>933</c:v>
                </c:pt>
                <c:pt idx="14">
                  <c:v>#N/A</c:v>
                </c:pt>
              </c:numCache>
            </c:numRef>
          </c:val>
          <c:smooth val="0"/>
          <c:extLst>
            <c:ext xmlns:c16="http://schemas.microsoft.com/office/drawing/2014/chart" uri="{C3380CC4-5D6E-409C-BE32-E72D297353CC}">
              <c16:uniqueId val="{00000008-6880-4B5C-8517-5EC88E9F973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21565</c:v>
                </c:pt>
                <c:pt idx="5">
                  <c:v>20687</c:v>
                </c:pt>
                <c:pt idx="8">
                  <c:v>19552</c:v>
                </c:pt>
                <c:pt idx="11">
                  <c:v>18625</c:v>
                </c:pt>
                <c:pt idx="14">
                  <c:v>17239</c:v>
                </c:pt>
              </c:numCache>
            </c:numRef>
          </c:val>
          <c:extLst>
            <c:ext xmlns:c16="http://schemas.microsoft.com/office/drawing/2014/chart" uri="{C3380CC4-5D6E-409C-BE32-E72D297353CC}">
              <c16:uniqueId val="{00000000-F95A-433D-AE29-585682E6EFC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560</c:v>
                </c:pt>
                <c:pt idx="5">
                  <c:v>777</c:v>
                </c:pt>
                <c:pt idx="8">
                  <c:v>627</c:v>
                </c:pt>
                <c:pt idx="11">
                  <c:v>573</c:v>
                </c:pt>
                <c:pt idx="14">
                  <c:v>356</c:v>
                </c:pt>
              </c:numCache>
            </c:numRef>
          </c:val>
          <c:extLst>
            <c:ext xmlns:c16="http://schemas.microsoft.com/office/drawing/2014/chart" uri="{C3380CC4-5D6E-409C-BE32-E72D297353CC}">
              <c16:uniqueId val="{00000001-F95A-433D-AE29-585682E6EFC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8762</c:v>
                </c:pt>
                <c:pt idx="5">
                  <c:v>9683</c:v>
                </c:pt>
                <c:pt idx="8">
                  <c:v>10197</c:v>
                </c:pt>
                <c:pt idx="11">
                  <c:v>10294</c:v>
                </c:pt>
                <c:pt idx="14">
                  <c:v>9861</c:v>
                </c:pt>
              </c:numCache>
            </c:numRef>
          </c:val>
          <c:extLst>
            <c:ext xmlns:c16="http://schemas.microsoft.com/office/drawing/2014/chart" uri="{C3380CC4-5D6E-409C-BE32-E72D297353CC}">
              <c16:uniqueId val="{00000002-F95A-433D-AE29-585682E6EFC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95A-433D-AE29-585682E6EFC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95A-433D-AE29-585682E6EFC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95A-433D-AE29-585682E6EFC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737</c:v>
                </c:pt>
                <c:pt idx="3">
                  <c:v>791</c:v>
                </c:pt>
                <c:pt idx="6">
                  <c:v>861</c:v>
                </c:pt>
                <c:pt idx="9">
                  <c:v>938</c:v>
                </c:pt>
                <c:pt idx="12">
                  <c:v>1075</c:v>
                </c:pt>
              </c:numCache>
            </c:numRef>
          </c:val>
          <c:extLst>
            <c:ext xmlns:c16="http://schemas.microsoft.com/office/drawing/2014/chart" uri="{C3380CC4-5D6E-409C-BE32-E72D297353CC}">
              <c16:uniqueId val="{00000006-F95A-433D-AE29-585682E6EFC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154</c:v>
                </c:pt>
                <c:pt idx="3">
                  <c:v>130</c:v>
                </c:pt>
                <c:pt idx="6">
                  <c:v>109</c:v>
                </c:pt>
                <c:pt idx="9">
                  <c:v>90</c:v>
                </c:pt>
                <c:pt idx="12">
                  <c:v>76</c:v>
                </c:pt>
              </c:numCache>
            </c:numRef>
          </c:val>
          <c:extLst>
            <c:ext xmlns:c16="http://schemas.microsoft.com/office/drawing/2014/chart" uri="{C3380CC4-5D6E-409C-BE32-E72D297353CC}">
              <c16:uniqueId val="{00000007-F95A-433D-AE29-585682E6EFC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10559</c:v>
                </c:pt>
                <c:pt idx="3">
                  <c:v>9628</c:v>
                </c:pt>
                <c:pt idx="6">
                  <c:v>7561</c:v>
                </c:pt>
                <c:pt idx="9">
                  <c:v>8108</c:v>
                </c:pt>
                <c:pt idx="12">
                  <c:v>7573</c:v>
                </c:pt>
              </c:numCache>
            </c:numRef>
          </c:val>
          <c:extLst>
            <c:ext xmlns:c16="http://schemas.microsoft.com/office/drawing/2014/chart" uri="{C3380CC4-5D6E-409C-BE32-E72D297353CC}">
              <c16:uniqueId val="{00000008-F95A-433D-AE29-585682E6EFC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760</c:v>
                </c:pt>
                <c:pt idx="3">
                  <c:v>1038</c:v>
                </c:pt>
                <c:pt idx="6">
                  <c:v>877</c:v>
                </c:pt>
                <c:pt idx="9">
                  <c:v>806</c:v>
                </c:pt>
                <c:pt idx="12">
                  <c:v>715</c:v>
                </c:pt>
              </c:numCache>
            </c:numRef>
          </c:val>
          <c:extLst>
            <c:ext xmlns:c16="http://schemas.microsoft.com/office/drawing/2014/chart" uri="{C3380CC4-5D6E-409C-BE32-E72D297353CC}">
              <c16:uniqueId val="{00000009-F95A-433D-AE29-585682E6EFC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19934</c:v>
                </c:pt>
                <c:pt idx="3">
                  <c:v>19400</c:v>
                </c:pt>
                <c:pt idx="6">
                  <c:v>18268</c:v>
                </c:pt>
                <c:pt idx="9">
                  <c:v>17492</c:v>
                </c:pt>
                <c:pt idx="12">
                  <c:v>16445</c:v>
                </c:pt>
              </c:numCache>
            </c:numRef>
          </c:val>
          <c:extLst>
            <c:ext xmlns:c16="http://schemas.microsoft.com/office/drawing/2014/chart" uri="{C3380CC4-5D6E-409C-BE32-E72D297353CC}">
              <c16:uniqueId val="{0000000A-F95A-433D-AE29-585682E6EFC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1257</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95A-433D-AE29-585682E6EFC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6288</c:v>
                </c:pt>
                <c:pt idx="1">
                  <c:v>6256</c:v>
                </c:pt>
                <c:pt idx="2">
                  <c:v>5595</c:v>
                </c:pt>
              </c:numCache>
            </c:numRef>
          </c:val>
          <c:extLst>
            <c:ext xmlns:c16="http://schemas.microsoft.com/office/drawing/2014/chart" uri="{C3380CC4-5D6E-409C-BE32-E72D297353CC}">
              <c16:uniqueId val="{00000000-3A57-478C-A4C3-1383CA4D512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293</c:v>
                </c:pt>
                <c:pt idx="1">
                  <c:v>351</c:v>
                </c:pt>
                <c:pt idx="2">
                  <c:v>427</c:v>
                </c:pt>
              </c:numCache>
            </c:numRef>
          </c:val>
          <c:extLst>
            <c:ext xmlns:c16="http://schemas.microsoft.com/office/drawing/2014/chart" uri="{C3380CC4-5D6E-409C-BE32-E72D297353CC}">
              <c16:uniqueId val="{00000001-3A57-478C-A4C3-1383CA4D512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4334</c:v>
                </c:pt>
                <c:pt idx="1">
                  <c:v>4288</c:v>
                </c:pt>
                <c:pt idx="2">
                  <c:v>4295</c:v>
                </c:pt>
              </c:numCache>
            </c:numRef>
          </c:val>
          <c:extLst>
            <c:ext xmlns:c16="http://schemas.microsoft.com/office/drawing/2014/chart" uri="{C3380CC4-5D6E-409C-BE32-E72D297353CC}">
              <c16:uniqueId val="{00000002-3A57-478C-A4C3-1383CA4D512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{2BE446C2-D9B7-42EC-907C-79FA395DA92C}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3A9-4B37-8D54-6828B93259D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{BD0F4FB1-E0B6-4FC9-B4EE-477882FF2446}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3A9-4B37-8D54-6828B93259D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{9DC0B6A2-3539-4139-B11C-8CAE88CE315E}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3A9-4B37-8D54-6828B93259D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{F59895BB-D2E9-4A3A-A9A2-BA75828058E5}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3A9-4B37-8D54-6828B93259D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{F09D64EC-8B22-45A9-AA65-59D1EF067D9F}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3A9-4B37-8D54-6828B93259D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{626EB9DE-8B1D-48BD-AE3D-89E2BC0F9299}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3A9-4B37-8D54-6828B93259D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{D2CDE1AE-7B4F-4B34-82AA-EF77951A4475}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3A9-4B37-8D54-6828B93259D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{2C236B00-380D-447F-A1B3-95E75BABEBFB}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3A9-4B37-8D54-6828B93259D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{1D993AE6-3CC0-42D7-A149-E6B531E04693}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3A9-4B37-8D54-6828B93259D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63.5</c:v>
                </c:pt>
                <c:pt idx="8">
                  <c:v>64.400000000000006</c:v>
                </c:pt>
                <c:pt idx="16">
                  <c:v>65.5</c:v>
                </c:pt>
                <c:pt idx="24">
                  <c:v>67.2</c:v>
                </c:pt>
                <c:pt idx="32">
                  <c:v>68.8</c:v>
                </c:pt>
              </c:numCache>
            </c:numRef>
          </c:xVal>
          <c:yVal>
            <c:numRef>
              <c:f>公会計指標分析・財政指標組合せ分析表!$BP$51:$DC$51</c:f>
              <c:numCache>
                <c:formatCode>#,##0.0;"▲ "#,##0.0</c:formatCode>
                <c:ptCount val="40"/>
                <c:pt idx="0">
                  <c:v>12.1</c:v>
                </c:pt>
              </c:numCache>
            </c:numRef>
          </c:yVal>
          <c:smooth val="0"/>
          <c:extLst>
            <c:ext xmlns:c16="http://schemas.microsoft.com/office/drawing/2014/chart" uri="{C3380CC4-5D6E-409C-BE32-E72D297353CC}">
              <c16:uniqueId val="{00000009-E3A9-4B37-8D54-6828B93259D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{A411F34F-C0C3-43A5-857F-DB3E4696C3D2}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3A9-4B37-8D54-6828B93259D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{EBB61CC5-05CB-4B64-BB76-3D00BF2D1701}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3A9-4B37-8D54-6828B93259D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{E1724FA2-5C0C-4470-980F-A65DD622A0AA}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3A9-4B37-8D54-6828B93259D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{EB7A0536-3165-46DE-9B30-2979CFB98C36}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3A9-4B37-8D54-6828B93259D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{46287495-62E5-406F-B181-BF66260D6ACD}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3A9-4B37-8D54-6828B93259D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{0706B630-30A8-409F-ADE5-6077E870AA3F}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3A9-4B37-8D54-6828B93259D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{2DBFD998-07E1-4C6E-B8C3-7C60E62BA8F5}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3A9-4B37-8D54-6828B93259D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{D16FEF1F-64B0-4F72-95DF-A80DED0C3E0E}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3A9-4B37-8D54-6828B93259D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{8F28A9E8-D9B9-4DE2-9B0A-1E6B717AFD2D}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3A9-4B37-8D54-6828B93259D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E3A9-4B37-8D54-6828B93259D3}"/>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{51820283-EED4-433F-BA00-AC1DAB72B51C}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85B-402B-9A08-233A792814C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{CBC0EE4E-EB07-47E8-80E7-9CF82D9E8E88}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85B-402B-9A08-233A792814C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{A3D5C811-C80B-4B36-865E-0F8CAEEF459D}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85B-402B-9A08-233A792814C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{19ACE4FE-E342-46E4-BB5D-BD887EA28204}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85B-402B-9A08-233A792814C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{7B6F9CF5-31D2-47AB-A48F-BE991FCB7E4E}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85B-402B-9A08-233A792814C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{0A4686E2-8B3F-48F3-81B7-21DCCFE5DE5B}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85B-402B-9A08-233A792814C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{00F2A8BB-A7EE-4CEC-BF87-A9D971D4888C}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85B-402B-9A08-233A792814C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{C932830C-352C-43B8-88FD-B57FA53D9D32}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85B-402B-9A08-233A792814C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{DA9AAA6A-A8A5-41B9-844C-87BD5B25E151}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85B-402B-9A08-233A792814C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7.2</c:v>
                </c:pt>
                <c:pt idx="16">
                  <c:v>7.6</c:v>
                </c:pt>
                <c:pt idx="24">
                  <c:v>7.9</c:v>
                </c:pt>
                <c:pt idx="32">
                  <c:v>8.1</c:v>
                </c:pt>
              </c:numCache>
            </c:numRef>
          </c:xVal>
          <c:yVal>
            <c:numRef>
              <c:f>公会計指標分析・財政指標組合せ分析表!$BP$73:$DC$73</c:f>
              <c:numCache>
                <c:formatCode>#,##0.0;"▲ "#,##0.0</c:formatCode>
                <c:ptCount val="40"/>
                <c:pt idx="0">
                  <c:v>12.1</c:v>
                </c:pt>
              </c:numCache>
            </c:numRef>
          </c:yVal>
          <c:smooth val="0"/>
          <c:extLst>
            <c:ext xmlns:c16="http://schemas.microsoft.com/office/drawing/2014/chart" uri="{C3380CC4-5D6E-409C-BE32-E72D297353CC}">
              <c16:uniqueId val="{00000009-385B-402B-9A08-233A792814C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{1CACC268-AAFC-4E6E-AA30-DDEB92402FE5}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85B-402B-9A08-233A792814C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{FAF51182-8277-4878-9241-C1685BB05FBA}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85B-402B-9A08-233A792814C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{D15E7809-D003-457F-B3F9-16CC72A42F91}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85B-402B-9A08-233A792814C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{1525C94F-1E39-4A99-A40D-0505BF4F59E8}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85B-402B-9A08-233A792814C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{F0FD6F81-1A7B-4C60-956C-5DE272D80B6B}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85B-402B-9A08-233A792814C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{1B7C4D9C-AC2F-41F4-B777-01EB6D776407}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85B-402B-9A08-233A792814C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{67DFA570-361B-4CA6-B461-24F8203B81AA}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85B-402B-9A08-233A792814C8}"/>
                </c:ext>
              </c:extLst>
            </c:dLbl>
            <c:dLbl>
              <c:idx val="24"/>
              <c:layout>
                <c:manualLayout>
                  <c:x val="0"/>
                  <c:y val="-1.658341935479453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{0BFC2836-DC00-48A9-8EAD-283EA5247DEE}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85B-402B-9A08-233A792814C8}"/>
                </c:ext>
              </c:extLst>
            </c:dLbl>
            <c:dLbl>
              <c:idx val="32"/>
              <c:layout>
                <c:manualLayout>
                  <c:x val="0"/>
                  <c:y val="1.658341935479451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{0D694CCB-75DE-45F7-B035-4DC0D7FA8BC5}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85B-402B-9A08-233A792814C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385B-402B-9A08-233A792814C8}"/>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岡山県赤磐市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42,490
41,850
209.36
23,093,052
21,547,838
1,284,277
13,217,672
16,444,654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合併以降、平成２０年度までは連続して緩やかながら伸びが見られていたが、生産年齢人口の減、デフレの影響による法人税の減等により平成２１年度から４年連続で低下し、平成２４年度から令和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年度までほぼ横ばいで推移している。類似団体平均及び県平均は依然上回っているものの、全国平均には届いていない。</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へ向けて市民が安心して生活できる行政サービスの安定的な提供を図るため、歳入では市税等の収納率の向上や、企業誘致による法人税・固定資産税等自主財源のさらなる確保、歳出では徹底した経常経費の抑制により、財政基盤の強化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100330</xdr:rowOff>
    </xdr:from>
    <xdr:to>
      <xdr:col>23</xdr:col>
      <xdr:colOff>133350</xdr:colOff>
      <xdr:row>41</xdr:row>
      <xdr:rowOff>124460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12978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100330</xdr:rowOff>
    </xdr:from>
    <xdr:to>
      <xdr:col>19</xdr:col>
      <xdr:colOff>133350</xdr:colOff>
      <xdr:row>41</xdr:row>
      <xdr:rowOff>124460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1297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100330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1056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52070</xdr:rowOff>
    </xdr:from>
    <xdr:to>
      <xdr:col>11</xdr:col>
      <xdr:colOff>31750</xdr:colOff>
      <xdr:row>41</xdr:row>
      <xdr:rowOff>76200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0815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49530</xdr:rowOff>
    </xdr:from>
    <xdr:to>
      <xdr:col>23</xdr:col>
      <xdr:colOff>184150</xdr:colOff>
      <xdr:row>41</xdr:row>
      <xdr:rowOff>151130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66057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73660</xdr:rowOff>
    </xdr:from>
    <xdr:to>
      <xdr:col>19</xdr:col>
      <xdr:colOff>184150</xdr:colOff>
      <xdr:row>42</xdr:row>
      <xdr:rowOff>3810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13987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87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49530</xdr:rowOff>
    </xdr:from>
    <xdr:to>
      <xdr:col>15</xdr:col>
      <xdr:colOff>133350</xdr:colOff>
      <xdr:row>41</xdr:row>
      <xdr:rowOff>151130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161307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25400</xdr:rowOff>
    </xdr:from>
    <xdr:to>
      <xdr:col>11</xdr:col>
      <xdr:colOff>82550</xdr:colOff>
      <xdr:row>41</xdr:row>
      <xdr:rowOff>127000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1270</xdr:rowOff>
    </xdr:from>
    <xdr:to>
      <xdr:col>7</xdr:col>
      <xdr:colOff>31750</xdr:colOff>
      <xdr:row>41</xdr:row>
      <xdr:rowOff>102870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113047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経常収支比率は、前年度から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ポイント悪化し９１．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％となったが、類似団体平均・全国平均は下回っている。国の経済対策により普通交付税が増加したものの、地方税の減少や、臨時財政対策債の減少等により、前年度より悪化した。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入では市税の徴収の強化、企業誘致等による税収確保の推進、歳出では人件費、公債費等の義務的経費の抑制、施設の統廃合による経費の削減、特別会計・企業会計への繰出金抑制、事務事業の見直し等徹底し、経常経費の削減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32294</xdr:rowOff>
    </xdr:from>
    <xdr:to>
      <xdr:col>23</xdr:col>
      <xdr:colOff>133350</xdr:colOff>
      <xdr:row>60</xdr:row>
      <xdr:rowOff>35741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19294"/>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134801</xdr:rowOff>
    </xdr:from>
    <xdr:to>
      <xdr:col>19</xdr:col>
      <xdr:colOff>133350</xdr:colOff>
      <xdr:row>60</xdr:row>
      <xdr:rowOff>32294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5035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31387</xdr:rowOff>
    </xdr:from>
    <xdr:to>
      <xdr:col>15</xdr:col>
      <xdr:colOff>82550</xdr:colOff>
      <xdr:row>59</xdr:row>
      <xdr:rowOff>134801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4693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31387</xdr:rowOff>
    </xdr:from>
    <xdr:to>
      <xdr:col>11</xdr:col>
      <xdr:colOff>31750</xdr:colOff>
      <xdr:row>60</xdr:row>
      <xdr:rowOff>21953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46937"/>
          <a:ext cx="889000" cy="16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156391</xdr:rowOff>
    </xdr:from>
    <xdr:to>
      <xdr:col>23</xdr:col>
      <xdr:colOff>184150</xdr:colOff>
      <xdr:row>60</xdr:row>
      <xdr:rowOff>86541</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7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1468</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17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152944</xdr:rowOff>
    </xdr:from>
    <xdr:to>
      <xdr:col>19</xdr:col>
      <xdr:colOff>184150</xdr:colOff>
      <xdr:row>60</xdr:row>
      <xdr:rowOff>83094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6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93271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37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84001</xdr:rowOff>
    </xdr:from>
    <xdr:to>
      <xdr:col>15</xdr:col>
      <xdr:colOff>133350</xdr:colOff>
      <xdr:row>60</xdr:row>
      <xdr:rowOff>14151</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19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24328</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68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152037</xdr:rowOff>
    </xdr:from>
    <xdr:to>
      <xdr:col>11</xdr:col>
      <xdr:colOff>82550</xdr:colOff>
      <xdr:row>59</xdr:row>
      <xdr:rowOff>82187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9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92364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65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142603</xdr:rowOff>
    </xdr:from>
    <xdr:to>
      <xdr:col>7</xdr:col>
      <xdr:colOff>31750</xdr:colOff>
      <xdr:row>60</xdr:row>
      <xdr:rowOff>72753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82930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[179,255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類似団体平均及び県平均は下回っているものの、全国平均を上回っている。物件費は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教科書改訂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事業の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人件費は、再任用職員の増加、保育所運営やごみ処理業務を直営で行っていること等により高い状況にあり、前年度比では増となっている。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今後は、民間でも実施可能な部分については、指定管理者制度の活用等により経費削減を図っていくことや、公共施設等の統廃合を検討していかなければならない。</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32888</xdr:rowOff>
    </xdr:from>
    <xdr:to>
      <xdr:col>23</xdr:col>
      <xdr:colOff>133350</xdr:colOff>
      <xdr:row>81</xdr:row>
      <xdr:rowOff>36905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0338"/>
          <a:ext cx="838200" cy="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21682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091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32876</xdr:rowOff>
    </xdr:from>
    <xdr:to>
      <xdr:col>19</xdr:col>
      <xdr:colOff>133350</xdr:colOff>
      <xdr:row>81</xdr:row>
      <xdr:rowOff>32888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0326"/>
          <a:ext cx="889000" cy="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32065</xdr:rowOff>
    </xdr:from>
    <xdr:to>
      <xdr:col>15</xdr:col>
      <xdr:colOff>82550</xdr:colOff>
      <xdr:row>81</xdr:row>
      <xdr:rowOff>32876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19515"/>
          <a:ext cx="889000" cy="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32065</xdr:rowOff>
    </xdr:from>
    <xdr:to>
      <xdr:col>11</xdr:col>
      <xdr:colOff>31750</xdr:colOff>
      <xdr:row>81</xdr:row>
      <xdr:rowOff>33455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3919515"/>
          <a:ext cx="889000" cy="1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157555</xdr:rowOff>
    </xdr:from>
    <xdr:to>
      <xdr:col>23</xdr:col>
      <xdr:colOff>184150</xdr:colOff>
      <xdr:row>81</xdr:row>
      <xdr:rowOff>87705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78832</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4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153538</xdr:rowOff>
    </xdr:from>
    <xdr:to>
      <xdr:col>19</xdr:col>
      <xdr:colOff>184150</xdr:colOff>
      <xdr:row>81</xdr:row>
      <xdr:rowOff>83688</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6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93865</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38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153526</xdr:rowOff>
    </xdr:from>
    <xdr:to>
      <xdr:col>15</xdr:col>
      <xdr:colOff>133350</xdr:colOff>
      <xdr:row>81</xdr:row>
      <xdr:rowOff>83676</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6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93853</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38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152715</xdr:rowOff>
    </xdr:from>
    <xdr:to>
      <xdr:col>11</xdr:col>
      <xdr:colOff>82550</xdr:colOff>
      <xdr:row>81</xdr:row>
      <xdr:rowOff>82865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6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93042</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7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154105</xdr:rowOff>
    </xdr:from>
    <xdr:to>
      <xdr:col>7</xdr:col>
      <xdr:colOff>31750</xdr:colOff>
      <xdr:row>81</xdr:row>
      <xdr:rowOff>84255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94432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8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国家公務員を１００とした場合の地方公務員の基本給与水準を表すラスパイレス指数は、９６．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％となり、前年度から０．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している。類似団体・全国市平均を全て下回っているが、今後も適正な定員管理等に努める。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65314</xdr:rowOff>
    </xdr:from>
    <xdr:to>
      <xdr:col>81</xdr:col>
      <xdr:colOff>44450</xdr:colOff>
      <xdr:row>84</xdr:row>
      <xdr:rowOff>82550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46711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150586</xdr:rowOff>
    </xdr:from>
    <xdr:to>
      <xdr:col>77</xdr:col>
      <xdr:colOff>44450</xdr:colOff>
      <xdr:row>84</xdr:row>
      <xdr:rowOff>82550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38093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150586</xdr:rowOff>
    </xdr:from>
    <xdr:to>
      <xdr:col>72</xdr:col>
      <xdr:colOff>203200</xdr:colOff>
      <xdr:row>84</xdr:row>
      <xdr:rowOff>13607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3809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13607</xdr:rowOff>
    </xdr:from>
    <xdr:to>
      <xdr:col>68</xdr:col>
      <xdr:colOff>152400</xdr:colOff>
      <xdr:row>84</xdr:row>
      <xdr:rowOff>13607</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4154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14514</xdr:rowOff>
    </xdr:from>
    <xdr:to>
      <xdr:col>81</xdr:col>
      <xdr:colOff>95250</xdr:colOff>
      <xdr:row>84</xdr:row>
      <xdr:rowOff>116114</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31041</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26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31750</xdr:rowOff>
    </xdr:from>
    <xdr:to>
      <xdr:col>77</xdr:col>
      <xdr:colOff>95250</xdr:colOff>
      <xdr:row>84</xdr:row>
      <xdr:rowOff>133350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99786</xdr:rowOff>
    </xdr:from>
    <xdr:to>
      <xdr:col>73</xdr:col>
      <xdr:colOff>44450</xdr:colOff>
      <xdr:row>84</xdr:row>
      <xdr:rowOff>29936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40113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134257</xdr:rowOff>
    </xdr:from>
    <xdr:to>
      <xdr:col>68</xdr:col>
      <xdr:colOff>203200</xdr:colOff>
      <xdr:row>84</xdr:row>
      <xdr:rowOff>64407</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74584</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13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134257</xdr:rowOff>
    </xdr:from>
    <xdr:to>
      <xdr:col>64</xdr:col>
      <xdr:colOff>152400</xdr:colOff>
      <xdr:row>84</xdr:row>
      <xdr:rowOff>64407</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74584</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13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機構改革による業務見直しを行うなど、第３次定員管理計画に基づき職員数削減に努めている。当市では消防業務、保育所運営、ごみ処理等の業務を直営で行っており、全国平均を上回る状況となっているが、類似団体平均は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今後も第３次定員管理計画に沿って、民間活力の積極的導入や効率的な組織運営の検討による適正配置などで、住民サービスの質の向上を目指す。</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76073</xdr:rowOff>
    </xdr:from>
    <xdr:to>
      <xdr:col>81</xdr:col>
      <xdr:colOff>44450</xdr:colOff>
      <xdr:row>60</xdr:row>
      <xdr:rowOff>90551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63073"/>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67225</xdr:rowOff>
    </xdr:from>
    <xdr:to>
      <xdr:col>77</xdr:col>
      <xdr:colOff>44450</xdr:colOff>
      <xdr:row>60</xdr:row>
      <xdr:rowOff>76073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54225"/>
          <a:ext cx="889000" cy="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64812</xdr:rowOff>
    </xdr:from>
    <xdr:to>
      <xdr:col>72</xdr:col>
      <xdr:colOff>203200</xdr:colOff>
      <xdr:row>60</xdr:row>
      <xdr:rowOff>67225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51812"/>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59986</xdr:rowOff>
    </xdr:from>
    <xdr:to>
      <xdr:col>68</xdr:col>
      <xdr:colOff>152400</xdr:colOff>
      <xdr:row>60</xdr:row>
      <xdr:rowOff>64812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4698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39751</xdr:rowOff>
    </xdr:from>
    <xdr:to>
      <xdr:col>81</xdr:col>
      <xdr:colOff>95250</xdr:colOff>
      <xdr:row>60</xdr:row>
      <xdr:rowOff>141351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2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56278</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71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25273</xdr:rowOff>
    </xdr:from>
    <xdr:to>
      <xdr:col>77</xdr:col>
      <xdr:colOff>95250</xdr:colOff>
      <xdr:row>60</xdr:row>
      <xdr:rowOff>126873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1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137050</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811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16425</xdr:rowOff>
    </xdr:from>
    <xdr:to>
      <xdr:col>73</xdr:col>
      <xdr:colOff>44450</xdr:colOff>
      <xdr:row>60</xdr:row>
      <xdr:rowOff>118025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128202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72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14012</xdr:rowOff>
    </xdr:from>
    <xdr:to>
      <xdr:col>68</xdr:col>
      <xdr:colOff>203200</xdr:colOff>
      <xdr:row>60</xdr:row>
      <xdr:rowOff>115612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0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125789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69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9186</xdr:rowOff>
    </xdr:from>
    <xdr:to>
      <xdr:col>64</xdr:col>
      <xdr:colOff>152400</xdr:colOff>
      <xdr:row>60</xdr:row>
      <xdr:rowOff>110786</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9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120963</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6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年度は実質公債費比率計算で分子から控除される基準財政需要額（公債費、災害復旧費等）が前年比で減となったため、０．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％となっている。類似団体平均を下回っているが、全国・県平均は上回っている状況である。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交付税算入率の高い地方債を活用するとともに、事業計画の取捨選択による整理、延期等により公債費の抑制に努める。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167322</xdr:rowOff>
    </xdr:from>
    <xdr:to>
      <xdr:col>81</xdr:col>
      <xdr:colOff>44450</xdr:colOff>
      <xdr:row>36</xdr:row>
      <xdr:rowOff>171344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39522"/>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161290</xdr:rowOff>
    </xdr:from>
    <xdr:to>
      <xdr:col>77</xdr:col>
      <xdr:colOff>44450</xdr:colOff>
      <xdr:row>36</xdr:row>
      <xdr:rowOff>167322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33490"/>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153247</xdr:rowOff>
    </xdr:from>
    <xdr:to>
      <xdr:col>72</xdr:col>
      <xdr:colOff>203200</xdr:colOff>
      <xdr:row>36</xdr:row>
      <xdr:rowOff>161290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2544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151236</xdr:rowOff>
    </xdr:from>
    <xdr:to>
      <xdr:col>68</xdr:col>
      <xdr:colOff>152400</xdr:colOff>
      <xdr:row>36</xdr:row>
      <xdr:rowOff>153247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23436"/>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120544</xdr:rowOff>
    </xdr:from>
    <xdr:to>
      <xdr:col>81</xdr:col>
      <xdr:colOff>95250</xdr:colOff>
      <xdr:row>37</xdr:row>
      <xdr:rowOff>50694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9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137071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3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116522</xdr:rowOff>
    </xdr:from>
    <xdr:to>
      <xdr:col>77</xdr:col>
      <xdr:colOff>95250</xdr:colOff>
      <xdr:row>37</xdr:row>
      <xdr:rowOff>46672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8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56849</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575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110490</xdr:rowOff>
    </xdr:from>
    <xdr:to>
      <xdr:col>73</xdr:col>
      <xdr:colOff>44450</xdr:colOff>
      <xdr:row>37</xdr:row>
      <xdr:rowOff>40640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50817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5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102447</xdr:rowOff>
    </xdr:from>
    <xdr:to>
      <xdr:col>68</xdr:col>
      <xdr:colOff>203200</xdr:colOff>
      <xdr:row>37</xdr:row>
      <xdr:rowOff>32597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42774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43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100436</xdr:rowOff>
    </xdr:from>
    <xdr:to>
      <xdr:col>64</xdr:col>
      <xdr:colOff>152400</xdr:colOff>
      <xdr:row>37</xdr:row>
      <xdr:rowOff>30586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40763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4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年度は、充当可能財源等が将来負担額を上回り、将来負担比率が算定されなかった。類似団体平均を下回っていたが、主な要因として地方債の現在高が減となり、将来負担額が減となったことがあげられる。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普通交付税の合併優遇措置が終了した今後は、扶助費等の増加もあり、基金の取崩しも見込まれており、将来負担比率の悪化が予想されるため、後世への負担を少しでも軽減するよう、公債費等義務的経費の削減を中心とする行財政改革を進め、財政の健全化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81774</xdr:rowOff>
    </xdr:from>
    <xdr:to>
      <xdr:col>64</xdr:col>
      <xdr:colOff>152400</xdr:colOff>
      <xdr:row>15</xdr:row>
      <xdr:rowOff>11924</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248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22101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250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岡山県赤磐市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42,490
41,850
209.36
23,093,052
21,547,838
1,284,277
13,217,672
16,444,654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人件費に係るものは、令和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％と類似団体平均と比べて高い水準にある。主な要因としては、消防業務、ごみ処理業務及び保育園運営業務等を直営で行っているために、職員数が類似団体平均と比較して多いことが挙げられる。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今後も第３次定員管理計画に沿って、事務事業の見直し、民間活力の積極的導入、多様な任用形態の活用、効率的な組織の検討による職員の適正配置などに取り組み、人件費の削減に努める。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62992</xdr:rowOff>
    </xdr:from>
    <xdr:to>
      <xdr:col>24</xdr:col>
      <xdr:colOff>25400</xdr:colOff>
      <xdr:row>38</xdr:row>
      <xdr:rowOff>90424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7809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40132</xdr:rowOff>
    </xdr:from>
    <xdr:to>
      <xdr:col>19</xdr:col>
      <xdr:colOff>187325</xdr:colOff>
      <xdr:row>38</xdr:row>
      <xdr:rowOff>62992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552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17272</xdr:rowOff>
    </xdr:from>
    <xdr:to>
      <xdr:col>15</xdr:col>
      <xdr:colOff>98425</xdr:colOff>
      <xdr:row>38</xdr:row>
      <xdr:rowOff>40132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323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17272</xdr:rowOff>
    </xdr:from>
    <xdr:to>
      <xdr:col>11</xdr:col>
      <xdr:colOff>9525</xdr:colOff>
      <xdr:row>38</xdr:row>
      <xdr:rowOff>72136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323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39624</xdr:rowOff>
    </xdr:from>
    <xdr:to>
      <xdr:col>24</xdr:col>
      <xdr:colOff>76200</xdr:colOff>
      <xdr:row>38</xdr:row>
      <xdr:rowOff>141224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11701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12192</xdr:rowOff>
    </xdr:from>
    <xdr:to>
      <xdr:col>20</xdr:col>
      <xdr:colOff>38100</xdr:colOff>
      <xdr:row>38</xdr:row>
      <xdr:rowOff>113792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98569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13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160782</xdr:rowOff>
    </xdr:from>
    <xdr:to>
      <xdr:col>15</xdr:col>
      <xdr:colOff>149225</xdr:colOff>
      <xdr:row>38</xdr:row>
      <xdr:rowOff>90932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75709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137922</xdr:rowOff>
    </xdr:from>
    <xdr:to>
      <xdr:col>11</xdr:col>
      <xdr:colOff>60325</xdr:colOff>
      <xdr:row>38</xdr:row>
      <xdr:rowOff>68072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52849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21336</xdr:rowOff>
    </xdr:from>
    <xdr:to>
      <xdr:col>6</xdr:col>
      <xdr:colOff>171450</xdr:colOff>
      <xdr:row>38</xdr:row>
      <xdr:rowOff>122936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107713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物件費に係る経常収支比率は、前年度から０．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ポイント増加している。類似団体平均を上回っている要因としては、公共施設等の老朽化に伴う修繕料が膨らんでいることなどが挙げられる。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今後も公共施設等の老朽化による修繕料の上昇が予想されることから、上昇傾向に歯止めをかけるよう、事業内容の検討や見直しを行うなど、経費の削減に努める。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17</xdr:row>
      <xdr:rowOff>138430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845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16510</xdr:rowOff>
    </xdr:from>
    <xdr:to>
      <xdr:col>78</xdr:col>
      <xdr:colOff>69850</xdr:colOff>
      <xdr:row>17</xdr:row>
      <xdr:rowOff>69850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311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104140</xdr:rowOff>
    </xdr:from>
    <xdr:to>
      <xdr:col>73</xdr:col>
      <xdr:colOff>180975</xdr:colOff>
      <xdr:row>17</xdr:row>
      <xdr:rowOff>16510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473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104140</xdr:rowOff>
    </xdr:from>
    <xdr:to>
      <xdr:col>69</xdr:col>
      <xdr:colOff>92075</xdr:colOff>
      <xdr:row>17</xdr:row>
      <xdr:rowOff>62230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473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87630</xdr:rowOff>
    </xdr:from>
    <xdr:to>
      <xdr:col>82</xdr:col>
      <xdr:colOff>158750</xdr:colOff>
      <xdr:row>18</xdr:row>
      <xdr:rowOff>17780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59707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137160</xdr:rowOff>
    </xdr:from>
    <xdr:to>
      <xdr:col>74</xdr:col>
      <xdr:colOff>31750</xdr:colOff>
      <xdr:row>17</xdr:row>
      <xdr:rowOff>67310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52087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6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53340</xdr:rowOff>
    </xdr:from>
    <xdr:to>
      <xdr:col>69</xdr:col>
      <xdr:colOff>142875</xdr:colOff>
      <xdr:row>16</xdr:row>
      <xdr:rowOff>154940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139717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扶助費に係る経常収支比率は全国平均、県平均は下回っているが、類似団体平均を上回っている。前年度から０．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ポイント増加した主な要因は、子ども医療費等の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継続</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子育て支援の充実や高齢者対策などにより扶助費の増加が見込まれるため、資格審査の適正化、各種手当への独自加算や単市事業の手当の見直しを進めていくことで、上昇傾向に歯止めをかけるよう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67128</xdr:rowOff>
    </xdr:from>
    <xdr:to>
      <xdr:col>24</xdr:col>
      <xdr:colOff>25400</xdr:colOff>
      <xdr:row>56</xdr:row>
      <xdr:rowOff>132443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68328"/>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67128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13900"/>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162378</xdr:rowOff>
    </xdr:from>
    <xdr:to>
      <xdr:col>15</xdr:col>
      <xdr:colOff>98425</xdr:colOff>
      <xdr:row>56</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921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162378</xdr:rowOff>
    </xdr:from>
    <xdr:to>
      <xdr:col>11</xdr:col>
      <xdr:colOff>9525</xdr:colOff>
      <xdr:row>55</xdr:row>
      <xdr:rowOff>162378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592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53720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54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16328</xdr:rowOff>
    </xdr:from>
    <xdr:to>
      <xdr:col>20</xdr:col>
      <xdr:colOff>38100</xdr:colOff>
      <xdr:row>56</xdr:row>
      <xdr:rowOff>117928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102705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03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111578</xdr:rowOff>
    </xdr:from>
    <xdr:to>
      <xdr:col>11</xdr:col>
      <xdr:colOff>60325</xdr:colOff>
      <xdr:row>56</xdr:row>
      <xdr:rowOff>41728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26505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111578</xdr:rowOff>
    </xdr:from>
    <xdr:to>
      <xdr:col>6</xdr:col>
      <xdr:colOff>171450</xdr:colOff>
      <xdr:row>56</xdr:row>
      <xdr:rowOff>41728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51905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その他に係る経常収支比率は前年度に比べ０．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減少しており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、類似団体平均、全国平均、県平均ともに下回っている。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傾向である主な要因としては、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介護保険特別会計繰出金の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額等が挙げられるが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、高齢化の進展等により今後も介護保険事業会計や後期高齢医療会計等への繰出金は多額となることが予想される。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今後は、経費の節減、独立採算の原則に立ち返った料金の見直しを進めていくことで、税収を主な財源とする普通会計への負担を減らしていくよう努める。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19050</xdr:rowOff>
    </xdr:from>
    <xdr:to>
      <xdr:col>82</xdr:col>
      <xdr:colOff>107950</xdr:colOff>
      <xdr:row>57</xdr:row>
      <xdr:rowOff>107950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917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6350</xdr:rowOff>
    </xdr:from>
    <xdr:to>
      <xdr:col>78</xdr:col>
      <xdr:colOff>69850</xdr:colOff>
      <xdr:row>57</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79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6350</xdr:rowOff>
    </xdr:from>
    <xdr:to>
      <xdr:col>73</xdr:col>
      <xdr:colOff>180975</xdr:colOff>
      <xdr:row>57</xdr:row>
      <xdr:rowOff>31750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779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57</xdr:row>
      <xdr:rowOff>146050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04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139700</xdr:rowOff>
    </xdr:from>
    <xdr:to>
      <xdr:col>82</xdr:col>
      <xdr:colOff>158750</xdr:colOff>
      <xdr:row>57</xdr:row>
      <xdr:rowOff>69850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156227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57150</xdr:rowOff>
    </xdr:from>
    <xdr:to>
      <xdr:col>78</xdr:col>
      <xdr:colOff>120650</xdr:colOff>
      <xdr:row>57</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168927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127000</xdr:rowOff>
    </xdr:from>
    <xdr:to>
      <xdr:col>74</xdr:col>
      <xdr:colOff>31750</xdr:colOff>
      <xdr:row>57</xdr:row>
      <xdr:rowOff>57150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67327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補助費等に係る経常収支比率は、前年度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から０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１ポイント減少している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。類似団体平均及び全国平均を下回っているが県平均を上回っている。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各種団体等への補助金は、運営費補助から事業費補助への転換を図り、個別に各補助金の有効性を見直し、縮小や廃止を行っていく。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161290</xdr:rowOff>
    </xdr:from>
    <xdr:to>
      <xdr:col>82</xdr:col>
      <xdr:colOff>107950</xdr:colOff>
      <xdr:row>35</xdr:row>
      <xdr:rowOff>165862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16204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165862</xdr:rowOff>
    </xdr:from>
    <xdr:to>
      <xdr:col>78</xdr:col>
      <xdr:colOff>69850</xdr:colOff>
      <xdr:row>35</xdr:row>
      <xdr:rowOff>165862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666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3556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1666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xdr:rowOff>
    </xdr:from>
    <xdr:to>
      <xdr:col>69</xdr:col>
      <xdr:colOff>92075</xdr:colOff>
      <xdr:row>36</xdr:row>
      <xdr:rowOff>17272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757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127017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115062</xdr:rowOff>
    </xdr:from>
    <xdr:to>
      <xdr:col>78</xdr:col>
      <xdr:colOff>120650</xdr:colOff>
      <xdr:row>36</xdr:row>
      <xdr:rowOff>45212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55389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115062</xdr:rowOff>
    </xdr:from>
    <xdr:to>
      <xdr:col>74</xdr:col>
      <xdr:colOff>31750</xdr:colOff>
      <xdr:row>36</xdr:row>
      <xdr:rowOff>45212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55389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124206</xdr:rowOff>
    </xdr:from>
    <xdr:to>
      <xdr:col>69</xdr:col>
      <xdr:colOff>142875</xdr:colOff>
      <xdr:row>36</xdr:row>
      <xdr:rowOff>54356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64533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137922</xdr:rowOff>
    </xdr:from>
    <xdr:to>
      <xdr:col>65</xdr:col>
      <xdr:colOff>53975</xdr:colOff>
      <xdr:row>36</xdr:row>
      <xdr:rowOff>68072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78249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公債費に係る経常収支比率は類似団体平均を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ポイント下回っている。現在、公債費は令和４年度をピークとしてその後減少していく見込みであるが、庁舎改修等の大規模事業に伴い借入が増加すれば、後年度の償還金が増加することとなる。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地方債借入れの影響は後年度に現れるので、事業の選択と集中による絞り込みにより、必要最小限に留めるとともに、普通交付税算入率の高い地方債の活用に努める。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119380</xdr:rowOff>
    </xdr:from>
    <xdr:to>
      <xdr:col>24</xdr:col>
      <xdr:colOff>25400</xdr:colOff>
      <xdr:row>74</xdr:row>
      <xdr:rowOff>142240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066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142240</xdr:rowOff>
    </xdr:from>
    <xdr:to>
      <xdr:col>19</xdr:col>
      <xdr:colOff>187325</xdr:colOff>
      <xdr:row>74</xdr:row>
      <xdr:rowOff>151765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2954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121285</xdr:rowOff>
    </xdr:from>
    <xdr:to>
      <xdr:col>15</xdr:col>
      <xdr:colOff>98425</xdr:colOff>
      <xdr:row>74</xdr:row>
      <xdr:rowOff>151765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085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121285</xdr:rowOff>
    </xdr:from>
    <xdr:to>
      <xdr:col>11</xdr:col>
      <xdr:colOff>9525</xdr:colOff>
      <xdr:row>74</xdr:row>
      <xdr:rowOff>132715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0858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68580</xdr:rowOff>
    </xdr:from>
    <xdr:to>
      <xdr:col>24</xdr:col>
      <xdr:colOff>76200</xdr:colOff>
      <xdr:row>74</xdr:row>
      <xdr:rowOff>170180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148607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6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91440</xdr:rowOff>
    </xdr:from>
    <xdr:to>
      <xdr:col>20</xdr:col>
      <xdr:colOff>38100</xdr:colOff>
      <xdr:row>75</xdr:row>
      <xdr:rowOff>21590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31767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47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100965</xdr:rowOff>
    </xdr:from>
    <xdr:to>
      <xdr:col>15</xdr:col>
      <xdr:colOff>149225</xdr:colOff>
      <xdr:row>75</xdr:row>
      <xdr:rowOff>31115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41292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5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70485</xdr:rowOff>
    </xdr:from>
    <xdr:to>
      <xdr:col>11</xdr:col>
      <xdr:colOff>60325</xdr:colOff>
      <xdr:row>75</xdr:row>
      <xdr:rowOff>635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10812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2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81915</xdr:rowOff>
    </xdr:from>
    <xdr:to>
      <xdr:col>6</xdr:col>
      <xdr:colOff>171450</xdr:colOff>
      <xdr:row>75</xdr:row>
      <xdr:rowOff>12065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6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22242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3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公債費を除く経常経費については、全国平均を下回っているものの、類似団体平均、県平均ともに上回っている。令和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年度は補助費等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、その他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の減に対し、人件費、扶助費、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が増となっている。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少子高齢化の進展による扶助費等の増加が引き続き見込まれることから、施設の見直しや統廃合による維持補修費、物件費の抑制、経常経費の削減の徹底など、あらゆる経費について見直しを行い財政基盤の強化を図っ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42418</xdr:rowOff>
    </xdr:from>
    <xdr:to>
      <xdr:col>82</xdr:col>
      <xdr:colOff>107950</xdr:colOff>
      <xdr:row>77</xdr:row>
      <xdr:rowOff>101854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24406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99568</xdr:rowOff>
    </xdr:from>
    <xdr:to>
      <xdr:col>78</xdr:col>
      <xdr:colOff>69850</xdr:colOff>
      <xdr:row>77</xdr:row>
      <xdr:rowOff>42418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12976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35561</xdr:rowOff>
    </xdr:from>
    <xdr:to>
      <xdr:col>73</xdr:col>
      <xdr:colOff>180975</xdr:colOff>
      <xdr:row>76</xdr:row>
      <xdr:rowOff>99568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65761"/>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35561</xdr:rowOff>
    </xdr:from>
    <xdr:to>
      <xdr:col>69</xdr:col>
      <xdr:colOff>92075</xdr:colOff>
      <xdr:row>77</xdr:row>
      <xdr:rowOff>51563</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65761"/>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51054</xdr:rowOff>
    </xdr:from>
    <xdr:to>
      <xdr:col>82</xdr:col>
      <xdr:colOff>158750</xdr:colOff>
      <xdr:row>77</xdr:row>
      <xdr:rowOff>152654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23131</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163068</xdr:rowOff>
    </xdr:from>
    <xdr:to>
      <xdr:col>78</xdr:col>
      <xdr:colOff>120650</xdr:colOff>
      <xdr:row>77</xdr:row>
      <xdr:rowOff>93218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48768</xdr:rowOff>
    </xdr:from>
    <xdr:to>
      <xdr:col>74</xdr:col>
      <xdr:colOff>31750</xdr:colOff>
      <xdr:row>76</xdr:row>
      <xdr:rowOff>150368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156211</xdr:rowOff>
    </xdr:from>
    <xdr:to>
      <xdr:col>69</xdr:col>
      <xdr:colOff>142875</xdr:colOff>
      <xdr:row>76</xdr:row>
      <xdr:rowOff>86361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71138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763</xdr:rowOff>
    </xdr:from>
    <xdr:to>
      <xdr:col>65</xdr:col>
      <xdr:colOff>53975</xdr:colOff>
      <xdr:row>77</xdr:row>
      <xdr:rowOff>102363</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87140</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岡山県赤磐市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102721</xdr:rowOff>
    </xdr:from>
    <xdr:to>
      <xdr:col>29</xdr:col>
      <xdr:colOff>127000</xdr:colOff>
      <xdr:row>19</xdr:row>
      <xdr:rowOff>16767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236446"/>
          <a:ext cx="647700" cy="854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11700</xdr:rowOff>
    </xdr:from>
    <xdr:to>
      <xdr:col>26</xdr:col>
      <xdr:colOff>50800</xdr:colOff>
      <xdr:row>19</xdr:row>
      <xdr:rowOff>16767</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4305300" y="3316875"/>
          <a:ext cx="698500" cy="5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165262</xdr:rowOff>
    </xdr:from>
    <xdr:to>
      <xdr:col>22</xdr:col>
      <xdr:colOff>114300</xdr:colOff>
      <xdr:row>19</xdr:row>
      <xdr:rowOff>11700</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a:off x="3606800" y="3298987"/>
          <a:ext cx="698500" cy="178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165262</xdr:rowOff>
    </xdr:from>
    <xdr:to>
      <xdr:col>18</xdr:col>
      <xdr:colOff>177800</xdr:colOff>
      <xdr:row>19</xdr:row>
      <xdr:rowOff>24330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298987"/>
          <a:ext cx="698500" cy="30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51921</xdr:rowOff>
    </xdr:from>
    <xdr:to>
      <xdr:col>29</xdr:col>
      <xdr:colOff>177800</xdr:colOff>
      <xdr:row>18</xdr:row>
      <xdr:rowOff>153521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185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23998</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157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137417</xdr:rowOff>
    </xdr:from>
    <xdr:to>
      <xdr:col>26</xdr:col>
      <xdr:colOff>101600</xdr:colOff>
      <xdr:row>19</xdr:row>
      <xdr:rowOff>67567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2711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52344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357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132350</xdr:rowOff>
    </xdr:from>
    <xdr:to>
      <xdr:col>22</xdr:col>
      <xdr:colOff>165100</xdr:colOff>
      <xdr:row>19</xdr:row>
      <xdr:rowOff>62500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266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47277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35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114462</xdr:rowOff>
    </xdr:from>
    <xdr:to>
      <xdr:col>19</xdr:col>
      <xdr:colOff>38100</xdr:colOff>
      <xdr:row>19</xdr:row>
      <xdr:rowOff>44612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2481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29389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334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144980</xdr:rowOff>
    </xdr:from>
    <xdr:to>
      <xdr:col>15</xdr:col>
      <xdr:colOff>101600</xdr:colOff>
      <xdr:row>19</xdr:row>
      <xdr:rowOff>75130</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78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59907</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65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71702</xdr:rowOff>
    </xdr:from>
    <xdr:to>
      <xdr:col>29</xdr:col>
      <xdr:colOff>127000</xdr:colOff>
      <xdr:row>38</xdr:row>
      <xdr:rowOff>75229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539302"/>
          <a:ext cx="647700" cy="35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75229</xdr:rowOff>
    </xdr:from>
    <xdr:to>
      <xdr:col>26</xdr:col>
      <xdr:colOff>50800</xdr:colOff>
      <xdr:row>38</xdr:row>
      <xdr:rowOff>78148</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42829"/>
          <a:ext cx="698500" cy="29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78148</xdr:rowOff>
    </xdr:from>
    <xdr:to>
      <xdr:col>22</xdr:col>
      <xdr:colOff>114300</xdr:colOff>
      <xdr:row>38</xdr:row>
      <xdr:rowOff>79634</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45748"/>
          <a:ext cx="698500" cy="1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79634</xdr:rowOff>
    </xdr:from>
    <xdr:to>
      <xdr:col>18</xdr:col>
      <xdr:colOff>177800</xdr:colOff>
      <xdr:row>38</xdr:row>
      <xdr:rowOff>88997</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47234"/>
          <a:ext cx="698500" cy="9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20902</xdr:rowOff>
    </xdr:from>
    <xdr:to>
      <xdr:col>29</xdr:col>
      <xdr:colOff>177800</xdr:colOff>
      <xdr:row>38</xdr:row>
      <xdr:rowOff>122502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885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335879</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6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24429</xdr:rowOff>
    </xdr:from>
    <xdr:to>
      <xdr:col>26</xdr:col>
      <xdr:colOff>101600</xdr:colOff>
      <xdr:row>38</xdr:row>
      <xdr:rowOff>126029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920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110806</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78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27348</xdr:rowOff>
    </xdr:from>
    <xdr:to>
      <xdr:col>22</xdr:col>
      <xdr:colOff>165100</xdr:colOff>
      <xdr:row>38</xdr:row>
      <xdr:rowOff>128948</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949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113725</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8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28834</xdr:rowOff>
    </xdr:from>
    <xdr:to>
      <xdr:col>19</xdr:col>
      <xdr:colOff>38100</xdr:colOff>
      <xdr:row>38</xdr:row>
      <xdr:rowOff>130434</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96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115211</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8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38197</xdr:rowOff>
    </xdr:from>
    <xdr:to>
      <xdr:col>15</xdr:col>
      <xdr:colOff>101600</xdr:colOff>
      <xdr:row>38</xdr:row>
      <xdr:rowOff>139797</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057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124574</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92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岡山県赤磐市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42,490
41,850
209.36
23,093,052
21,547,838
1,284,277
13,217,672
16,444,654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160034</xdr:rowOff>
    </xdr:from>
    <xdr:to>
      <xdr:col>24</xdr:col>
      <xdr:colOff>63500</xdr:colOff>
      <xdr:row>37</xdr:row>
      <xdr:rowOff>87949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32234"/>
          <a:ext cx="838200" cy="9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87949</xdr:rowOff>
    </xdr:from>
    <xdr:to>
      <xdr:col>19</xdr:col>
      <xdr:colOff>177800</xdr:colOff>
      <xdr:row>37</xdr:row>
      <xdr:rowOff>109862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31599"/>
          <a:ext cx="889000" cy="21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109862</xdr:rowOff>
    </xdr:from>
    <xdr:to>
      <xdr:col>15</xdr:col>
      <xdr:colOff>50800</xdr:colOff>
      <xdr:row>37</xdr:row>
      <xdr:rowOff>111680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53512"/>
          <a:ext cx="889000" cy="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111680</xdr:rowOff>
    </xdr:from>
    <xdr:to>
      <xdr:col>10</xdr:col>
      <xdr:colOff>114300</xdr:colOff>
      <xdr:row>37</xdr:row>
      <xdr:rowOff>124754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55330"/>
          <a:ext cx="889000" cy="13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109234</xdr:rowOff>
    </xdr:from>
    <xdr:to>
      <xdr:col>24</xdr:col>
      <xdr:colOff>114300</xdr:colOff>
      <xdr:row>37</xdr:row>
      <xdr:rowOff>39384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8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87661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59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37149</xdr:rowOff>
    </xdr:from>
    <xdr:to>
      <xdr:col>20</xdr:col>
      <xdr:colOff>38100</xdr:colOff>
      <xdr:row>37</xdr:row>
      <xdr:rowOff>138749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8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129877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7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59062</xdr:rowOff>
    </xdr:from>
    <xdr:to>
      <xdr:col>15</xdr:col>
      <xdr:colOff>101600</xdr:colOff>
      <xdr:row>37</xdr:row>
      <xdr:rowOff>160662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151789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9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60880</xdr:rowOff>
    </xdr:from>
    <xdr:to>
      <xdr:col>10</xdr:col>
      <xdr:colOff>165100</xdr:colOff>
      <xdr:row>37</xdr:row>
      <xdr:rowOff>162480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0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153607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9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73954</xdr:rowOff>
    </xdr:from>
    <xdr:to>
      <xdr:col>6</xdr:col>
      <xdr:colOff>38100</xdr:colOff>
      <xdr:row>38</xdr:row>
      <xdr:rowOff>4104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1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166681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1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122451</xdr:rowOff>
    </xdr:from>
    <xdr:to>
      <xdr:col>24</xdr:col>
      <xdr:colOff>63500</xdr:colOff>
      <xdr:row>58</xdr:row>
      <xdr:rowOff>123960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6551"/>
          <a:ext cx="838200" cy="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123048</xdr:rowOff>
    </xdr:from>
    <xdr:to>
      <xdr:col>19</xdr:col>
      <xdr:colOff>177800</xdr:colOff>
      <xdr:row>58</xdr:row>
      <xdr:rowOff>123960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7148"/>
          <a:ext cx="889000" cy="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123048</xdr:rowOff>
    </xdr:from>
    <xdr:to>
      <xdr:col>15</xdr:col>
      <xdr:colOff>50800</xdr:colOff>
      <xdr:row>58</xdr:row>
      <xdr:rowOff>123755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7148"/>
          <a:ext cx="889000" cy="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122345</xdr:rowOff>
    </xdr:from>
    <xdr:to>
      <xdr:col>10</xdr:col>
      <xdr:colOff>114300</xdr:colOff>
      <xdr:row>58</xdr:row>
      <xdr:rowOff>123755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66445"/>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71651</xdr:rowOff>
    </xdr:from>
    <xdr:to>
      <xdr:col>24</xdr:col>
      <xdr:colOff>114300</xdr:colOff>
      <xdr:row>59</xdr:row>
      <xdr:rowOff>1801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73160</xdr:rowOff>
    </xdr:from>
    <xdr:to>
      <xdr:col>20</xdr:col>
      <xdr:colOff>38100</xdr:colOff>
      <xdr:row>59</xdr:row>
      <xdr:rowOff>3310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165887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72248</xdr:rowOff>
    </xdr:from>
    <xdr:to>
      <xdr:col>15</xdr:col>
      <xdr:colOff>101600</xdr:colOff>
      <xdr:row>59</xdr:row>
      <xdr:rowOff>2398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164975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72955</xdr:rowOff>
    </xdr:from>
    <xdr:to>
      <xdr:col>10</xdr:col>
      <xdr:colOff>165100</xdr:colOff>
      <xdr:row>59</xdr:row>
      <xdr:rowOff>3105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165682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71545</xdr:rowOff>
    </xdr:from>
    <xdr:to>
      <xdr:col>6</xdr:col>
      <xdr:colOff>38100</xdr:colOff>
      <xdr:row>59</xdr:row>
      <xdr:rowOff>1695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164272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146253</xdr:rowOff>
    </xdr:from>
    <xdr:to>
      <xdr:col>24</xdr:col>
      <xdr:colOff>63500</xdr:colOff>
      <xdr:row>78</xdr:row>
      <xdr:rowOff>161607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19353"/>
          <a:ext cx="8382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161607</xdr:rowOff>
    </xdr:from>
    <xdr:to>
      <xdr:col>19</xdr:col>
      <xdr:colOff>177800</xdr:colOff>
      <xdr:row>78</xdr:row>
      <xdr:rowOff>164757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34707"/>
          <a:ext cx="889000" cy="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158141</xdr:rowOff>
    </xdr:from>
    <xdr:to>
      <xdr:col>15</xdr:col>
      <xdr:colOff>50800</xdr:colOff>
      <xdr:row>78</xdr:row>
      <xdr:rowOff>164757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31241"/>
          <a:ext cx="889000" cy="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146634</xdr:rowOff>
    </xdr:from>
    <xdr:to>
      <xdr:col>10</xdr:col>
      <xdr:colOff>114300</xdr:colOff>
      <xdr:row>78</xdr:row>
      <xdr:rowOff>158141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19734"/>
          <a:ext cx="889000" cy="1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95453</xdr:rowOff>
    </xdr:from>
    <xdr:to>
      <xdr:col>24</xdr:col>
      <xdr:colOff>114300</xdr:colOff>
      <xdr:row>79</xdr:row>
      <xdr:rowOff>25603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6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10380</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83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110807</xdr:rowOff>
    </xdr:from>
    <xdr:to>
      <xdr:col>20</xdr:col>
      <xdr:colOff>38100</xdr:colOff>
      <xdr:row>79</xdr:row>
      <xdr:rowOff>40957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8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32084</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76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113957</xdr:rowOff>
    </xdr:from>
    <xdr:to>
      <xdr:col>15</xdr:col>
      <xdr:colOff>101600</xdr:colOff>
      <xdr:row>79</xdr:row>
      <xdr:rowOff>44107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8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35234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7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107341</xdr:rowOff>
    </xdr:from>
    <xdr:to>
      <xdr:col>10</xdr:col>
      <xdr:colOff>165100</xdr:colOff>
      <xdr:row>79</xdr:row>
      <xdr:rowOff>37491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8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28618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7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95834</xdr:rowOff>
    </xdr:from>
    <xdr:to>
      <xdr:col>6</xdr:col>
      <xdr:colOff>38100</xdr:colOff>
      <xdr:row>79</xdr:row>
      <xdr:rowOff>25984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6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17111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61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91670</xdr:rowOff>
    </xdr:from>
    <xdr:to>
      <xdr:col>24</xdr:col>
      <xdr:colOff>63500</xdr:colOff>
      <xdr:row>96</xdr:row>
      <xdr:rowOff>107612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50870"/>
          <a:ext cx="838200" cy="1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107612</xdr:rowOff>
    </xdr:from>
    <xdr:to>
      <xdr:col>19</xdr:col>
      <xdr:colOff>177800</xdr:colOff>
      <xdr:row>97</xdr:row>
      <xdr:rowOff>19602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66812"/>
          <a:ext cx="889000" cy="8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68187</xdr:rowOff>
    </xdr:from>
    <xdr:to>
      <xdr:col>15</xdr:col>
      <xdr:colOff>50800</xdr:colOff>
      <xdr:row>97</xdr:row>
      <xdr:rowOff>19602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27387"/>
          <a:ext cx="889000" cy="12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68187</xdr:rowOff>
    </xdr:from>
    <xdr:to>
      <xdr:col>10</xdr:col>
      <xdr:colOff>114300</xdr:colOff>
      <xdr:row>97</xdr:row>
      <xdr:rowOff>97462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27387"/>
          <a:ext cx="889000" cy="20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40870</xdr:rowOff>
    </xdr:from>
    <xdr:to>
      <xdr:col>24</xdr:col>
      <xdr:colOff>114300</xdr:colOff>
      <xdr:row>96</xdr:row>
      <xdr:rowOff>142470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0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19297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78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56812</xdr:rowOff>
    </xdr:from>
    <xdr:to>
      <xdr:col>20</xdr:col>
      <xdr:colOff>38100</xdr:colOff>
      <xdr:row>96</xdr:row>
      <xdr:rowOff>158412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1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149539</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60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140252</xdr:rowOff>
    </xdr:from>
    <xdr:to>
      <xdr:col>15</xdr:col>
      <xdr:colOff>101600</xdr:colOff>
      <xdr:row>97</xdr:row>
      <xdr:rowOff>70402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9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61529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69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17387</xdr:rowOff>
    </xdr:from>
    <xdr:to>
      <xdr:col>10</xdr:col>
      <xdr:colOff>165100</xdr:colOff>
      <xdr:row>96</xdr:row>
      <xdr:rowOff>118987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7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110114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56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46662</xdr:rowOff>
    </xdr:from>
    <xdr:to>
      <xdr:col>6</xdr:col>
      <xdr:colOff>38100</xdr:colOff>
      <xdr:row>97</xdr:row>
      <xdr:rowOff>148262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7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139389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7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56594</xdr:rowOff>
    </xdr:from>
    <xdr:to>
      <xdr:col>55</xdr:col>
      <xdr:colOff>0</xdr:colOff>
      <xdr:row>38</xdr:row>
      <xdr:rowOff>69337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571694"/>
          <a:ext cx="838200" cy="1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69337</xdr:rowOff>
    </xdr:from>
    <xdr:to>
      <xdr:col>50</xdr:col>
      <xdr:colOff>114300</xdr:colOff>
      <xdr:row>38</xdr:row>
      <xdr:rowOff>73030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584437"/>
          <a:ext cx="889000" cy="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73030</xdr:rowOff>
    </xdr:from>
    <xdr:to>
      <xdr:col>45</xdr:col>
      <xdr:colOff>177800</xdr:colOff>
      <xdr:row>38</xdr:row>
      <xdr:rowOff>73361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88130"/>
          <a:ext cx="889000" cy="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57534</xdr:rowOff>
    </xdr:from>
    <xdr:to>
      <xdr:col>41</xdr:col>
      <xdr:colOff>50800</xdr:colOff>
      <xdr:row>38</xdr:row>
      <xdr:rowOff>73361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29734"/>
          <a:ext cx="889000" cy="35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5794</xdr:rowOff>
    </xdr:from>
    <xdr:to>
      <xdr:col>55</xdr:col>
      <xdr:colOff>50800</xdr:colOff>
      <xdr:row>38</xdr:row>
      <xdr:rowOff>107394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52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155671</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9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18537</xdr:rowOff>
    </xdr:from>
    <xdr:to>
      <xdr:col>50</xdr:col>
      <xdr:colOff>165100</xdr:colOff>
      <xdr:row>38</xdr:row>
      <xdr:rowOff>120137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53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111264</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62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22230</xdr:rowOff>
    </xdr:from>
    <xdr:to>
      <xdr:col>46</xdr:col>
      <xdr:colOff>38100</xdr:colOff>
      <xdr:row>38</xdr:row>
      <xdr:rowOff>123830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53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114957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63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22561</xdr:rowOff>
    </xdr:from>
    <xdr:to>
      <xdr:col>41</xdr:col>
      <xdr:colOff>101600</xdr:colOff>
      <xdr:row>38</xdr:row>
      <xdr:rowOff>124161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3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115288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3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6734</xdr:rowOff>
    </xdr:from>
    <xdr:to>
      <xdr:col>36</xdr:col>
      <xdr:colOff>165100</xdr:colOff>
      <xdr:row>36</xdr:row>
      <xdr:rowOff>108334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7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99461</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71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125321</xdr:rowOff>
    </xdr:from>
    <xdr:to>
      <xdr:col>55</xdr:col>
      <xdr:colOff>0</xdr:colOff>
      <xdr:row>57</xdr:row>
      <xdr:rowOff>160594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897971"/>
          <a:ext cx="838200" cy="3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125321</xdr:rowOff>
    </xdr:from>
    <xdr:to>
      <xdr:col>50</xdr:col>
      <xdr:colOff>114300</xdr:colOff>
      <xdr:row>57</xdr:row>
      <xdr:rowOff>133240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97971"/>
          <a:ext cx="889000" cy="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75729</xdr:rowOff>
    </xdr:from>
    <xdr:to>
      <xdr:col>45</xdr:col>
      <xdr:colOff>177800</xdr:colOff>
      <xdr:row>57</xdr:row>
      <xdr:rowOff>133240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48379"/>
          <a:ext cx="889000" cy="5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75729</xdr:rowOff>
    </xdr:from>
    <xdr:to>
      <xdr:col>41</xdr:col>
      <xdr:colOff>50800</xdr:colOff>
      <xdr:row>57</xdr:row>
      <xdr:rowOff>104454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848379"/>
          <a:ext cx="889000" cy="2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109794</xdr:rowOff>
    </xdr:from>
    <xdr:to>
      <xdr:col>55</xdr:col>
      <xdr:colOff>50800</xdr:colOff>
      <xdr:row>58</xdr:row>
      <xdr:rowOff>39944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8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24721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9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74521</xdr:rowOff>
    </xdr:from>
    <xdr:to>
      <xdr:col>50</xdr:col>
      <xdr:colOff>165100</xdr:colOff>
      <xdr:row>58</xdr:row>
      <xdr:rowOff>4671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4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167248</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82440</xdr:rowOff>
    </xdr:from>
    <xdr:to>
      <xdr:col>46</xdr:col>
      <xdr:colOff>38100</xdr:colOff>
      <xdr:row>58</xdr:row>
      <xdr:rowOff>12590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5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3717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4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24929</xdr:rowOff>
    </xdr:from>
    <xdr:to>
      <xdr:col>41</xdr:col>
      <xdr:colOff>101600</xdr:colOff>
      <xdr:row>57</xdr:row>
      <xdr:rowOff>126529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9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117656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90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53654</xdr:rowOff>
    </xdr:from>
    <xdr:to>
      <xdr:col>36</xdr:col>
      <xdr:colOff>165100</xdr:colOff>
      <xdr:row>57</xdr:row>
      <xdr:rowOff>155254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2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146381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91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94273</xdr:rowOff>
    </xdr:from>
    <xdr:to>
      <xdr:col>55</xdr:col>
      <xdr:colOff>0</xdr:colOff>
      <xdr:row>79</xdr:row>
      <xdr:rowOff>98030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638823"/>
          <a:ext cx="838200" cy="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88711</xdr:rowOff>
    </xdr:from>
    <xdr:to>
      <xdr:col>50</xdr:col>
      <xdr:colOff>114300</xdr:colOff>
      <xdr:row>79</xdr:row>
      <xdr:rowOff>94273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633261"/>
          <a:ext cx="88900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88711</xdr:rowOff>
    </xdr:from>
    <xdr:to>
      <xdr:col>45</xdr:col>
      <xdr:colOff>177800</xdr:colOff>
      <xdr:row>79</xdr:row>
      <xdr:rowOff>93425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633261"/>
          <a:ext cx="889000" cy="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92684</xdr:rowOff>
    </xdr:from>
    <xdr:to>
      <xdr:col>41</xdr:col>
      <xdr:colOff>50800</xdr:colOff>
      <xdr:row>79</xdr:row>
      <xdr:rowOff>93425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637234"/>
          <a:ext cx="88900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47230</xdr:rowOff>
    </xdr:from>
    <xdr:to>
      <xdr:col>55</xdr:col>
      <xdr:colOff>50800</xdr:colOff>
      <xdr:row>79</xdr:row>
      <xdr:rowOff>148830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9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133607</xdr:rowOff>
    </xdr:from>
    <xdr:ext cx="313932"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5067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43473</xdr:rowOff>
    </xdr:from>
    <xdr:to>
      <xdr:col>50</xdr:col>
      <xdr:colOff>165100</xdr:colOff>
      <xdr:row>79</xdr:row>
      <xdr:rowOff>145073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8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136200</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50017" y="13680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37911</xdr:rowOff>
    </xdr:from>
    <xdr:to>
      <xdr:col>46</xdr:col>
      <xdr:colOff>38100</xdr:colOff>
      <xdr:row>79</xdr:row>
      <xdr:rowOff>139511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8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130638</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61017" y="136751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42625</xdr:rowOff>
    </xdr:from>
    <xdr:to>
      <xdr:col>41</xdr:col>
      <xdr:colOff>101600</xdr:colOff>
      <xdr:row>79</xdr:row>
      <xdr:rowOff>144225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8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135352</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2017" y="13679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41884</xdr:rowOff>
    </xdr:from>
    <xdr:to>
      <xdr:col>36</xdr:col>
      <xdr:colOff>165100</xdr:colOff>
      <xdr:row>79</xdr:row>
      <xdr:rowOff>143484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8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134611</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83017" y="13679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2518</xdr:rowOff>
    </xdr:from>
    <xdr:to>
      <xdr:col>55</xdr:col>
      <xdr:colOff>0</xdr:colOff>
      <xdr:row>97</xdr:row>
      <xdr:rowOff>36779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633168"/>
          <a:ext cx="838200" cy="3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2518</xdr:rowOff>
    </xdr:from>
    <xdr:to>
      <xdr:col>50</xdr:col>
      <xdr:colOff>114300</xdr:colOff>
      <xdr:row>97</xdr:row>
      <xdr:rowOff>11106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633168"/>
          <a:ext cx="889000" cy="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154502</xdr:rowOff>
    </xdr:from>
    <xdr:to>
      <xdr:col>45</xdr:col>
      <xdr:colOff>177800</xdr:colOff>
      <xdr:row>97</xdr:row>
      <xdr:rowOff>11106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613702"/>
          <a:ext cx="889000" cy="2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154502</xdr:rowOff>
    </xdr:from>
    <xdr:to>
      <xdr:col>41</xdr:col>
      <xdr:colOff>50800</xdr:colOff>
      <xdr:row>96</xdr:row>
      <xdr:rowOff>155062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613702"/>
          <a:ext cx="889000" cy="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157429</xdr:rowOff>
    </xdr:from>
    <xdr:to>
      <xdr:col>55</xdr:col>
      <xdr:colOff>50800</xdr:colOff>
      <xdr:row>97</xdr:row>
      <xdr:rowOff>87579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1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72356</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3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123168</xdr:rowOff>
    </xdr:from>
    <xdr:to>
      <xdr:col>50</xdr:col>
      <xdr:colOff>165100</xdr:colOff>
      <xdr:row>97</xdr:row>
      <xdr:rowOff>53318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8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44445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7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131756</xdr:rowOff>
    </xdr:from>
    <xdr:to>
      <xdr:col>46</xdr:col>
      <xdr:colOff>38100</xdr:colOff>
      <xdr:row>97</xdr:row>
      <xdr:rowOff>61906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9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53033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8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103702</xdr:rowOff>
    </xdr:from>
    <xdr:to>
      <xdr:col>41</xdr:col>
      <xdr:colOff>101600</xdr:colOff>
      <xdr:row>97</xdr:row>
      <xdr:rowOff>33852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6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24979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55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104262</xdr:rowOff>
    </xdr:from>
    <xdr:to>
      <xdr:col>36</xdr:col>
      <xdr:colOff>165100</xdr:colOff>
      <xdr:row>97</xdr:row>
      <xdr:rowOff>34412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6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25539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5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98023</xdr:rowOff>
    </xdr:from>
    <xdr:to>
      <xdr:col>85</xdr:col>
      <xdr:colOff>127000</xdr:colOff>
      <xdr:row>39</xdr:row>
      <xdr:rowOff>98650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84573"/>
          <a:ext cx="838200" cy="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98408</xdr:rowOff>
    </xdr:from>
    <xdr:to>
      <xdr:col>81</xdr:col>
      <xdr:colOff>50800</xdr:colOff>
      <xdr:row>39</xdr:row>
      <xdr:rowOff>98650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84958"/>
          <a:ext cx="889000" cy="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97823</xdr:rowOff>
    </xdr:from>
    <xdr:to>
      <xdr:col>76</xdr:col>
      <xdr:colOff>114300</xdr:colOff>
      <xdr:row>39</xdr:row>
      <xdr:rowOff>98408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84373"/>
          <a:ext cx="889000" cy="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97823</xdr:rowOff>
    </xdr:from>
    <xdr:to>
      <xdr:col>71</xdr:col>
      <xdr:colOff>177800</xdr:colOff>
      <xdr:row>39</xdr:row>
      <xdr:rowOff>98320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84373"/>
          <a:ext cx="889000" cy="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47223</xdr:rowOff>
    </xdr:from>
    <xdr:to>
      <xdr:col>85</xdr:col>
      <xdr:colOff>177800</xdr:colOff>
      <xdr:row>39</xdr:row>
      <xdr:rowOff>148823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4825</xdr:rowOff>
    </xdr:from>
    <xdr:ext cx="378565"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47850</xdr:rowOff>
    </xdr:from>
    <xdr:to>
      <xdr:col>81</xdr:col>
      <xdr:colOff>101600</xdr:colOff>
      <xdr:row>39</xdr:row>
      <xdr:rowOff>149450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140577</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24333" y="6827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47608</xdr:rowOff>
    </xdr:from>
    <xdr:to>
      <xdr:col>76</xdr:col>
      <xdr:colOff>165100</xdr:colOff>
      <xdr:row>39</xdr:row>
      <xdr:rowOff>149208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140335</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826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47023</xdr:rowOff>
    </xdr:from>
    <xdr:to>
      <xdr:col>72</xdr:col>
      <xdr:colOff>38100</xdr:colOff>
      <xdr:row>39</xdr:row>
      <xdr:rowOff>148623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139750</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6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47520</xdr:rowOff>
    </xdr:from>
    <xdr:to>
      <xdr:col>67</xdr:col>
      <xdr:colOff>101600</xdr:colOff>
      <xdr:row>39</xdr:row>
      <xdr:rowOff>149120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140247</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826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23219</xdr:rowOff>
    </xdr:from>
    <xdr:to>
      <xdr:col>85</xdr:col>
      <xdr:colOff>127000</xdr:colOff>
      <xdr:row>78</xdr:row>
      <xdr:rowOff>26253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96319"/>
          <a:ext cx="838200" cy="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20729</xdr:rowOff>
    </xdr:from>
    <xdr:to>
      <xdr:col>81</xdr:col>
      <xdr:colOff>50800</xdr:colOff>
      <xdr:row>78</xdr:row>
      <xdr:rowOff>23219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93829"/>
          <a:ext cx="889000" cy="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20729</xdr:rowOff>
    </xdr:from>
    <xdr:to>
      <xdr:col>76</xdr:col>
      <xdr:colOff>114300</xdr:colOff>
      <xdr:row>78</xdr:row>
      <xdr:rowOff>28043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93829"/>
          <a:ext cx="8890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28043</xdr:rowOff>
    </xdr:from>
    <xdr:to>
      <xdr:col>71</xdr:col>
      <xdr:colOff>177800</xdr:colOff>
      <xdr:row>78</xdr:row>
      <xdr:rowOff>34217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01143"/>
          <a:ext cx="889000" cy="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146903</xdr:rowOff>
    </xdr:from>
    <xdr:to>
      <xdr:col>85</xdr:col>
      <xdr:colOff>177800</xdr:colOff>
      <xdr:row>78</xdr:row>
      <xdr:rowOff>77053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4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143869</xdr:rowOff>
    </xdr:from>
    <xdr:to>
      <xdr:col>81</xdr:col>
      <xdr:colOff>101600</xdr:colOff>
      <xdr:row>78</xdr:row>
      <xdr:rowOff>74019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4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65146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38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141379</xdr:rowOff>
    </xdr:from>
    <xdr:to>
      <xdr:col>76</xdr:col>
      <xdr:colOff>165100</xdr:colOff>
      <xdr:row>78</xdr:row>
      <xdr:rowOff>71529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4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62656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3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148693</xdr:rowOff>
    </xdr:from>
    <xdr:to>
      <xdr:col>72</xdr:col>
      <xdr:colOff>38100</xdr:colOff>
      <xdr:row>78</xdr:row>
      <xdr:rowOff>78843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5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69970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43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154867</xdr:rowOff>
    </xdr:from>
    <xdr:to>
      <xdr:col>67</xdr:col>
      <xdr:colOff>101600</xdr:colOff>
      <xdr:row>78</xdr:row>
      <xdr:rowOff>85017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5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76144</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4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33088</xdr:rowOff>
    </xdr:from>
    <xdr:to>
      <xdr:col>85</xdr:col>
      <xdr:colOff>127000</xdr:colOff>
      <xdr:row>99</xdr:row>
      <xdr:rowOff>36607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06638"/>
          <a:ext cx="838200" cy="3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35234</xdr:rowOff>
    </xdr:from>
    <xdr:to>
      <xdr:col>81</xdr:col>
      <xdr:colOff>50800</xdr:colOff>
      <xdr:row>99</xdr:row>
      <xdr:rowOff>36607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7008784"/>
          <a:ext cx="889000" cy="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29221</xdr:rowOff>
    </xdr:from>
    <xdr:to>
      <xdr:col>76</xdr:col>
      <xdr:colOff>114300</xdr:colOff>
      <xdr:row>99</xdr:row>
      <xdr:rowOff>35234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02771"/>
          <a:ext cx="889000" cy="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29221</xdr:rowOff>
    </xdr:from>
    <xdr:to>
      <xdr:col>71</xdr:col>
      <xdr:colOff>177800</xdr:colOff>
      <xdr:row>99</xdr:row>
      <xdr:rowOff>34964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02771"/>
          <a:ext cx="889000" cy="5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153738</xdr:rowOff>
    </xdr:from>
    <xdr:to>
      <xdr:col>85</xdr:col>
      <xdr:colOff>177800</xdr:colOff>
      <xdr:row>99</xdr:row>
      <xdr:rowOff>83888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5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68665</xdr:rowOff>
    </xdr:from>
    <xdr:ext cx="469744"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70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157257</xdr:rowOff>
    </xdr:from>
    <xdr:to>
      <xdr:col>81</xdr:col>
      <xdr:colOff>101600</xdr:colOff>
      <xdr:row>99</xdr:row>
      <xdr:rowOff>87407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5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78534</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46428" y="1705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155884</xdr:rowOff>
    </xdr:from>
    <xdr:to>
      <xdr:col>76</xdr:col>
      <xdr:colOff>165100</xdr:colOff>
      <xdr:row>99</xdr:row>
      <xdr:rowOff>86034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5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77161</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57428" y="1705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149871</xdr:rowOff>
    </xdr:from>
    <xdr:to>
      <xdr:col>72</xdr:col>
      <xdr:colOff>38100</xdr:colOff>
      <xdr:row>99</xdr:row>
      <xdr:rowOff>80021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5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71148</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68428" y="1704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155614</xdr:rowOff>
    </xdr:from>
    <xdr:to>
      <xdr:col>67</xdr:col>
      <xdr:colOff>101600</xdr:colOff>
      <xdr:row>99</xdr:row>
      <xdr:rowOff>85764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5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76891</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05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96005</xdr:rowOff>
    </xdr:from>
    <xdr:to>
      <xdr:col>116</xdr:col>
      <xdr:colOff>63500</xdr:colOff>
      <xdr:row>38</xdr:row>
      <xdr:rowOff>25694</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439655"/>
          <a:ext cx="838200" cy="101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25694</xdr:rowOff>
    </xdr:from>
    <xdr:to>
      <xdr:col>111</xdr:col>
      <xdr:colOff>177800</xdr:colOff>
      <xdr:row>38</xdr:row>
      <xdr:rowOff>65601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540794"/>
          <a:ext cx="889000" cy="3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65601</xdr:rowOff>
    </xdr:from>
    <xdr:to>
      <xdr:col>107</xdr:col>
      <xdr:colOff>50800</xdr:colOff>
      <xdr:row>39</xdr:row>
      <xdr:rowOff>91335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580701"/>
          <a:ext cx="889000" cy="19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91335</xdr:rowOff>
    </xdr:from>
    <xdr:to>
      <xdr:col>102</xdr:col>
      <xdr:colOff>114300</xdr:colOff>
      <xdr:row>39</xdr:row>
      <xdr:rowOff>92543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777885"/>
          <a:ext cx="889000" cy="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45205</xdr:rowOff>
    </xdr:from>
    <xdr:to>
      <xdr:col>116</xdr:col>
      <xdr:colOff>114300</xdr:colOff>
      <xdr:row>37</xdr:row>
      <xdr:rowOff>146805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38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68082</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240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146344</xdr:rowOff>
    </xdr:from>
    <xdr:to>
      <xdr:col>112</xdr:col>
      <xdr:colOff>38100</xdr:colOff>
      <xdr:row>38</xdr:row>
      <xdr:rowOff>76494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8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93021</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265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14801</xdr:rowOff>
    </xdr:from>
    <xdr:to>
      <xdr:col>107</xdr:col>
      <xdr:colOff>101600</xdr:colOff>
      <xdr:row>38</xdr:row>
      <xdr:rowOff>116401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52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132928</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305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40535</xdr:rowOff>
    </xdr:from>
    <xdr:to>
      <xdr:col>102</xdr:col>
      <xdr:colOff>165100</xdr:colOff>
      <xdr:row>39</xdr:row>
      <xdr:rowOff>142135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2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133262</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6017" y="6819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41743</xdr:rowOff>
    </xdr:from>
    <xdr:to>
      <xdr:col>98</xdr:col>
      <xdr:colOff>38100</xdr:colOff>
      <xdr:row>39</xdr:row>
      <xdr:rowOff>143343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2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134470</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7017" y="6821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17038</xdr:rowOff>
    </xdr:from>
    <xdr:to>
      <xdr:col>116</xdr:col>
      <xdr:colOff>63500</xdr:colOff>
      <xdr:row>76</xdr:row>
      <xdr:rowOff>17190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047238"/>
          <a:ext cx="8382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17190</xdr:rowOff>
    </xdr:from>
    <xdr:to>
      <xdr:col>111</xdr:col>
      <xdr:colOff>177800</xdr:colOff>
      <xdr:row>76</xdr:row>
      <xdr:rowOff>86607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047390"/>
          <a:ext cx="889000" cy="6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40602</xdr:rowOff>
    </xdr:from>
    <xdr:to>
      <xdr:col>107</xdr:col>
      <xdr:colOff>50800</xdr:colOff>
      <xdr:row>76</xdr:row>
      <xdr:rowOff>86607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3070802"/>
          <a:ext cx="889000" cy="46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40602</xdr:rowOff>
    </xdr:from>
    <xdr:to>
      <xdr:col>102</xdr:col>
      <xdr:colOff>114300</xdr:colOff>
      <xdr:row>76</xdr:row>
      <xdr:rowOff>111373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070802"/>
          <a:ext cx="889000" cy="7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137687</xdr:rowOff>
    </xdr:from>
    <xdr:to>
      <xdr:col>116</xdr:col>
      <xdr:colOff>114300</xdr:colOff>
      <xdr:row>76</xdr:row>
      <xdr:rowOff>67838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9964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116115</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97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137840</xdr:rowOff>
    </xdr:from>
    <xdr:to>
      <xdr:col>112</xdr:col>
      <xdr:colOff>38100</xdr:colOff>
      <xdr:row>76</xdr:row>
      <xdr:rowOff>67990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99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59117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08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35807</xdr:rowOff>
    </xdr:from>
    <xdr:to>
      <xdr:col>107</xdr:col>
      <xdr:colOff>101600</xdr:colOff>
      <xdr:row>76</xdr:row>
      <xdr:rowOff>137407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06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128534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15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161252</xdr:rowOff>
    </xdr:from>
    <xdr:to>
      <xdr:col>102</xdr:col>
      <xdr:colOff>165100</xdr:colOff>
      <xdr:row>76</xdr:row>
      <xdr:rowOff>91402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02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82529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11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60573</xdr:rowOff>
    </xdr:from>
    <xdr:to>
      <xdr:col>98</xdr:col>
      <xdr:colOff>38100</xdr:colOff>
      <xdr:row>76</xdr:row>
      <xdr:rowOff>162173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09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153300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18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歳出決算総額は、住民一人当たり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５０７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１２７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円となっている。類似団体平均と比較しても一人当たりコストが低い状況となっている。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人件費は住民一人当たり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１０１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６３２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円となっている。類似団体平均と比較して低いが、全国平均と比べると高い水準となっている。なお、人件費総額は前年比で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増加しており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、人口減により住民一人当たりコストは増加している。物件費は住民一人当たり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４５２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類似団体平均と比較して低い状況となっているが、今後も公共施設等の老朽化に伴う修繕料の増加等により毎年上昇が予想されるため経費の抑制、削減に努めなければならない。扶助費は住民一人当たり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３０３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円となっており、類似団体平均と比較しても低い状況となっているが、今後も社会保障経費の充実のため上昇が予想される。繰出金は住民一人当たり４８，</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４３９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円で、類似団体平均と比較して低い状況となった。特別会計等への繰出金は今後も上昇が予想されることから、持続可能な経営の健全化を図り歳出総額の抑制に努める。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岡山県赤磐市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42,490
41,850
209.36
23,093,052
21,547,838
1,284,277
13,217,672
16,444,654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99695</xdr:rowOff>
    </xdr:from>
    <xdr:to>
      <xdr:col>24</xdr:col>
      <xdr:colOff>63500</xdr:colOff>
      <xdr:row>39</xdr:row>
      <xdr:rowOff>1588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614795"/>
          <a:ext cx="838200" cy="7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99695</xdr:rowOff>
    </xdr:from>
    <xdr:to>
      <xdr:col>19</xdr:col>
      <xdr:colOff>177800</xdr:colOff>
      <xdr:row>39</xdr:row>
      <xdr:rowOff>9969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614795"/>
          <a:ext cx="889000" cy="8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9969</xdr:rowOff>
    </xdr:from>
    <xdr:to>
      <xdr:col>15</xdr:col>
      <xdr:colOff>50800</xdr:colOff>
      <xdr:row>39</xdr:row>
      <xdr:rowOff>38164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96519"/>
          <a:ext cx="889000" cy="2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29210</xdr:rowOff>
    </xdr:from>
    <xdr:to>
      <xdr:col>10</xdr:col>
      <xdr:colOff>114300</xdr:colOff>
      <xdr:row>39</xdr:row>
      <xdr:rowOff>38164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715760"/>
          <a:ext cx="88900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122238</xdr:rowOff>
    </xdr:from>
    <xdr:to>
      <xdr:col>24</xdr:col>
      <xdr:colOff>114300</xdr:colOff>
      <xdr:row>39</xdr:row>
      <xdr:rowOff>52388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3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100665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61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48895</xdr:rowOff>
    </xdr:from>
    <xdr:to>
      <xdr:col>20</xdr:col>
      <xdr:colOff>38100</xdr:colOff>
      <xdr:row>38</xdr:row>
      <xdr:rowOff>150495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141622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5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130619</xdr:rowOff>
    </xdr:from>
    <xdr:to>
      <xdr:col>15</xdr:col>
      <xdr:colOff>101600</xdr:colOff>
      <xdr:row>39</xdr:row>
      <xdr:rowOff>60769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4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51896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38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158814</xdr:rowOff>
    </xdr:from>
    <xdr:to>
      <xdr:col>10</xdr:col>
      <xdr:colOff>165100</xdr:colOff>
      <xdr:row>39</xdr:row>
      <xdr:rowOff>88964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7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80091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6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149860</xdr:rowOff>
    </xdr:from>
    <xdr:to>
      <xdr:col>6</xdr:col>
      <xdr:colOff>38100</xdr:colOff>
      <xdr:row>39</xdr:row>
      <xdr:rowOff>80010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6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71137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5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113651</xdr:rowOff>
    </xdr:from>
    <xdr:to>
      <xdr:col>24</xdr:col>
      <xdr:colOff>63500</xdr:colOff>
      <xdr:row>58</xdr:row>
      <xdr:rowOff>121495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57751"/>
          <a:ext cx="838200" cy="7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121495</xdr:rowOff>
    </xdr:from>
    <xdr:to>
      <xdr:col>19</xdr:col>
      <xdr:colOff>177800</xdr:colOff>
      <xdr:row>58</xdr:row>
      <xdr:rowOff>132049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65595"/>
          <a:ext cx="889000" cy="1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132049</xdr:rowOff>
    </xdr:from>
    <xdr:to>
      <xdr:col>15</xdr:col>
      <xdr:colOff>50800</xdr:colOff>
      <xdr:row>58</xdr:row>
      <xdr:rowOff>137458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76149"/>
          <a:ext cx="889000" cy="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15639</xdr:rowOff>
    </xdr:from>
    <xdr:to>
      <xdr:col>10</xdr:col>
      <xdr:colOff>114300</xdr:colOff>
      <xdr:row>58</xdr:row>
      <xdr:rowOff>137458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59739"/>
          <a:ext cx="889000" cy="12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62851</xdr:rowOff>
    </xdr:from>
    <xdr:to>
      <xdr:col>24</xdr:col>
      <xdr:colOff>114300</xdr:colOff>
      <xdr:row>58</xdr:row>
      <xdr:rowOff>164451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1000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149228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2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70695</xdr:rowOff>
    </xdr:from>
    <xdr:to>
      <xdr:col>20</xdr:col>
      <xdr:colOff>38100</xdr:colOff>
      <xdr:row>59</xdr:row>
      <xdr:rowOff>845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163422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10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81249</xdr:rowOff>
    </xdr:from>
    <xdr:to>
      <xdr:col>15</xdr:col>
      <xdr:colOff>101600</xdr:colOff>
      <xdr:row>59</xdr:row>
      <xdr:rowOff>11399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2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2526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1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86658</xdr:rowOff>
    </xdr:from>
    <xdr:to>
      <xdr:col>10</xdr:col>
      <xdr:colOff>165100</xdr:colOff>
      <xdr:row>59</xdr:row>
      <xdr:rowOff>16808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3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7935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12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136289</xdr:rowOff>
    </xdr:from>
    <xdr:to>
      <xdr:col>6</xdr:col>
      <xdr:colOff>38100</xdr:colOff>
      <xdr:row>58</xdr:row>
      <xdr:rowOff>66439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0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57566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10001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485</xdr:rowOff>
    </xdr:from>
    <xdr:to>
      <xdr:col>24</xdr:col>
      <xdr:colOff>63500</xdr:colOff>
      <xdr:row>78</xdr:row>
      <xdr:rowOff>14486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73585"/>
          <a:ext cx="838200" cy="1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14486</xdr:rowOff>
    </xdr:from>
    <xdr:to>
      <xdr:col>19</xdr:col>
      <xdr:colOff>177800</xdr:colOff>
      <xdr:row>78</xdr:row>
      <xdr:rowOff>69334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87586"/>
          <a:ext cx="889000" cy="54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166808</xdr:rowOff>
    </xdr:from>
    <xdr:to>
      <xdr:col>15</xdr:col>
      <xdr:colOff>50800</xdr:colOff>
      <xdr:row>78</xdr:row>
      <xdr:rowOff>69334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68458"/>
          <a:ext cx="889000" cy="73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166808</xdr:rowOff>
    </xdr:from>
    <xdr:to>
      <xdr:col>10</xdr:col>
      <xdr:colOff>114300</xdr:colOff>
      <xdr:row>78</xdr:row>
      <xdr:rowOff>91584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68458"/>
          <a:ext cx="889000" cy="9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121135</xdr:rowOff>
    </xdr:from>
    <xdr:to>
      <xdr:col>24</xdr:col>
      <xdr:colOff>114300</xdr:colOff>
      <xdr:row>78</xdr:row>
      <xdr:rowOff>51285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2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36062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37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135136</xdr:rowOff>
    </xdr:from>
    <xdr:to>
      <xdr:col>20</xdr:col>
      <xdr:colOff>38100</xdr:colOff>
      <xdr:row>78</xdr:row>
      <xdr:rowOff>65286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3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56413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29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18534</xdr:rowOff>
    </xdr:from>
    <xdr:to>
      <xdr:col>15</xdr:col>
      <xdr:colOff>101600</xdr:colOff>
      <xdr:row>78</xdr:row>
      <xdr:rowOff>120134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9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111261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84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116008</xdr:rowOff>
    </xdr:from>
    <xdr:to>
      <xdr:col>10</xdr:col>
      <xdr:colOff>165100</xdr:colOff>
      <xdr:row>78</xdr:row>
      <xdr:rowOff>46158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1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37285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10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40784</xdr:rowOff>
    </xdr:from>
    <xdr:to>
      <xdr:col>6</xdr:col>
      <xdr:colOff>38100</xdr:colOff>
      <xdr:row>78</xdr:row>
      <xdr:rowOff>142384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1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133511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06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83741</xdr:rowOff>
    </xdr:from>
    <xdr:to>
      <xdr:col>24</xdr:col>
      <xdr:colOff>63500</xdr:colOff>
      <xdr:row>99</xdr:row>
      <xdr:rowOff>83947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7291"/>
          <a:ext cx="8382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83468</xdr:rowOff>
    </xdr:from>
    <xdr:to>
      <xdr:col>19</xdr:col>
      <xdr:colOff>177800</xdr:colOff>
      <xdr:row>99</xdr:row>
      <xdr:rowOff>83947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7018"/>
          <a:ext cx="889000" cy="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82666</xdr:rowOff>
    </xdr:from>
    <xdr:to>
      <xdr:col>15</xdr:col>
      <xdr:colOff>50800</xdr:colOff>
      <xdr:row>99</xdr:row>
      <xdr:rowOff>83468</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56216"/>
          <a:ext cx="889000" cy="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82666</xdr:rowOff>
    </xdr:from>
    <xdr:to>
      <xdr:col>10</xdr:col>
      <xdr:colOff>114300</xdr:colOff>
      <xdr:row>99</xdr:row>
      <xdr:rowOff>83671</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6216"/>
          <a:ext cx="8890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32941</xdr:rowOff>
    </xdr:from>
    <xdr:to>
      <xdr:col>24</xdr:col>
      <xdr:colOff>114300</xdr:colOff>
      <xdr:row>99</xdr:row>
      <xdr:rowOff>134541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33147</xdr:rowOff>
    </xdr:from>
    <xdr:to>
      <xdr:col>20</xdr:col>
      <xdr:colOff>38100</xdr:colOff>
      <xdr:row>99</xdr:row>
      <xdr:rowOff>134747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6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125874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32668</xdr:rowOff>
    </xdr:from>
    <xdr:to>
      <xdr:col>15</xdr:col>
      <xdr:colOff>101600</xdr:colOff>
      <xdr:row>99</xdr:row>
      <xdr:rowOff>134268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125395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31866</xdr:rowOff>
    </xdr:from>
    <xdr:to>
      <xdr:col>10</xdr:col>
      <xdr:colOff>165100</xdr:colOff>
      <xdr:row>99</xdr:row>
      <xdr:rowOff>133466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124593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32871</xdr:rowOff>
    </xdr:from>
    <xdr:to>
      <xdr:col>6</xdr:col>
      <xdr:colOff>38100</xdr:colOff>
      <xdr:row>99</xdr:row>
      <xdr:rowOff>134471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125598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61323</xdr:rowOff>
    </xdr:from>
    <xdr:to>
      <xdr:col>45</xdr:col>
      <xdr:colOff>177800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747873"/>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61323</xdr:rowOff>
    </xdr:from>
    <xdr:to>
      <xdr:col>41</xdr:col>
      <xdr:colOff>50800</xdr:colOff>
      <xdr:row>39</xdr:row>
      <xdr:rowOff>65568</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747873"/>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10523</xdr:rowOff>
    </xdr:from>
    <xdr:to>
      <xdr:col>41</xdr:col>
      <xdr:colOff>101600</xdr:colOff>
      <xdr:row>39</xdr:row>
      <xdr:rowOff>112123</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9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103250</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89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14768</xdr:rowOff>
    </xdr:from>
    <xdr:to>
      <xdr:col>36</xdr:col>
      <xdr:colOff>165100</xdr:colOff>
      <xdr:row>39</xdr:row>
      <xdr:rowOff>116368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0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107495</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7940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143993</xdr:rowOff>
    </xdr:from>
    <xdr:to>
      <xdr:col>55</xdr:col>
      <xdr:colOff>0</xdr:colOff>
      <xdr:row>57</xdr:row>
      <xdr:rowOff>150990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916643"/>
          <a:ext cx="838200" cy="6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102108</xdr:rowOff>
    </xdr:from>
    <xdr:to>
      <xdr:col>50</xdr:col>
      <xdr:colOff>114300</xdr:colOff>
      <xdr:row>57</xdr:row>
      <xdr:rowOff>150990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874758"/>
          <a:ext cx="889000" cy="4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102108</xdr:rowOff>
    </xdr:from>
    <xdr:to>
      <xdr:col>45</xdr:col>
      <xdr:colOff>177800</xdr:colOff>
      <xdr:row>57</xdr:row>
      <xdr:rowOff>120256</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874758"/>
          <a:ext cx="889000" cy="1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113805</xdr:rowOff>
    </xdr:from>
    <xdr:to>
      <xdr:col>41</xdr:col>
      <xdr:colOff>50800</xdr:colOff>
      <xdr:row>57</xdr:row>
      <xdr:rowOff>120256</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886455"/>
          <a:ext cx="889000" cy="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93193</xdr:rowOff>
    </xdr:from>
    <xdr:to>
      <xdr:col>55</xdr:col>
      <xdr:colOff>50800</xdr:colOff>
      <xdr:row>58</xdr:row>
      <xdr:rowOff>23343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86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71620</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84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100190</xdr:rowOff>
    </xdr:from>
    <xdr:to>
      <xdr:col>50</xdr:col>
      <xdr:colOff>165100</xdr:colOff>
      <xdr:row>58</xdr:row>
      <xdr:rowOff>30340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87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21467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96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51308</xdr:rowOff>
    </xdr:from>
    <xdr:to>
      <xdr:col>46</xdr:col>
      <xdr:colOff>38100</xdr:colOff>
      <xdr:row>57</xdr:row>
      <xdr:rowOff>152908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82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144035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9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69456</xdr:rowOff>
    </xdr:from>
    <xdr:to>
      <xdr:col>41</xdr:col>
      <xdr:colOff>101600</xdr:colOff>
      <xdr:row>57</xdr:row>
      <xdr:rowOff>171056</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84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162183</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93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63005</xdr:rowOff>
    </xdr:from>
    <xdr:to>
      <xdr:col>36</xdr:col>
      <xdr:colOff>165100</xdr:colOff>
      <xdr:row>57</xdr:row>
      <xdr:rowOff>164605</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83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155732</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92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103814</xdr:rowOff>
    </xdr:from>
    <xdr:to>
      <xdr:col>55</xdr:col>
      <xdr:colOff>0</xdr:colOff>
      <xdr:row>78</xdr:row>
      <xdr:rowOff>114664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76914"/>
          <a:ext cx="838200" cy="10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103814</xdr:rowOff>
    </xdr:from>
    <xdr:to>
      <xdr:col>50</xdr:col>
      <xdr:colOff>114300</xdr:colOff>
      <xdr:row>78</xdr:row>
      <xdr:rowOff>109662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476914"/>
          <a:ext cx="889000" cy="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96613</xdr:rowOff>
    </xdr:from>
    <xdr:to>
      <xdr:col>45</xdr:col>
      <xdr:colOff>177800</xdr:colOff>
      <xdr:row>78</xdr:row>
      <xdr:rowOff>109662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469713"/>
          <a:ext cx="889000" cy="1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90687</xdr:rowOff>
    </xdr:from>
    <xdr:to>
      <xdr:col>41</xdr:col>
      <xdr:colOff>50800</xdr:colOff>
      <xdr:row>78</xdr:row>
      <xdr:rowOff>96613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63787"/>
          <a:ext cx="889000" cy="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63864</xdr:rowOff>
    </xdr:from>
    <xdr:to>
      <xdr:col>55</xdr:col>
      <xdr:colOff>50800</xdr:colOff>
      <xdr:row>78</xdr:row>
      <xdr:rowOff>165464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150241</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5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53014</xdr:rowOff>
    </xdr:from>
    <xdr:to>
      <xdr:col>50</xdr:col>
      <xdr:colOff>165100</xdr:colOff>
      <xdr:row>78</xdr:row>
      <xdr:rowOff>154614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2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145741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1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58862</xdr:rowOff>
    </xdr:from>
    <xdr:to>
      <xdr:col>46</xdr:col>
      <xdr:colOff>38100</xdr:colOff>
      <xdr:row>78</xdr:row>
      <xdr:rowOff>160462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3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151589</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24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45813</xdr:rowOff>
    </xdr:from>
    <xdr:to>
      <xdr:col>41</xdr:col>
      <xdr:colOff>101600</xdr:colOff>
      <xdr:row>78</xdr:row>
      <xdr:rowOff>147413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1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138540</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11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39887</xdr:rowOff>
    </xdr:from>
    <xdr:to>
      <xdr:col>36</xdr:col>
      <xdr:colOff>165100</xdr:colOff>
      <xdr:row>78</xdr:row>
      <xdr:rowOff>141487</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1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132614</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50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66495</xdr:rowOff>
    </xdr:from>
    <xdr:to>
      <xdr:col>55</xdr:col>
      <xdr:colOff>0</xdr:colOff>
      <xdr:row>97</xdr:row>
      <xdr:rowOff>105691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97145"/>
          <a:ext cx="838200" cy="39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98636</xdr:rowOff>
    </xdr:from>
    <xdr:to>
      <xdr:col>50</xdr:col>
      <xdr:colOff>114300</xdr:colOff>
      <xdr:row>97</xdr:row>
      <xdr:rowOff>105691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729286"/>
          <a:ext cx="889000" cy="7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98636</xdr:rowOff>
    </xdr:from>
    <xdr:to>
      <xdr:col>45</xdr:col>
      <xdr:colOff>177800</xdr:colOff>
      <xdr:row>97</xdr:row>
      <xdr:rowOff>102431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729286"/>
          <a:ext cx="889000" cy="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58173</xdr:rowOff>
    </xdr:from>
    <xdr:to>
      <xdr:col>41</xdr:col>
      <xdr:colOff>50800</xdr:colOff>
      <xdr:row>97</xdr:row>
      <xdr:rowOff>102431</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688823"/>
          <a:ext cx="889000" cy="44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15695</xdr:rowOff>
    </xdr:from>
    <xdr:to>
      <xdr:col>55</xdr:col>
      <xdr:colOff>50800</xdr:colOff>
      <xdr:row>97</xdr:row>
      <xdr:rowOff>117295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4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165572</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54891</xdr:rowOff>
    </xdr:from>
    <xdr:to>
      <xdr:col>50</xdr:col>
      <xdr:colOff>165100</xdr:colOff>
      <xdr:row>97</xdr:row>
      <xdr:rowOff>156491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8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147618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78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47836</xdr:rowOff>
    </xdr:from>
    <xdr:to>
      <xdr:col>46</xdr:col>
      <xdr:colOff>38100</xdr:colOff>
      <xdr:row>97</xdr:row>
      <xdr:rowOff>149436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7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140563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7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51631</xdr:rowOff>
    </xdr:from>
    <xdr:to>
      <xdr:col>41</xdr:col>
      <xdr:colOff>101600</xdr:colOff>
      <xdr:row>97</xdr:row>
      <xdr:rowOff>153231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8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144358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7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7373</xdr:rowOff>
    </xdr:from>
    <xdr:to>
      <xdr:col>36</xdr:col>
      <xdr:colOff>165100</xdr:colOff>
      <xdr:row>97</xdr:row>
      <xdr:rowOff>108973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3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100100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30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35930</xdr:rowOff>
    </xdr:from>
    <xdr:to>
      <xdr:col>85</xdr:col>
      <xdr:colOff>127000</xdr:colOff>
      <xdr:row>38</xdr:row>
      <xdr:rowOff>59290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551030"/>
          <a:ext cx="838200" cy="2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47017</xdr:rowOff>
    </xdr:from>
    <xdr:to>
      <xdr:col>81</xdr:col>
      <xdr:colOff>50800</xdr:colOff>
      <xdr:row>38</xdr:row>
      <xdr:rowOff>59290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562117"/>
          <a:ext cx="889000" cy="1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144086</xdr:rowOff>
    </xdr:from>
    <xdr:to>
      <xdr:col>76</xdr:col>
      <xdr:colOff>114300</xdr:colOff>
      <xdr:row>38</xdr:row>
      <xdr:rowOff>47017</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87736"/>
          <a:ext cx="889000" cy="7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144086</xdr:rowOff>
    </xdr:from>
    <xdr:to>
      <xdr:col>71</xdr:col>
      <xdr:colOff>177800</xdr:colOff>
      <xdr:row>38</xdr:row>
      <xdr:rowOff>39073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87736"/>
          <a:ext cx="889000" cy="66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156580</xdr:rowOff>
    </xdr:from>
    <xdr:to>
      <xdr:col>85</xdr:col>
      <xdr:colOff>177800</xdr:colOff>
      <xdr:row>38</xdr:row>
      <xdr:rowOff>86730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50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71507</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1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8490</xdr:rowOff>
    </xdr:from>
    <xdr:to>
      <xdr:col>81</xdr:col>
      <xdr:colOff>101600</xdr:colOff>
      <xdr:row>38</xdr:row>
      <xdr:rowOff>110090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52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101217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61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167667</xdr:rowOff>
    </xdr:from>
    <xdr:to>
      <xdr:col>76</xdr:col>
      <xdr:colOff>165100</xdr:colOff>
      <xdr:row>38</xdr:row>
      <xdr:rowOff>97817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1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88944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60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93286</xdr:rowOff>
    </xdr:from>
    <xdr:to>
      <xdr:col>72</xdr:col>
      <xdr:colOff>38100</xdr:colOff>
      <xdr:row>38</xdr:row>
      <xdr:rowOff>23436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3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14564</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2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159723</xdr:rowOff>
    </xdr:from>
    <xdr:to>
      <xdr:col>67</xdr:col>
      <xdr:colOff>101600</xdr:colOff>
      <xdr:row>38</xdr:row>
      <xdr:rowOff>89873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0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81000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9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120597</xdr:rowOff>
    </xdr:from>
    <xdr:to>
      <xdr:col>85</xdr:col>
      <xdr:colOff>127000</xdr:colOff>
      <xdr:row>56</xdr:row>
      <xdr:rowOff>154825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721797"/>
          <a:ext cx="838200" cy="34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128301</xdr:rowOff>
    </xdr:from>
    <xdr:to>
      <xdr:col>81</xdr:col>
      <xdr:colOff>50800</xdr:colOff>
      <xdr:row>56</xdr:row>
      <xdr:rowOff>154825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729501"/>
          <a:ext cx="889000" cy="26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128301</xdr:rowOff>
    </xdr:from>
    <xdr:to>
      <xdr:col>76</xdr:col>
      <xdr:colOff>114300</xdr:colOff>
      <xdr:row>56</xdr:row>
      <xdr:rowOff>140127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29501"/>
          <a:ext cx="889000" cy="1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64308</xdr:rowOff>
    </xdr:from>
    <xdr:to>
      <xdr:col>71</xdr:col>
      <xdr:colOff>177800</xdr:colOff>
      <xdr:row>56</xdr:row>
      <xdr:rowOff>140127</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65508"/>
          <a:ext cx="889000" cy="7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69797</xdr:rowOff>
    </xdr:from>
    <xdr:to>
      <xdr:col>85</xdr:col>
      <xdr:colOff>177800</xdr:colOff>
      <xdr:row>56</xdr:row>
      <xdr:rowOff>171397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7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48224</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4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104025</xdr:rowOff>
    </xdr:from>
    <xdr:to>
      <xdr:col>81</xdr:col>
      <xdr:colOff>101600</xdr:colOff>
      <xdr:row>57</xdr:row>
      <xdr:rowOff>34175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0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25302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9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77501</xdr:rowOff>
    </xdr:from>
    <xdr:to>
      <xdr:col>76</xdr:col>
      <xdr:colOff>165100</xdr:colOff>
      <xdr:row>57</xdr:row>
      <xdr:rowOff>7651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7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170228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7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89327</xdr:rowOff>
    </xdr:from>
    <xdr:to>
      <xdr:col>72</xdr:col>
      <xdr:colOff>38100</xdr:colOff>
      <xdr:row>57</xdr:row>
      <xdr:rowOff>19477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9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10604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8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13508</xdr:rowOff>
    </xdr:from>
    <xdr:to>
      <xdr:col>67</xdr:col>
      <xdr:colOff>101600</xdr:colOff>
      <xdr:row>56</xdr:row>
      <xdr:rowOff>115108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1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106235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0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98023</xdr:rowOff>
    </xdr:from>
    <xdr:to>
      <xdr:col>85</xdr:col>
      <xdr:colOff>127000</xdr:colOff>
      <xdr:row>79</xdr:row>
      <xdr:rowOff>98650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42573"/>
          <a:ext cx="838200" cy="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98408</xdr:rowOff>
    </xdr:from>
    <xdr:to>
      <xdr:col>81</xdr:col>
      <xdr:colOff>50800</xdr:colOff>
      <xdr:row>79</xdr:row>
      <xdr:rowOff>98650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2958"/>
          <a:ext cx="889000" cy="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97823</xdr:rowOff>
    </xdr:from>
    <xdr:to>
      <xdr:col>76</xdr:col>
      <xdr:colOff>114300</xdr:colOff>
      <xdr:row>79</xdr:row>
      <xdr:rowOff>98408</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2373"/>
          <a:ext cx="889000" cy="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97823</xdr:rowOff>
    </xdr:from>
    <xdr:to>
      <xdr:col>71</xdr:col>
      <xdr:colOff>177800</xdr:colOff>
      <xdr:row>79</xdr:row>
      <xdr:rowOff>98320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42373"/>
          <a:ext cx="889000" cy="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47223</xdr:rowOff>
    </xdr:from>
    <xdr:to>
      <xdr:col>85</xdr:col>
      <xdr:colOff>177800</xdr:colOff>
      <xdr:row>79</xdr:row>
      <xdr:rowOff>148823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47850</xdr:rowOff>
    </xdr:from>
    <xdr:to>
      <xdr:col>81</xdr:col>
      <xdr:colOff>101600</xdr:colOff>
      <xdr:row>79</xdr:row>
      <xdr:rowOff>149450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140577</xdr:rowOff>
    </xdr:from>
    <xdr:ext cx="313932"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24333" y="13685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47608</xdr:rowOff>
    </xdr:from>
    <xdr:to>
      <xdr:col>76</xdr:col>
      <xdr:colOff>165100</xdr:colOff>
      <xdr:row>79</xdr:row>
      <xdr:rowOff>149208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140335</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84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47023</xdr:rowOff>
    </xdr:from>
    <xdr:to>
      <xdr:col>72</xdr:col>
      <xdr:colOff>38100</xdr:colOff>
      <xdr:row>79</xdr:row>
      <xdr:rowOff>148623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139750</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84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47520</xdr:rowOff>
    </xdr:from>
    <xdr:to>
      <xdr:col>67</xdr:col>
      <xdr:colOff>101600</xdr:colOff>
      <xdr:row>79</xdr:row>
      <xdr:rowOff>149120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140247</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84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23219</xdr:rowOff>
    </xdr:from>
    <xdr:to>
      <xdr:col>85</xdr:col>
      <xdr:colOff>127000</xdr:colOff>
      <xdr:row>98</xdr:row>
      <xdr:rowOff>26246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825319"/>
          <a:ext cx="838200" cy="3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20729</xdr:rowOff>
    </xdr:from>
    <xdr:to>
      <xdr:col>81</xdr:col>
      <xdr:colOff>50800</xdr:colOff>
      <xdr:row>98</xdr:row>
      <xdr:rowOff>23219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822829"/>
          <a:ext cx="889000" cy="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20729</xdr:rowOff>
    </xdr:from>
    <xdr:to>
      <xdr:col>76</xdr:col>
      <xdr:colOff>114300</xdr:colOff>
      <xdr:row>98</xdr:row>
      <xdr:rowOff>28043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22829"/>
          <a:ext cx="8890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28043</xdr:rowOff>
    </xdr:from>
    <xdr:to>
      <xdr:col>71</xdr:col>
      <xdr:colOff>177800</xdr:colOff>
      <xdr:row>98</xdr:row>
      <xdr:rowOff>34217</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830143"/>
          <a:ext cx="889000" cy="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146896</xdr:rowOff>
    </xdr:from>
    <xdr:to>
      <xdr:col>85</xdr:col>
      <xdr:colOff>177800</xdr:colOff>
      <xdr:row>98</xdr:row>
      <xdr:rowOff>77046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7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143869</xdr:rowOff>
    </xdr:from>
    <xdr:to>
      <xdr:col>81</xdr:col>
      <xdr:colOff>101600</xdr:colOff>
      <xdr:row>98</xdr:row>
      <xdr:rowOff>74019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7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65146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6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141379</xdr:rowOff>
    </xdr:from>
    <xdr:to>
      <xdr:col>76</xdr:col>
      <xdr:colOff>165100</xdr:colOff>
      <xdr:row>98</xdr:row>
      <xdr:rowOff>71529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7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62656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6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148693</xdr:rowOff>
    </xdr:from>
    <xdr:to>
      <xdr:col>72</xdr:col>
      <xdr:colOff>38100</xdr:colOff>
      <xdr:row>98</xdr:row>
      <xdr:rowOff>78843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69970</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7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154867</xdr:rowOff>
    </xdr:from>
    <xdr:to>
      <xdr:col>67</xdr:col>
      <xdr:colOff>101600</xdr:colOff>
      <xdr:row>98</xdr:row>
      <xdr:rowOff>85017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8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76144</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7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歳出決算総額は、住民一人当たり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５０７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１２７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円となっている。類似団体平均と比較しても一人当たりコストが低い状況となっている。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総務費は、住民一人当たり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１７６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円増額しているが、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定額減税補足給付金等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が要因となっている。民生費は、住民一人当たり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２８７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円の増額となっており、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保育園運営事業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等が要因となっている。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岡山県赤磐市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合併以降、財政調整基金繰入金に依存した予算編成が課題となっていたが、平成１９年度から繰入額を抑制していき、国の経済対策による地方交付税増や地域活性化交付金等の効果により、平成２１・２２・２３年度は繰入をゼロに抑制することができた。平成２４年度は災害発生等に伴う歳出増により財政調整基金の取崩しを行ったが、行革効果等により再び平成２５・２６・２７年度と繰入をゼロに抑制することができた。しかし、平成２８年度以降は大規模事業に伴う普通建設事業費、施設の老朽化に伴う維持補修費、少子高齢化に伴う扶助費の増等により財政調整基金の取崩しを行っている。前年度に比べ標準財政規模に対する割合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ポイント減となっている。今後も、事務事業の見直しや統廃合などの歳出の合理化等、行財政改革を推進し、健全な行財政運営に努めていく。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岡山県赤磐市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平成１９年度以降、全ての会計において黒字となっている。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２年度から公営企業会計に移行した下水道事業においては、未普及地域の整備推進に伴い、今後も一般会計からの繰入金の増加が懸念されていることから、持続可能な経営の健全化を図ることが急務となってい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岡山県赤磐市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前年度と比較して微減となったが、引き続き事業の選択と集中による絞り込みにより、地方債の発行を必要最小限に留めるとともに、普通交付税算入率の高い起債を優先的に活用する。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該当なし</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岡山県赤磐市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一般会計等に係る地方債の現在高、債務負担行為に基づく支出予定額の減により、将来負担額は減少した。充当可能財源等は、充当可能基金の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今後も扶助費等の歳出増に伴う財政調整基金の取崩し額の増加により、充当可能基金の減少が見込まれるため、地方債発行の抑制等、将来負担額の減額に努める。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岡山県赤磐市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財政調整基</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金</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１４</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億</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，０００万円取り崩した一方、前年度決算剰余金及び基金運用利子がそれを</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６億６</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，０００万円程度下回ったこと等により、基金全体としては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５億８</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０</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００万円の減となった。</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扶助費等の歳出増により財政調整基金の取崩しが増える見込みのため、基金全体では減少傾向となる見込みである。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地域振興基金：市民の連携の強化及び地域振興を図る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公共施設等整備基金：赤磐市の公共用又は公用に供する施設の建設及び改修その他の整備等</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山陽ふれあい公園基金：山陽ふれあい公園の維持管理</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ふるさと応援基金：活力あるふるさとづくりに資するまちづくりのための各種事業</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最終処分場管理運営基金：赤磐市内の廃棄物最終処分場の管理</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基金運用利子収入による増や事業実施による取崩しがあるものの、ほぼ横ばいで推移している。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ふるさと応援基金：ふるさと応援寄付金収入の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に伴い</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地域振興基金：基金運用利子分を市民の連携の強化及び地域振興を図るための事業の財源として、順次取崩す予定。</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公共施設等整備基金：赤磐市内の公共施設等の老朽化等に対する建替えや大規模改修の財源とする。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財源不足による取り崩しが決算剰余金及び基金運用利子による積み立てを上回ったことにより減少した。</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災害への備え等により今後も減少していく見込みであるが、事業の見直しや歳出削減により基金の取崩しの減に努める。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普通交付税の</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臨時財政対策債償還基金費分及び基金運用利子</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を積立てたことにより増加した。</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現在のところ基金運用利子以外の積立や繰上償還の予定はなく、基金残高は横ばいが続く見込みである。地方債の償還に備え適正に管理していく。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81A4964-2BE2-49F0-8084-9C386A017D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E4FF7F5-BA87-4C32-BD45-C0EE125D49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27D27BAC-5314-4D88-B6E9-9AD9E2D98BA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E448E561-B0F1-4754-8DAA-37A1B63EDF6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E8239271-80FB-4C8D-8F62-6DC86D69872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B034FB2-F155-4C69-96C2-346B14301304}"/>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B8E3DD37-55BB-429B-8BA0-9559F58E4582}"/>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960E8964-65D9-40E6-A6BC-25DF5FD048B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DCEAD20-9057-4F6F-B79A-A148FFD11789}"/>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257548F8-A3BC-40E7-8948-55DBA7ACC36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84AF110F-E79B-4042-9E40-3A8F167D846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E970C0A2-C13D-4B03-AE41-F6CACFEAB68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66F6238D-119B-4B3A-92D1-73166E4B923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1FA50147-253C-4212-9634-629DDC13E65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岡山県赤磐市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DFA8B2EB-334F-43C7-8586-A13F88A21A8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62BB89AD-A024-454D-B0E2-8EDC1AFCF73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20CE9947-A767-4719-9594-827A36349BC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EF7E2D50-D8B7-412A-BCE3-295F6A9EB6D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A579E03E-F4A7-4D66-ABB7-8021D086992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AD2D5431-4529-4B04-BC31-AF5CAF495D5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42,490
41,850
209.36
23,093,052
21,547,838
1,284,277
13,217,672
16,444,654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F175899D-6CC2-4BBD-B5C5-AE47D4542D1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EC8A631B-5A92-4FB2-8949-7E3CAF5705B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AA3189CB-0F98-474D-9BE4-F7348E378C0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D3AC4DA7-3136-46B6-8F45-BAA8DD6AF00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6AD4B394-91E9-4DED-B2C1-88F4FD7C60C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CE1E6E78-5126-4A15-A0EF-D21E6DE6F6B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B999E6E4-617D-4E70-B083-A0DB924356C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5909AB1E-5530-4E29-BB2D-3E8D89FE935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B1599273-3552-40F6-8318-18B6DAD95AF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DB8DBFD-5304-4E80-979C-650D9A380BD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3B139CB1-605E-4F4B-9E5C-D2A894C1399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384BF9C8-9FD0-4227-B8DB-51ACEAEBE26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AB854431-0935-44A9-800E-DAAF1DD6FCA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F411680B-2785-4D30-90A1-FB53E72C596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149EACB7-297C-4EE3-847B-53DE7F1F152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2C7B48D9-DA65-4E05-844E-B80B8EC7A62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F696F954-2BE3-4C0D-A7CA-F5B837F1926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A12C176F-3359-4E10-A192-6C7B064C0A0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BBC0209E-914E-4C61-A672-57BA2B2BA63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69A706A1-2286-4F36-A964-F86CBE859B2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2B631022-FF0F-4E8F-B50C-41C5ECA2973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BCC357D7-F456-412D-9605-C714DB7ECD1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AAC1376-198D-4BB8-90DD-13BE0DC1FBF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ED628EF2-AF90-45FF-ABBA-317571DEDC6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3B8C155F-DC90-460F-91A8-46BFCE102A1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F4FC8731-B943-492B-BD68-32CFC932C9F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12547922-5678-434B-8F47-B38272BC6ED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EE0376DA-F12A-4B49-93AA-372CE7128EC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43984122-D14A-4DF6-8439-342323E8EFD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C9481A07-81AF-4C40-828A-9A9733DFFFD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A6E54897-6C8D-46FD-9C76-CD1BB707A03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946F8C5D-7336-4BC8-9708-D51BC592ED5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7A84022A-62DF-494C-8E8D-FFED943CC79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FD5C0E85-4272-4194-B857-A1EFFF8C3CA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1A1FA754-D892-46EE-BFB5-25EE822121B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有形固定資産減価償却率は、昨年度から</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老朽化が進行しており、県平均を下回っているものの、全国及び類似団体平均と比較すると高い数値となっている。要因としては、過去に建設した公共施設等の老朽化が総じて進行していることが挙げられる。</a:t>
          </a:r>
          <a:endParaRPr lang="ja-JP" altLang="ja-JP">
            <a:effectLst/>
          </a:endParaRPr>
        </a:p>
        <a:p>
          <a:r>
            <a:rPr kumimoji="1" lang="ja-JP" altLang="ja-JP" sz="1100">
              <a:solidFill>
                <a:schemeClr val="dk1"/>
              </a:solidFill>
              <a:effectLst/>
              <a:latin typeface="+mn-lt"/>
              <a:ea typeface="+mn-ea"/>
              <a:cs typeface="+mn-cs"/>
            </a:rPr>
            <a:t>　当市では、公共施設等総合管理計画を策定しており、当該計画に基づき、施設の維持管理を適切に進めていく。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8E6B347-561B-49CF-8D3F-7734ABA0B26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3329026A-18AE-4535-B09E-EB748EA9DC3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29EF4A68-6CFF-48C5-AAD7-064B82FFC95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B55D8CD9-463C-4493-8C84-11C0911B2139}"/>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1" name="テキスト ボックス 60">
          <a:extLst>
            <a:ext uri="{FF2B5EF4-FFF2-40B4-BE49-F238E27FC236}">
              <a16:creationId xmlns:a16="http://schemas.microsoft.com/office/drawing/2014/main" id="{D7EC55EF-63AD-4F92-A06E-DB7B0C6D29FA}"/>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41E2E8DA-13A5-4D4A-98F1-D5F629B05E6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2DE301C7-7544-428C-867D-6D493F02E394}"/>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00280316-E5F0-4977-AF88-6A87350B0765}"/>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262357FB-2D39-42A1-8DAC-B53F46EA873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4A405D61-969D-4922-AAB3-38801316F8BC}"/>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EB64E66D-4E4E-4AD7-B5F3-86061DF3ED95}"/>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95EFD442-3A48-42A5-B56B-6D8AE7DA238B}"/>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6E47E730-7F72-49EA-8B72-9B261D3B27CB}"/>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75A14282-C87B-477E-AB97-1C2F03F2364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EE4107C0-67D2-4546-A30B-179060D9BB85}"/>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408C6BB8-2961-46CC-80BB-36ACFFB743D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3" name="直線コネクタ 72">
          <a:extLst>
            <a:ext uri="{FF2B5EF4-FFF2-40B4-BE49-F238E27FC236}">
              <a16:creationId xmlns:a16="http://schemas.microsoft.com/office/drawing/2014/main" id="{D4C40D0F-0E52-4734-82D9-D90D2026B450}"/>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4" name="有形固定資産減価償却率最小値テキスト">
          <a:extLst>
            <a:ext uri="{FF2B5EF4-FFF2-40B4-BE49-F238E27FC236}">
              <a16:creationId xmlns:a16="http://schemas.microsoft.com/office/drawing/2014/main" id="{60A85611-51F6-4660-A79D-6EA2C60CCFA6}"/>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5" name="直線コネクタ 74">
          <a:extLst>
            <a:ext uri="{FF2B5EF4-FFF2-40B4-BE49-F238E27FC236}">
              <a16:creationId xmlns:a16="http://schemas.microsoft.com/office/drawing/2014/main" id="{FAFCE251-81DB-4F28-98EC-EE504DA09A2C}"/>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6" name="有形固定資産減価償却率最大値テキスト">
          <a:extLst>
            <a:ext uri="{FF2B5EF4-FFF2-40B4-BE49-F238E27FC236}">
              <a16:creationId xmlns:a16="http://schemas.microsoft.com/office/drawing/2014/main" id="{CD34FF43-EB00-4B9B-B7D3-8DC2F59C46C3}"/>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7" name="直線コネクタ 76">
          <a:extLst>
            <a:ext uri="{FF2B5EF4-FFF2-40B4-BE49-F238E27FC236}">
              <a16:creationId xmlns:a16="http://schemas.microsoft.com/office/drawing/2014/main" id="{6D69EBFC-93D7-4EB6-8650-44CB6FFC67E4}"/>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8" name="有形固定資産減価償却率平均値テキスト">
          <a:extLst>
            <a:ext uri="{FF2B5EF4-FFF2-40B4-BE49-F238E27FC236}">
              <a16:creationId xmlns:a16="http://schemas.microsoft.com/office/drawing/2014/main" id="{34A798A4-D1FC-4866-9859-5A4A6558B4F0}"/>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9" name="フローチャート: 判断 78">
          <a:extLst>
            <a:ext uri="{FF2B5EF4-FFF2-40B4-BE49-F238E27FC236}">
              <a16:creationId xmlns:a16="http://schemas.microsoft.com/office/drawing/2014/main" id="{11A6E440-B6DC-405C-8ACF-D2F47ED01037}"/>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0" name="フローチャート: 判断 79">
          <a:extLst>
            <a:ext uri="{FF2B5EF4-FFF2-40B4-BE49-F238E27FC236}">
              <a16:creationId xmlns:a16="http://schemas.microsoft.com/office/drawing/2014/main" id="{33C5C022-7F89-47EF-AA04-915B9159456B}"/>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1" name="フローチャート: 判断 80">
          <a:extLst>
            <a:ext uri="{FF2B5EF4-FFF2-40B4-BE49-F238E27FC236}">
              <a16:creationId xmlns:a16="http://schemas.microsoft.com/office/drawing/2014/main" id="{EE688DAD-5548-4777-A144-0822BCF4912B}"/>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2" name="フローチャート: 判断 81">
          <a:extLst>
            <a:ext uri="{FF2B5EF4-FFF2-40B4-BE49-F238E27FC236}">
              <a16:creationId xmlns:a16="http://schemas.microsoft.com/office/drawing/2014/main" id="{71F23FA0-D740-4F8B-8301-92F64FF49A1B}"/>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3" name="フローチャート: 判断 82">
          <a:extLst>
            <a:ext uri="{FF2B5EF4-FFF2-40B4-BE49-F238E27FC236}">
              <a16:creationId xmlns:a16="http://schemas.microsoft.com/office/drawing/2014/main" id="{238A4803-898F-49B3-B68B-21B4B0FB3F37}"/>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827443F-B257-4539-A816-9BE9F8FD974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858E46C-2123-4AEF-BF35-BD2653EB976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4803AD2-8D1B-45B3-AE88-321C5F3611B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F9E2E3D-105E-4C09-95F0-6892B05E945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CA8206E-0BD2-4B54-B622-C8BD97568F2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53552</xdr:rowOff>
    </xdr:from>
    <xdr:to>
      <xdr:col>23</xdr:col>
      <xdr:colOff>136525</xdr:colOff>
      <xdr:row>31</xdr:row>
      <xdr:rowOff>155152</xdr:rowOff>
    </xdr:to>
    <xdr:sp macro="" textlink="">
      <xdr:nvSpPr>
        <xdr:cNvPr id="89" name="楕円 88">
          <a:extLst>
            <a:ext uri="{FF2B5EF4-FFF2-40B4-BE49-F238E27FC236}">
              <a16:creationId xmlns:a16="http://schemas.microsoft.com/office/drawing/2014/main" id="{1C158CEB-7B4D-499A-B4DF-7B682C1B281C}"/>
            </a:ext>
          </a:extLst>
        </xdr:cNvPr>
        <xdr:cNvSpPr/>
      </xdr:nvSpPr>
      <xdr:spPr>
        <a:xfrm>
          <a:off x="4711700" y="61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31979</xdr:rowOff>
    </xdr:from>
    <xdr:ext cx="405111" cy="259045"/>
    <xdr:sp macro="" textlink="">
      <xdr:nvSpPr>
        <xdr:cNvPr id="90" name="有形固定資産減価償却率該当値テキスト">
          <a:extLst>
            <a:ext uri="{FF2B5EF4-FFF2-40B4-BE49-F238E27FC236}">
              <a16:creationId xmlns:a16="http://schemas.microsoft.com/office/drawing/2014/main" id="{4404F12F-CF6B-45A6-A72C-2DEDEACDABE4}"/>
            </a:ext>
          </a:extLst>
        </xdr:cNvPr>
        <xdr:cNvSpPr txBox="1"/>
      </xdr:nvSpPr>
      <xdr:spPr>
        <a:xfrm>
          <a:off x="4813300" y="6118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24765</xdr:rowOff>
    </xdr:from>
    <xdr:to>
      <xdr:col>19</xdr:col>
      <xdr:colOff>187325</xdr:colOff>
      <xdr:row>31</xdr:row>
      <xdr:rowOff>126365</xdr:rowOff>
    </xdr:to>
    <xdr:sp macro="" textlink="">
      <xdr:nvSpPr>
        <xdr:cNvPr id="91" name="楕円 90">
          <a:extLst>
            <a:ext uri="{FF2B5EF4-FFF2-40B4-BE49-F238E27FC236}">
              <a16:creationId xmlns:a16="http://schemas.microsoft.com/office/drawing/2014/main" id="{BBE6E6E3-FD66-4709-A9A3-99A6C61E7025}"/>
            </a:ext>
          </a:extLst>
        </xdr:cNvPr>
        <xdr:cNvSpPr/>
      </xdr:nvSpPr>
      <xdr:spPr>
        <a:xfrm>
          <a:off x="4000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75565</xdr:rowOff>
    </xdr:from>
    <xdr:to>
      <xdr:col>23</xdr:col>
      <xdr:colOff>85725</xdr:colOff>
      <xdr:row>31</xdr:row>
      <xdr:rowOff>104352</xdr:rowOff>
    </xdr:to>
    <xdr:cxnSp macro="">
      <xdr:nvCxnSpPr>
        <xdr:cNvPr id="92" name="直線コネクタ 91">
          <a:extLst>
            <a:ext uri="{FF2B5EF4-FFF2-40B4-BE49-F238E27FC236}">
              <a16:creationId xmlns:a16="http://schemas.microsoft.com/office/drawing/2014/main" id="{18BC1936-4BE3-4839-9C7A-AEE28451E7F6}"/>
            </a:ext>
          </a:extLst>
        </xdr:cNvPr>
        <xdr:cNvCxnSpPr/>
      </xdr:nvCxnSpPr>
      <xdr:spPr>
        <a:xfrm>
          <a:off x="4051300" y="6162040"/>
          <a:ext cx="7112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165629</xdr:rowOff>
    </xdr:from>
    <xdr:to>
      <xdr:col>15</xdr:col>
      <xdr:colOff>187325</xdr:colOff>
      <xdr:row>31</xdr:row>
      <xdr:rowOff>95779</xdr:rowOff>
    </xdr:to>
    <xdr:sp macro="" textlink="">
      <xdr:nvSpPr>
        <xdr:cNvPr id="93" name="楕円 92">
          <a:extLst>
            <a:ext uri="{FF2B5EF4-FFF2-40B4-BE49-F238E27FC236}">
              <a16:creationId xmlns:a16="http://schemas.microsoft.com/office/drawing/2014/main" id="{AFBEB8D3-7B02-42F9-96E5-CE60B584AF3E}"/>
            </a:ext>
          </a:extLst>
        </xdr:cNvPr>
        <xdr:cNvSpPr/>
      </xdr:nvSpPr>
      <xdr:spPr>
        <a:xfrm>
          <a:off x="3238500" y="608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44979</xdr:rowOff>
    </xdr:from>
    <xdr:to>
      <xdr:col>19</xdr:col>
      <xdr:colOff>136525</xdr:colOff>
      <xdr:row>31</xdr:row>
      <xdr:rowOff>75565</xdr:rowOff>
    </xdr:to>
    <xdr:cxnSp macro="">
      <xdr:nvCxnSpPr>
        <xdr:cNvPr id="94" name="直線コネクタ 93">
          <a:extLst>
            <a:ext uri="{FF2B5EF4-FFF2-40B4-BE49-F238E27FC236}">
              <a16:creationId xmlns:a16="http://schemas.microsoft.com/office/drawing/2014/main" id="{181726AC-6282-49AA-A130-35C55893551D}"/>
            </a:ext>
          </a:extLst>
        </xdr:cNvPr>
        <xdr:cNvCxnSpPr/>
      </xdr:nvCxnSpPr>
      <xdr:spPr>
        <a:xfrm>
          <a:off x="3289300" y="6131454"/>
          <a:ext cx="762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145838</xdr:rowOff>
    </xdr:from>
    <xdr:to>
      <xdr:col>11</xdr:col>
      <xdr:colOff>187325</xdr:colOff>
      <xdr:row>31</xdr:row>
      <xdr:rowOff>75988</xdr:rowOff>
    </xdr:to>
    <xdr:sp macro="" textlink="">
      <xdr:nvSpPr>
        <xdr:cNvPr id="95" name="楕円 94">
          <a:extLst>
            <a:ext uri="{FF2B5EF4-FFF2-40B4-BE49-F238E27FC236}">
              <a16:creationId xmlns:a16="http://schemas.microsoft.com/office/drawing/2014/main" id="{F332C5DB-0A8F-4A76-AD15-BF13F3387857}"/>
            </a:ext>
          </a:extLst>
        </xdr:cNvPr>
        <xdr:cNvSpPr/>
      </xdr:nvSpPr>
      <xdr:spPr>
        <a:xfrm>
          <a:off x="2476500" y="606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25188</xdr:rowOff>
    </xdr:from>
    <xdr:to>
      <xdr:col>15</xdr:col>
      <xdr:colOff>136525</xdr:colOff>
      <xdr:row>31</xdr:row>
      <xdr:rowOff>44979</xdr:rowOff>
    </xdr:to>
    <xdr:cxnSp macro="">
      <xdr:nvCxnSpPr>
        <xdr:cNvPr id="96" name="直線コネクタ 95">
          <a:extLst>
            <a:ext uri="{FF2B5EF4-FFF2-40B4-BE49-F238E27FC236}">
              <a16:creationId xmlns:a16="http://schemas.microsoft.com/office/drawing/2014/main" id="{931C0485-2639-4104-8EA8-6564396FC91E}"/>
            </a:ext>
          </a:extLst>
        </xdr:cNvPr>
        <xdr:cNvCxnSpPr/>
      </xdr:nvCxnSpPr>
      <xdr:spPr>
        <a:xfrm>
          <a:off x="2527300" y="6111663"/>
          <a:ext cx="7620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129646</xdr:rowOff>
    </xdr:from>
    <xdr:to>
      <xdr:col>7</xdr:col>
      <xdr:colOff>187325</xdr:colOff>
      <xdr:row>31</xdr:row>
      <xdr:rowOff>59796</xdr:rowOff>
    </xdr:to>
    <xdr:sp macro="" textlink="">
      <xdr:nvSpPr>
        <xdr:cNvPr id="97" name="楕円 96">
          <a:extLst>
            <a:ext uri="{FF2B5EF4-FFF2-40B4-BE49-F238E27FC236}">
              <a16:creationId xmlns:a16="http://schemas.microsoft.com/office/drawing/2014/main" id="{023C9C42-4D07-4D4A-8BBB-C97445D479F4}"/>
            </a:ext>
          </a:extLst>
        </xdr:cNvPr>
        <xdr:cNvSpPr/>
      </xdr:nvSpPr>
      <xdr:spPr>
        <a:xfrm>
          <a:off x="1714500" y="604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8996</xdr:rowOff>
    </xdr:from>
    <xdr:to>
      <xdr:col>11</xdr:col>
      <xdr:colOff>136525</xdr:colOff>
      <xdr:row>31</xdr:row>
      <xdr:rowOff>25188</xdr:rowOff>
    </xdr:to>
    <xdr:cxnSp macro="">
      <xdr:nvCxnSpPr>
        <xdr:cNvPr id="98" name="直線コネクタ 97">
          <a:extLst>
            <a:ext uri="{FF2B5EF4-FFF2-40B4-BE49-F238E27FC236}">
              <a16:creationId xmlns:a16="http://schemas.microsoft.com/office/drawing/2014/main" id="{8A7874C9-6AAF-44B9-89BA-71CCB5DB644D}"/>
            </a:ext>
          </a:extLst>
        </xdr:cNvPr>
        <xdr:cNvCxnSpPr/>
      </xdr:nvCxnSpPr>
      <xdr:spPr>
        <a:xfrm>
          <a:off x="1765300" y="6095471"/>
          <a:ext cx="7620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9" name="n_1aveValue有形固定資産減価償却率">
          <a:extLst>
            <a:ext uri="{FF2B5EF4-FFF2-40B4-BE49-F238E27FC236}">
              <a16:creationId xmlns:a16="http://schemas.microsoft.com/office/drawing/2014/main" id="{2EC4502C-0728-4AB9-B556-D8175986ED18}"/>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100" name="n_2aveValue有形固定資産減価償却率">
          <a:extLst>
            <a:ext uri="{FF2B5EF4-FFF2-40B4-BE49-F238E27FC236}">
              <a16:creationId xmlns:a16="http://schemas.microsoft.com/office/drawing/2014/main" id="{F96D8738-007C-4B44-A835-E19D1B7B0B89}"/>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101" name="n_3aveValue有形固定資産減価償却率">
          <a:extLst>
            <a:ext uri="{FF2B5EF4-FFF2-40B4-BE49-F238E27FC236}">
              <a16:creationId xmlns:a16="http://schemas.microsoft.com/office/drawing/2014/main" id="{85334BCF-0A8A-4E55-B399-1380F2CB854F}"/>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102" name="n_4aveValue有形固定資産減価償却率">
          <a:extLst>
            <a:ext uri="{FF2B5EF4-FFF2-40B4-BE49-F238E27FC236}">
              <a16:creationId xmlns:a16="http://schemas.microsoft.com/office/drawing/2014/main" id="{FD1C0486-F14A-4BE2-AE45-CFCAB72DFF28}"/>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117492</xdr:rowOff>
    </xdr:from>
    <xdr:ext cx="405111" cy="259045"/>
    <xdr:sp macro="" textlink="">
      <xdr:nvSpPr>
        <xdr:cNvPr id="103" name="n_1mainValue有形固定資産減価償却率">
          <a:extLst>
            <a:ext uri="{FF2B5EF4-FFF2-40B4-BE49-F238E27FC236}">
              <a16:creationId xmlns:a16="http://schemas.microsoft.com/office/drawing/2014/main" id="{B89661AE-5096-4C8A-840D-358F9E7504DD}"/>
            </a:ext>
          </a:extLst>
        </xdr:cNvPr>
        <xdr:cNvSpPr txBox="1"/>
      </xdr:nvSpPr>
      <xdr:spPr>
        <a:xfrm>
          <a:off x="38360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86906</xdr:rowOff>
    </xdr:from>
    <xdr:ext cx="405111" cy="259045"/>
    <xdr:sp macro="" textlink="">
      <xdr:nvSpPr>
        <xdr:cNvPr id="104" name="n_2mainValue有形固定資産減価償却率">
          <a:extLst>
            <a:ext uri="{FF2B5EF4-FFF2-40B4-BE49-F238E27FC236}">
              <a16:creationId xmlns:a16="http://schemas.microsoft.com/office/drawing/2014/main" id="{DF0E8775-2A4C-4B42-9333-13CC9D605BE4}"/>
            </a:ext>
          </a:extLst>
        </xdr:cNvPr>
        <xdr:cNvSpPr txBox="1"/>
      </xdr:nvSpPr>
      <xdr:spPr>
        <a:xfrm>
          <a:off x="3086744" y="617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67115</xdr:rowOff>
    </xdr:from>
    <xdr:ext cx="405111" cy="259045"/>
    <xdr:sp macro="" textlink="">
      <xdr:nvSpPr>
        <xdr:cNvPr id="105" name="n_3mainValue有形固定資産減価償却率">
          <a:extLst>
            <a:ext uri="{FF2B5EF4-FFF2-40B4-BE49-F238E27FC236}">
              <a16:creationId xmlns:a16="http://schemas.microsoft.com/office/drawing/2014/main" id="{B5F37842-8F2F-4AEA-AAE7-7CA123989C8B}"/>
            </a:ext>
          </a:extLst>
        </xdr:cNvPr>
        <xdr:cNvSpPr txBox="1"/>
      </xdr:nvSpPr>
      <xdr:spPr>
        <a:xfrm>
          <a:off x="2324744" y="6153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50923</xdr:rowOff>
    </xdr:from>
    <xdr:ext cx="405111" cy="259045"/>
    <xdr:sp macro="" textlink="">
      <xdr:nvSpPr>
        <xdr:cNvPr id="106" name="n_4mainValue有形固定資産減価償却率">
          <a:extLst>
            <a:ext uri="{FF2B5EF4-FFF2-40B4-BE49-F238E27FC236}">
              <a16:creationId xmlns:a16="http://schemas.microsoft.com/office/drawing/2014/main" id="{70EA02E7-B06E-44ED-9E29-C5B1D02FE9C3}"/>
            </a:ext>
          </a:extLst>
        </xdr:cNvPr>
        <xdr:cNvSpPr txBox="1"/>
      </xdr:nvSpPr>
      <xdr:spPr>
        <a:xfrm>
          <a:off x="1562744" y="6137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899AE643-B1BA-4D37-937A-B3BA4B31A16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E8FD77F1-BEDB-4D31-A242-1ECEE5820D4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6C119160-678C-4663-BCC4-62B745A726A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260429B4-8F33-4105-B72A-7B0662C3AF9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F52B9415-E0D1-40D9-8921-CE7116233F7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83826B4E-08CF-4D13-9A28-8BF3053793C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C15D296B-77C7-4BAE-99E2-C5814807C89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53F01D82-DBCA-4A30-94C6-0FA126B2138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4FF23B3-8E0C-415C-86A4-6532BAB114D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78D075AF-4D68-444B-8E58-C4E7A90DDD7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6D314DC2-C1DC-457E-95EB-034492AC3FD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1D7CB71-7C59-4F82-99F5-3045D003698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631BBA94-0682-45EF-87B4-08B366D988B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債務償還比率は、地方債の償還が進んだことによる地方債残高の減と公営企業債等繰入見込額の減により、将来負担額が減少したことから、前年度から</a:t>
          </a:r>
          <a:r>
            <a:rPr kumimoji="1" lang="en-US" altLang="ja-JP" sz="1100">
              <a:solidFill>
                <a:schemeClr val="dk1"/>
              </a:solidFill>
              <a:effectLst/>
              <a:latin typeface="+mn-lt"/>
              <a:ea typeface="+mn-ea"/>
              <a:cs typeface="+mn-cs"/>
            </a:rPr>
            <a:t>20.8</a:t>
          </a:r>
          <a:r>
            <a:rPr kumimoji="1" lang="ja-JP" altLang="ja-JP" sz="1100">
              <a:solidFill>
                <a:schemeClr val="dk1"/>
              </a:solidFill>
              <a:effectLst/>
              <a:latin typeface="+mn-lt"/>
              <a:ea typeface="+mn-ea"/>
              <a:cs typeface="+mn-cs"/>
            </a:rPr>
            <a:t>ポイント低下し、類似団体、全国及び県平均ともに下回っている。</a:t>
          </a:r>
          <a:endParaRPr lang="ja-JP" altLang="ja-JP">
            <a:effectLst/>
          </a:endParaRPr>
        </a:p>
        <a:p>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今後、地方債残高の増加が見込まれる</a:t>
          </a:r>
          <a:r>
            <a:rPr kumimoji="1" lang="ja-JP" altLang="ja-JP" sz="1100" b="0" i="0" baseline="0">
              <a:solidFill>
                <a:schemeClr val="dk1"/>
              </a:solidFill>
              <a:effectLst/>
              <a:latin typeface="+mn-lt"/>
              <a:ea typeface="+mn-ea"/>
              <a:cs typeface="+mn-cs"/>
            </a:rPr>
            <a:t>ため、引き続き職員の適正な定数管理やコスト削減等に努め、債務償還比率の上昇を抑制していく必要がある。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9C940160-CD43-4DB9-8C2D-9FAEBF1F889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41749E8F-5746-4FC9-B95C-7E84E05B9A3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A848504F-6221-4888-AA6A-45C4EC2DBA0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3" name="直線コネクタ 122">
          <a:extLst>
            <a:ext uri="{FF2B5EF4-FFF2-40B4-BE49-F238E27FC236}">
              <a16:creationId xmlns:a16="http://schemas.microsoft.com/office/drawing/2014/main" id="{4A53ABF5-263F-4E6A-82B5-ACC111B9AF1F}"/>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4" name="テキスト ボックス 123">
          <a:extLst>
            <a:ext uri="{FF2B5EF4-FFF2-40B4-BE49-F238E27FC236}">
              <a16:creationId xmlns:a16="http://schemas.microsoft.com/office/drawing/2014/main" id="{51D66BF0-0B20-466C-B5E3-A08A34651842}"/>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5" name="直線コネクタ 124">
          <a:extLst>
            <a:ext uri="{FF2B5EF4-FFF2-40B4-BE49-F238E27FC236}">
              <a16:creationId xmlns:a16="http://schemas.microsoft.com/office/drawing/2014/main" id="{C444C891-448D-4350-95B8-0F413C58ECB5}"/>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6" name="テキスト ボックス 125">
          <a:extLst>
            <a:ext uri="{FF2B5EF4-FFF2-40B4-BE49-F238E27FC236}">
              <a16:creationId xmlns:a16="http://schemas.microsoft.com/office/drawing/2014/main" id="{946FD0C3-DC30-4084-BFFA-FEDCA941E34D}"/>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7" name="直線コネクタ 126">
          <a:extLst>
            <a:ext uri="{FF2B5EF4-FFF2-40B4-BE49-F238E27FC236}">
              <a16:creationId xmlns:a16="http://schemas.microsoft.com/office/drawing/2014/main" id="{A0B392AF-20A5-4668-8931-F2766F49CF39}"/>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8" name="テキスト ボックス 127">
          <a:extLst>
            <a:ext uri="{FF2B5EF4-FFF2-40B4-BE49-F238E27FC236}">
              <a16:creationId xmlns:a16="http://schemas.microsoft.com/office/drawing/2014/main" id="{99C9F103-5E33-4697-9E17-0356475920FF}"/>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9" name="直線コネクタ 128">
          <a:extLst>
            <a:ext uri="{FF2B5EF4-FFF2-40B4-BE49-F238E27FC236}">
              <a16:creationId xmlns:a16="http://schemas.microsoft.com/office/drawing/2014/main" id="{DA9EE5B3-4C9F-4423-8FFE-6D10E2588EE6}"/>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0" name="テキスト ボックス 129">
          <a:extLst>
            <a:ext uri="{FF2B5EF4-FFF2-40B4-BE49-F238E27FC236}">
              <a16:creationId xmlns:a16="http://schemas.microsoft.com/office/drawing/2014/main" id="{BEC890DF-FA6E-4E8C-B2B7-606214798EF1}"/>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EF3EC605-4C04-4144-A857-82946297AC4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E587E12C-F6AF-48DE-BBD0-CE1C008F0CF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3" name="直線コネクタ 132">
          <a:extLst>
            <a:ext uri="{FF2B5EF4-FFF2-40B4-BE49-F238E27FC236}">
              <a16:creationId xmlns:a16="http://schemas.microsoft.com/office/drawing/2014/main" id="{138A931E-3815-460C-8248-51E4C0B100F1}"/>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4" name="債務償還比率最小値テキスト">
          <a:extLst>
            <a:ext uri="{FF2B5EF4-FFF2-40B4-BE49-F238E27FC236}">
              <a16:creationId xmlns:a16="http://schemas.microsoft.com/office/drawing/2014/main" id="{E2C05530-A3BE-46B2-9947-427241310592}"/>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5" name="直線コネクタ 134">
          <a:extLst>
            <a:ext uri="{FF2B5EF4-FFF2-40B4-BE49-F238E27FC236}">
              <a16:creationId xmlns:a16="http://schemas.microsoft.com/office/drawing/2014/main" id="{F0E2BC06-A78D-46EE-ADA7-4E39F4559073}"/>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6" name="債務償還比率最大値テキスト">
          <a:extLst>
            <a:ext uri="{FF2B5EF4-FFF2-40B4-BE49-F238E27FC236}">
              <a16:creationId xmlns:a16="http://schemas.microsoft.com/office/drawing/2014/main" id="{85DA2856-1457-4294-8C38-6600D4C4E93E}"/>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7" name="直線コネクタ 136">
          <a:extLst>
            <a:ext uri="{FF2B5EF4-FFF2-40B4-BE49-F238E27FC236}">
              <a16:creationId xmlns:a16="http://schemas.microsoft.com/office/drawing/2014/main" id="{6B50CCF8-3A2D-4350-9024-9B591DC30B98}"/>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38" name="債務償還比率平均値テキスト">
          <a:extLst>
            <a:ext uri="{FF2B5EF4-FFF2-40B4-BE49-F238E27FC236}">
              <a16:creationId xmlns:a16="http://schemas.microsoft.com/office/drawing/2014/main" id="{A0682C2C-6834-43AF-A1D2-AD1F24747FF0}"/>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9" name="フローチャート: 判断 138">
          <a:extLst>
            <a:ext uri="{FF2B5EF4-FFF2-40B4-BE49-F238E27FC236}">
              <a16:creationId xmlns:a16="http://schemas.microsoft.com/office/drawing/2014/main" id="{79AB2098-C210-4EE5-86BD-16CFD7975C60}"/>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0" name="フローチャート: 判断 139">
          <a:extLst>
            <a:ext uri="{FF2B5EF4-FFF2-40B4-BE49-F238E27FC236}">
              <a16:creationId xmlns:a16="http://schemas.microsoft.com/office/drawing/2014/main" id="{CB9C037E-7005-41C7-941E-5893A8984118}"/>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1" name="フローチャート: 判断 140">
          <a:extLst>
            <a:ext uri="{FF2B5EF4-FFF2-40B4-BE49-F238E27FC236}">
              <a16:creationId xmlns:a16="http://schemas.microsoft.com/office/drawing/2014/main" id="{11A1717A-94F4-4544-8F16-630EBC6FD462}"/>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2" name="フローチャート: 判断 141">
          <a:extLst>
            <a:ext uri="{FF2B5EF4-FFF2-40B4-BE49-F238E27FC236}">
              <a16:creationId xmlns:a16="http://schemas.microsoft.com/office/drawing/2014/main" id="{546E4415-21BB-4F5B-9D1B-6CE88A1B3EA6}"/>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3" name="フローチャート: 判断 142">
          <a:extLst>
            <a:ext uri="{FF2B5EF4-FFF2-40B4-BE49-F238E27FC236}">
              <a16:creationId xmlns:a16="http://schemas.microsoft.com/office/drawing/2014/main" id="{746B1231-4270-45FA-B284-6A61E6BBD6B8}"/>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A4418A4C-6050-4218-8961-1DC4EB4FF8A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88A799D7-F046-4B04-B68E-099A2F6F741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91542B07-6E82-48B7-9903-7DD1E7B299F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409F07B-73ED-494D-B2B7-856D6D40748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425EB3F-BA44-40E1-9E45-0EC4E22CCE3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99456</xdr:rowOff>
    </xdr:from>
    <xdr:to>
      <xdr:col>76</xdr:col>
      <xdr:colOff>73025</xdr:colOff>
      <xdr:row>29</xdr:row>
      <xdr:rowOff>29606</xdr:rowOff>
    </xdr:to>
    <xdr:sp macro="" textlink="">
      <xdr:nvSpPr>
        <xdr:cNvPr id="149" name="楕円 148">
          <a:extLst>
            <a:ext uri="{FF2B5EF4-FFF2-40B4-BE49-F238E27FC236}">
              <a16:creationId xmlns:a16="http://schemas.microsoft.com/office/drawing/2014/main" id="{CF41E8EE-007A-4450-ABAF-FD4A5F2F56DF}"/>
            </a:ext>
          </a:extLst>
        </xdr:cNvPr>
        <xdr:cNvSpPr/>
      </xdr:nvSpPr>
      <xdr:spPr>
        <a:xfrm>
          <a:off x="14744700" y="567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122333</xdr:rowOff>
    </xdr:from>
    <xdr:ext cx="469744" cy="259045"/>
    <xdr:sp macro="" textlink="">
      <xdr:nvSpPr>
        <xdr:cNvPr id="150" name="債務償還比率該当値テキスト">
          <a:extLst>
            <a:ext uri="{FF2B5EF4-FFF2-40B4-BE49-F238E27FC236}">
              <a16:creationId xmlns:a16="http://schemas.microsoft.com/office/drawing/2014/main" id="{8C038F7F-7D06-4883-87E5-DAC14D964523}"/>
            </a:ext>
          </a:extLst>
        </xdr:cNvPr>
        <xdr:cNvSpPr txBox="1"/>
      </xdr:nvSpPr>
      <xdr:spPr>
        <a:xfrm>
          <a:off x="14846300" y="5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117419</xdr:rowOff>
    </xdr:from>
    <xdr:to>
      <xdr:col>72</xdr:col>
      <xdr:colOff>123825</xdr:colOff>
      <xdr:row>29</xdr:row>
      <xdr:rowOff>47569</xdr:rowOff>
    </xdr:to>
    <xdr:sp macro="" textlink="">
      <xdr:nvSpPr>
        <xdr:cNvPr id="151" name="楕円 150">
          <a:extLst>
            <a:ext uri="{FF2B5EF4-FFF2-40B4-BE49-F238E27FC236}">
              <a16:creationId xmlns:a16="http://schemas.microsoft.com/office/drawing/2014/main" id="{C1DCF3B4-0E52-429A-801F-6DF8FE2DEE02}"/>
            </a:ext>
          </a:extLst>
        </xdr:cNvPr>
        <xdr:cNvSpPr/>
      </xdr:nvSpPr>
      <xdr:spPr>
        <a:xfrm>
          <a:off x="14033500" y="568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150256</xdr:rowOff>
    </xdr:from>
    <xdr:to>
      <xdr:col>76</xdr:col>
      <xdr:colOff>22225</xdr:colOff>
      <xdr:row>28</xdr:row>
      <xdr:rowOff>168219</xdr:rowOff>
    </xdr:to>
    <xdr:cxnSp macro="">
      <xdr:nvCxnSpPr>
        <xdr:cNvPr id="152" name="直線コネクタ 151">
          <a:extLst>
            <a:ext uri="{FF2B5EF4-FFF2-40B4-BE49-F238E27FC236}">
              <a16:creationId xmlns:a16="http://schemas.microsoft.com/office/drawing/2014/main" id="{B829D1BF-C373-4910-B658-D3499198B1B8}"/>
            </a:ext>
          </a:extLst>
        </xdr:cNvPr>
        <xdr:cNvCxnSpPr/>
      </xdr:nvCxnSpPr>
      <xdr:spPr>
        <a:xfrm flipV="1">
          <a:off x="14084300" y="5722381"/>
          <a:ext cx="711200" cy="1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98420</xdr:rowOff>
    </xdr:from>
    <xdr:to>
      <xdr:col>68</xdr:col>
      <xdr:colOff>123825</xdr:colOff>
      <xdr:row>29</xdr:row>
      <xdr:rowOff>28570</xdr:rowOff>
    </xdr:to>
    <xdr:sp macro="" textlink="">
      <xdr:nvSpPr>
        <xdr:cNvPr id="153" name="楕円 152">
          <a:extLst>
            <a:ext uri="{FF2B5EF4-FFF2-40B4-BE49-F238E27FC236}">
              <a16:creationId xmlns:a16="http://schemas.microsoft.com/office/drawing/2014/main" id="{0EBB1D5A-79CB-45B5-9F57-889BD260CBB3}"/>
            </a:ext>
          </a:extLst>
        </xdr:cNvPr>
        <xdr:cNvSpPr/>
      </xdr:nvSpPr>
      <xdr:spPr>
        <a:xfrm>
          <a:off x="13271500" y="567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149220</xdr:rowOff>
    </xdr:from>
    <xdr:to>
      <xdr:col>72</xdr:col>
      <xdr:colOff>73025</xdr:colOff>
      <xdr:row>28</xdr:row>
      <xdr:rowOff>168219</xdr:rowOff>
    </xdr:to>
    <xdr:cxnSp macro="">
      <xdr:nvCxnSpPr>
        <xdr:cNvPr id="154" name="直線コネクタ 153">
          <a:extLst>
            <a:ext uri="{FF2B5EF4-FFF2-40B4-BE49-F238E27FC236}">
              <a16:creationId xmlns:a16="http://schemas.microsoft.com/office/drawing/2014/main" id="{F2A8009A-843E-45D6-9108-9430635B41D0}"/>
            </a:ext>
          </a:extLst>
        </xdr:cNvPr>
        <xdr:cNvCxnSpPr/>
      </xdr:nvCxnSpPr>
      <xdr:spPr>
        <a:xfrm>
          <a:off x="13322300" y="5721345"/>
          <a:ext cx="762000" cy="1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136505</xdr:rowOff>
    </xdr:from>
    <xdr:to>
      <xdr:col>64</xdr:col>
      <xdr:colOff>123825</xdr:colOff>
      <xdr:row>29</xdr:row>
      <xdr:rowOff>66655</xdr:rowOff>
    </xdr:to>
    <xdr:sp macro="" textlink="">
      <xdr:nvSpPr>
        <xdr:cNvPr id="155" name="楕円 154">
          <a:extLst>
            <a:ext uri="{FF2B5EF4-FFF2-40B4-BE49-F238E27FC236}">
              <a16:creationId xmlns:a16="http://schemas.microsoft.com/office/drawing/2014/main" id="{131305AE-A958-4FF0-A6F8-93D0B6D2739A}"/>
            </a:ext>
          </a:extLst>
        </xdr:cNvPr>
        <xdr:cNvSpPr/>
      </xdr:nvSpPr>
      <xdr:spPr>
        <a:xfrm>
          <a:off x="12509500" y="570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149220</xdr:rowOff>
    </xdr:from>
    <xdr:to>
      <xdr:col>68</xdr:col>
      <xdr:colOff>73025</xdr:colOff>
      <xdr:row>29</xdr:row>
      <xdr:rowOff>15855</xdr:rowOff>
    </xdr:to>
    <xdr:cxnSp macro="">
      <xdr:nvCxnSpPr>
        <xdr:cNvPr id="156" name="直線コネクタ 155">
          <a:extLst>
            <a:ext uri="{FF2B5EF4-FFF2-40B4-BE49-F238E27FC236}">
              <a16:creationId xmlns:a16="http://schemas.microsoft.com/office/drawing/2014/main" id="{37666A65-DC58-4B2C-A96A-4F807956AE75}"/>
            </a:ext>
          </a:extLst>
        </xdr:cNvPr>
        <xdr:cNvCxnSpPr/>
      </xdr:nvCxnSpPr>
      <xdr:spPr>
        <a:xfrm flipV="1">
          <a:off x="12560300" y="5721345"/>
          <a:ext cx="762000" cy="3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104094</xdr:rowOff>
    </xdr:from>
    <xdr:to>
      <xdr:col>60</xdr:col>
      <xdr:colOff>123825</xdr:colOff>
      <xdr:row>30</xdr:row>
      <xdr:rowOff>34244</xdr:rowOff>
    </xdr:to>
    <xdr:sp macro="" textlink="">
      <xdr:nvSpPr>
        <xdr:cNvPr id="157" name="楕円 156">
          <a:extLst>
            <a:ext uri="{FF2B5EF4-FFF2-40B4-BE49-F238E27FC236}">
              <a16:creationId xmlns:a16="http://schemas.microsoft.com/office/drawing/2014/main" id="{39025140-4CBE-45A9-A17D-B39692FB8F17}"/>
            </a:ext>
          </a:extLst>
        </xdr:cNvPr>
        <xdr:cNvSpPr/>
      </xdr:nvSpPr>
      <xdr:spPr>
        <a:xfrm>
          <a:off x="11747500" y="584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15855</xdr:rowOff>
    </xdr:from>
    <xdr:to>
      <xdr:col>64</xdr:col>
      <xdr:colOff>73025</xdr:colOff>
      <xdr:row>29</xdr:row>
      <xdr:rowOff>154894</xdr:rowOff>
    </xdr:to>
    <xdr:cxnSp macro="">
      <xdr:nvCxnSpPr>
        <xdr:cNvPr id="158" name="直線コネクタ 157">
          <a:extLst>
            <a:ext uri="{FF2B5EF4-FFF2-40B4-BE49-F238E27FC236}">
              <a16:creationId xmlns:a16="http://schemas.microsoft.com/office/drawing/2014/main" id="{281C2BA4-25D3-4A05-A832-CC91167A626C}"/>
            </a:ext>
          </a:extLst>
        </xdr:cNvPr>
        <xdr:cNvCxnSpPr/>
      </xdr:nvCxnSpPr>
      <xdr:spPr>
        <a:xfrm flipV="1">
          <a:off x="11798300" y="5759430"/>
          <a:ext cx="762000" cy="13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9" name="n_1aveValue債務償還比率">
          <a:extLst>
            <a:ext uri="{FF2B5EF4-FFF2-40B4-BE49-F238E27FC236}">
              <a16:creationId xmlns:a16="http://schemas.microsoft.com/office/drawing/2014/main" id="{5D78E86D-387B-4BE9-AB8A-D7DA667C297D}"/>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0" name="n_2aveValue債務償還比率">
          <a:extLst>
            <a:ext uri="{FF2B5EF4-FFF2-40B4-BE49-F238E27FC236}">
              <a16:creationId xmlns:a16="http://schemas.microsoft.com/office/drawing/2014/main" id="{C05321EC-BB46-47F1-AC45-803E7D9C0828}"/>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1" name="n_3aveValue債務償還比率">
          <a:extLst>
            <a:ext uri="{FF2B5EF4-FFF2-40B4-BE49-F238E27FC236}">
              <a16:creationId xmlns:a16="http://schemas.microsoft.com/office/drawing/2014/main" id="{B175D8E8-FB15-4D54-B0BB-3037804A8844}"/>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2" name="n_4aveValue債務償還比率">
          <a:extLst>
            <a:ext uri="{FF2B5EF4-FFF2-40B4-BE49-F238E27FC236}">
              <a16:creationId xmlns:a16="http://schemas.microsoft.com/office/drawing/2014/main" id="{E13173F1-8DB0-4470-B2C0-125A9A123A22}"/>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64096</xdr:rowOff>
    </xdr:from>
    <xdr:ext cx="469744" cy="259045"/>
    <xdr:sp macro="" textlink="">
      <xdr:nvSpPr>
        <xdr:cNvPr id="163" name="n_1mainValue債務償還比率">
          <a:extLst>
            <a:ext uri="{FF2B5EF4-FFF2-40B4-BE49-F238E27FC236}">
              <a16:creationId xmlns:a16="http://schemas.microsoft.com/office/drawing/2014/main" id="{1647F7D9-C9BE-4488-97E9-93EC55E9AE68}"/>
            </a:ext>
          </a:extLst>
        </xdr:cNvPr>
        <xdr:cNvSpPr txBox="1"/>
      </xdr:nvSpPr>
      <xdr:spPr>
        <a:xfrm>
          <a:off x="13836727" y="546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45097</xdr:rowOff>
    </xdr:from>
    <xdr:ext cx="469744" cy="259045"/>
    <xdr:sp macro="" textlink="">
      <xdr:nvSpPr>
        <xdr:cNvPr id="164" name="n_2mainValue債務償還比率">
          <a:extLst>
            <a:ext uri="{FF2B5EF4-FFF2-40B4-BE49-F238E27FC236}">
              <a16:creationId xmlns:a16="http://schemas.microsoft.com/office/drawing/2014/main" id="{4C79B64A-D4CA-40C2-B102-0273BA7F682D}"/>
            </a:ext>
          </a:extLst>
        </xdr:cNvPr>
        <xdr:cNvSpPr txBox="1"/>
      </xdr:nvSpPr>
      <xdr:spPr>
        <a:xfrm>
          <a:off x="13087427" y="544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83182</xdr:rowOff>
    </xdr:from>
    <xdr:ext cx="469744" cy="259045"/>
    <xdr:sp macro="" textlink="">
      <xdr:nvSpPr>
        <xdr:cNvPr id="165" name="n_3mainValue債務償還比率">
          <a:extLst>
            <a:ext uri="{FF2B5EF4-FFF2-40B4-BE49-F238E27FC236}">
              <a16:creationId xmlns:a16="http://schemas.microsoft.com/office/drawing/2014/main" id="{6EBFA6DB-833E-48A8-8837-7A35396327A1}"/>
            </a:ext>
          </a:extLst>
        </xdr:cNvPr>
        <xdr:cNvSpPr txBox="1"/>
      </xdr:nvSpPr>
      <xdr:spPr>
        <a:xfrm>
          <a:off x="12325427" y="548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50771</xdr:rowOff>
    </xdr:from>
    <xdr:ext cx="469744" cy="259045"/>
    <xdr:sp macro="" textlink="">
      <xdr:nvSpPr>
        <xdr:cNvPr id="166" name="n_4mainValue債務償還比率">
          <a:extLst>
            <a:ext uri="{FF2B5EF4-FFF2-40B4-BE49-F238E27FC236}">
              <a16:creationId xmlns:a16="http://schemas.microsoft.com/office/drawing/2014/main" id="{20180D8C-6CE7-4250-ACC6-1E24B07C8EF5}"/>
            </a:ext>
          </a:extLst>
        </xdr:cNvPr>
        <xdr:cNvSpPr txBox="1"/>
      </xdr:nvSpPr>
      <xdr:spPr>
        <a:xfrm>
          <a:off x="11563427" y="562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868858A7-3D95-4808-B06E-73222FE70D6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6774BB1C-0001-4ED1-B042-8B9F0294615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F2D1561E-8128-4000-A7CE-B9EFC3B74C5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9605AD4C-961C-4F79-9579-18B31C6CD96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50D992ED-64D5-466E-B10C-683013ED6FA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66F7A1EC-C075-4715-9492-6AC8BDF398B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644804D-273F-4F23-900E-91409B5B13D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A65A5B0-618F-4F21-B08E-56EC8AFCF0C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38EE1A2-5901-4288-8927-C5CF7285FB6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8D52D28-EC3F-4FAB-90D2-C8F0AF9417B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岡山県赤磐市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09B7142-8BE2-4640-8F22-051740069E4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5306ECB-E58F-40D9-8323-3524A192699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C7274C4-4F7A-4FAA-9DBA-9185D9CA561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7D0B7DE-C0A9-4145-9BB7-79928E2D51E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3E93B86-E320-4E25-AFFC-2F75EB6DD3B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B8923AC-F387-47F5-AB6E-D2AD1032451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42,490
41,850
209.36
23,093,052
21,547,838
1,284,277
13,217,672
16,444,654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D20E50C-EFE6-4BE8-B123-17BBEA2FAE2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80CFD55-9B32-45AA-B726-FFB547DD353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5859963-7ECA-43DE-8D74-20715E42A9A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ED3EE84-738A-4BBB-88C3-BDFBE880244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6ED392A-565F-4177-AE90-0562A2B7C1F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6E15D4C-FCC4-4369-BFA1-3972DF21AD0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53550CF-C314-4280-A4A2-6C1F2D27BC0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EE110CC-C969-4839-B4DB-8AF1479D326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58DF830-F1B5-40AB-AD6F-B413A03B94B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A5D2125-4327-41D6-A1D5-2EC2094E9D3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951AC81-B42E-48FC-90AF-A307696C393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3A4CB36-B364-4AE1-A304-0A7F8A6B266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9E2983F-9CE0-4BFF-8607-C637A1A51F8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EF2404B-D48C-4AE4-9BDE-98F03D17611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6BCB9D2-EED6-40A4-830E-99D07B2EAFE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9B60A03-C62B-4C95-88CF-5DD79BA2DA0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E067FC1-6C2C-4B6C-A58C-CCCC0BB582C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644BF44-F620-4984-B40D-F89A9C8547D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F7DD8BB-AE57-47A1-B4D0-14E5349BC1F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CB05B5C-302A-47B2-8024-B9914E93B46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36B01D0-262A-4589-B3A6-89C5B6019E6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B723201-6698-49BF-B3EE-5133661DEF9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168DFD6-DA73-4DB2-BCE8-4D6554964D4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A20D75E-E6FD-40EC-8F3C-929BB7F12DB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3C6CF06-450A-4835-9A5C-C3146A0C4AD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D390759-F2B6-4E89-B542-6E946B78034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9DA6EEF-55CE-4FD0-92CE-7B296B29A5D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7F34526-735E-40F7-A340-108B4508C79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E791283-C9BB-4447-B1B0-5D660C9FEDE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31EF53A-D85C-4514-90FE-F2545F1234B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586EA9F-F52C-4DC4-9016-A6975F6EC72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C5AD9B7-A51D-40EC-997E-7035580AD73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45A7FCF-538A-4008-B7F2-3418B9F3822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98310F6-6C97-4DDE-A9BA-F2ACD4663B2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AAEF2D1-9096-4749-AC00-ABBDCFC5727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43A149D-A630-4D42-8252-39893DF04C6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F9E857E-2112-4620-8896-F9ABC7BA1BD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0BB7631-9B21-49D4-847B-309F1049B08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769D75F-9D98-4AC2-BAFC-5F22B4414D3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2B1B079-5752-4377-B5D3-71B7D6BAFD8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BEF6B63-1E5E-459B-912C-D32BF84E0AC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0869C80-51EC-4F34-8EC3-49C6D7480E0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B5F758F-BF33-43A4-B5A2-DFA190B3E0E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3C3D67D-5123-464E-85B5-16495CE50D9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7233C5B-E435-4D43-9225-F180BD3E8EC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FAC4B538-294A-403A-93DE-F4FB5BFBA02C}"/>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169E46DF-A245-4DFE-87C1-EB2EC053A5F1}"/>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65F8E58-F160-4304-BFC1-EFD297E1096F}"/>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7EE8E1B3-6E87-4246-B961-38A04BC5D1B3}"/>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15CE2A66-01C1-4802-8966-5BED8D3AE224}"/>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1F9823AA-14F2-4051-B394-499A335429C7}"/>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30A759F0-6D06-4499-8D6A-6FFE9558BE0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B9F2466B-240E-40A0-B452-0A9B0259E04A}"/>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D0349159-F289-4D46-A554-C3CFC99DFFEC}"/>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4FE3EC69-0555-4E3C-B7F4-64505C440B1D}"/>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C657655B-3F80-4EF7-9B59-7373F503C17F}"/>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42A405B-81E4-4F67-8165-3CB5D067A9C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A28278D-86F2-464D-A538-7548571CC72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956B996-5664-4E73-89CE-07A164EE53A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2278242-4CA4-48E4-81D0-60EED832D7E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981D500-89CB-4155-8779-C6A7C924316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82550</xdr:rowOff>
    </xdr:from>
    <xdr:to>
      <xdr:col>24</xdr:col>
      <xdr:colOff>114300</xdr:colOff>
      <xdr:row>39</xdr:row>
      <xdr:rowOff>12700</xdr:rowOff>
    </xdr:to>
    <xdr:sp macro="" textlink="">
      <xdr:nvSpPr>
        <xdr:cNvPr id="73" name="楕円 72">
          <a:extLst>
            <a:ext uri="{FF2B5EF4-FFF2-40B4-BE49-F238E27FC236}">
              <a16:creationId xmlns:a16="http://schemas.microsoft.com/office/drawing/2014/main" id="{ADFD0500-9DE6-444D-8B59-56550033E8E0}"/>
            </a:ext>
          </a:extLst>
        </xdr:cNvPr>
        <xdr:cNvSpPr/>
      </xdr:nvSpPr>
      <xdr:spPr>
        <a:xfrm>
          <a:off x="45847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60977</xdr:rowOff>
    </xdr:from>
    <xdr:ext cx="405111" cy="259045"/>
    <xdr:sp macro="" textlink="">
      <xdr:nvSpPr>
        <xdr:cNvPr id="74" name="【道路】&#10;有形固定資産減価償却率該当値テキスト">
          <a:extLst>
            <a:ext uri="{FF2B5EF4-FFF2-40B4-BE49-F238E27FC236}">
              <a16:creationId xmlns:a16="http://schemas.microsoft.com/office/drawing/2014/main" id="{14A530DA-1D38-408C-B07A-59088C52F04D}"/>
            </a:ext>
          </a:extLst>
        </xdr:cNvPr>
        <xdr:cNvSpPr txBox="1"/>
      </xdr:nvSpPr>
      <xdr:spPr>
        <a:xfrm>
          <a:off x="4673600"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46355</xdr:rowOff>
    </xdr:from>
    <xdr:to>
      <xdr:col>20</xdr:col>
      <xdr:colOff>38100</xdr:colOff>
      <xdr:row>38</xdr:row>
      <xdr:rowOff>147955</xdr:rowOff>
    </xdr:to>
    <xdr:sp macro="" textlink="">
      <xdr:nvSpPr>
        <xdr:cNvPr id="75" name="楕円 74">
          <a:extLst>
            <a:ext uri="{FF2B5EF4-FFF2-40B4-BE49-F238E27FC236}">
              <a16:creationId xmlns:a16="http://schemas.microsoft.com/office/drawing/2014/main" id="{E86D396B-92DB-4854-A4E2-F98A90142B35}"/>
            </a:ext>
          </a:extLst>
        </xdr:cNvPr>
        <xdr:cNvSpPr/>
      </xdr:nvSpPr>
      <xdr:spPr>
        <a:xfrm>
          <a:off x="37465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97155</xdr:rowOff>
    </xdr:from>
    <xdr:to>
      <xdr:col>24</xdr:col>
      <xdr:colOff>63500</xdr:colOff>
      <xdr:row>38</xdr:row>
      <xdr:rowOff>133350</xdr:rowOff>
    </xdr:to>
    <xdr:cxnSp macro="">
      <xdr:nvCxnSpPr>
        <xdr:cNvPr id="76" name="直線コネクタ 75">
          <a:extLst>
            <a:ext uri="{FF2B5EF4-FFF2-40B4-BE49-F238E27FC236}">
              <a16:creationId xmlns:a16="http://schemas.microsoft.com/office/drawing/2014/main" id="{B52D8E98-77D8-4ADB-861D-16B83F9BB69C}"/>
            </a:ext>
          </a:extLst>
        </xdr:cNvPr>
        <xdr:cNvCxnSpPr/>
      </xdr:nvCxnSpPr>
      <xdr:spPr>
        <a:xfrm>
          <a:off x="3797300" y="661225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10160</xdr:rowOff>
    </xdr:from>
    <xdr:to>
      <xdr:col>15</xdr:col>
      <xdr:colOff>101600</xdr:colOff>
      <xdr:row>38</xdr:row>
      <xdr:rowOff>111760</xdr:rowOff>
    </xdr:to>
    <xdr:sp macro="" textlink="">
      <xdr:nvSpPr>
        <xdr:cNvPr id="77" name="楕円 76">
          <a:extLst>
            <a:ext uri="{FF2B5EF4-FFF2-40B4-BE49-F238E27FC236}">
              <a16:creationId xmlns:a16="http://schemas.microsoft.com/office/drawing/2014/main" id="{49F03126-78FA-4A2E-8021-F31C222DC63E}"/>
            </a:ext>
          </a:extLst>
        </xdr:cNvPr>
        <xdr:cNvSpPr/>
      </xdr:nvSpPr>
      <xdr:spPr>
        <a:xfrm>
          <a:off x="2857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60960</xdr:rowOff>
    </xdr:from>
    <xdr:to>
      <xdr:col>19</xdr:col>
      <xdr:colOff>177800</xdr:colOff>
      <xdr:row>38</xdr:row>
      <xdr:rowOff>97155</xdr:rowOff>
    </xdr:to>
    <xdr:cxnSp macro="">
      <xdr:nvCxnSpPr>
        <xdr:cNvPr id="78" name="直線コネクタ 77">
          <a:extLst>
            <a:ext uri="{FF2B5EF4-FFF2-40B4-BE49-F238E27FC236}">
              <a16:creationId xmlns:a16="http://schemas.microsoft.com/office/drawing/2014/main" id="{E52E03F1-0043-4907-8B36-832FBE1B4C9C}"/>
            </a:ext>
          </a:extLst>
        </xdr:cNvPr>
        <xdr:cNvCxnSpPr/>
      </xdr:nvCxnSpPr>
      <xdr:spPr>
        <a:xfrm>
          <a:off x="2908300" y="65760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154940</xdr:rowOff>
    </xdr:from>
    <xdr:to>
      <xdr:col>10</xdr:col>
      <xdr:colOff>165100</xdr:colOff>
      <xdr:row>38</xdr:row>
      <xdr:rowOff>85090</xdr:rowOff>
    </xdr:to>
    <xdr:sp macro="" textlink="">
      <xdr:nvSpPr>
        <xdr:cNvPr id="79" name="楕円 78">
          <a:extLst>
            <a:ext uri="{FF2B5EF4-FFF2-40B4-BE49-F238E27FC236}">
              <a16:creationId xmlns:a16="http://schemas.microsoft.com/office/drawing/2014/main" id="{32B924F8-989E-474F-8602-A2AE2C9350C9}"/>
            </a:ext>
          </a:extLst>
        </xdr:cNvPr>
        <xdr:cNvSpPr/>
      </xdr:nvSpPr>
      <xdr:spPr>
        <a:xfrm>
          <a:off x="1968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34290</xdr:rowOff>
    </xdr:from>
    <xdr:to>
      <xdr:col>15</xdr:col>
      <xdr:colOff>50800</xdr:colOff>
      <xdr:row>38</xdr:row>
      <xdr:rowOff>60960</xdr:rowOff>
    </xdr:to>
    <xdr:cxnSp macro="">
      <xdr:nvCxnSpPr>
        <xdr:cNvPr id="80" name="直線コネクタ 79">
          <a:extLst>
            <a:ext uri="{FF2B5EF4-FFF2-40B4-BE49-F238E27FC236}">
              <a16:creationId xmlns:a16="http://schemas.microsoft.com/office/drawing/2014/main" id="{2FD5916F-958F-444A-BEE4-276E89E17C12}"/>
            </a:ext>
          </a:extLst>
        </xdr:cNvPr>
        <xdr:cNvCxnSpPr/>
      </xdr:nvCxnSpPr>
      <xdr:spPr>
        <a:xfrm>
          <a:off x="2019300" y="65493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124460</xdr:rowOff>
    </xdr:from>
    <xdr:to>
      <xdr:col>6</xdr:col>
      <xdr:colOff>38100</xdr:colOff>
      <xdr:row>38</xdr:row>
      <xdr:rowOff>54610</xdr:rowOff>
    </xdr:to>
    <xdr:sp macro="" textlink="">
      <xdr:nvSpPr>
        <xdr:cNvPr id="81" name="楕円 80">
          <a:extLst>
            <a:ext uri="{FF2B5EF4-FFF2-40B4-BE49-F238E27FC236}">
              <a16:creationId xmlns:a16="http://schemas.microsoft.com/office/drawing/2014/main" id="{DB268193-B721-4659-B5A8-1D92BB3B91B2}"/>
            </a:ext>
          </a:extLst>
        </xdr:cNvPr>
        <xdr:cNvSpPr/>
      </xdr:nvSpPr>
      <xdr:spPr>
        <a:xfrm>
          <a:off x="10795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3810</xdr:rowOff>
    </xdr:from>
    <xdr:to>
      <xdr:col>10</xdr:col>
      <xdr:colOff>114300</xdr:colOff>
      <xdr:row>38</xdr:row>
      <xdr:rowOff>34290</xdr:rowOff>
    </xdr:to>
    <xdr:cxnSp macro="">
      <xdr:nvCxnSpPr>
        <xdr:cNvPr id="82" name="直線コネクタ 81">
          <a:extLst>
            <a:ext uri="{FF2B5EF4-FFF2-40B4-BE49-F238E27FC236}">
              <a16:creationId xmlns:a16="http://schemas.microsoft.com/office/drawing/2014/main" id="{FEEF248A-1FDF-475D-B164-1CC8C2D128E5}"/>
            </a:ext>
          </a:extLst>
        </xdr:cNvPr>
        <xdr:cNvCxnSpPr/>
      </xdr:nvCxnSpPr>
      <xdr:spPr>
        <a:xfrm>
          <a:off x="1130300" y="65189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0D74F7F4-A6CD-42A6-A5F8-497FAC21A993}"/>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6C8412FE-7C70-4333-B231-8E76D58A5A00}"/>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99EDDA08-7B50-4EEC-9F08-093A55BFE6AC}"/>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E18F716F-D0B9-4AA6-92A2-BCA2391B3FCE}"/>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139082</xdr:rowOff>
    </xdr:from>
    <xdr:ext cx="405111" cy="259045"/>
    <xdr:sp macro="" textlink="">
      <xdr:nvSpPr>
        <xdr:cNvPr id="87" name="n_1mainValue【道路】&#10;有形固定資産減価償却率">
          <a:extLst>
            <a:ext uri="{FF2B5EF4-FFF2-40B4-BE49-F238E27FC236}">
              <a16:creationId xmlns:a16="http://schemas.microsoft.com/office/drawing/2014/main" id="{555A8477-FFD3-4FF5-966F-56E3EB2CD166}"/>
            </a:ext>
          </a:extLst>
        </xdr:cNvPr>
        <xdr:cNvSpPr txBox="1"/>
      </xdr:nvSpPr>
      <xdr:spPr>
        <a:xfrm>
          <a:off x="35820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128287</xdr:rowOff>
    </xdr:from>
    <xdr:ext cx="405111" cy="259045"/>
    <xdr:sp macro="" textlink="">
      <xdr:nvSpPr>
        <xdr:cNvPr id="88" name="n_2mainValue【道路】&#10;有形固定資産減価償却率">
          <a:extLst>
            <a:ext uri="{FF2B5EF4-FFF2-40B4-BE49-F238E27FC236}">
              <a16:creationId xmlns:a16="http://schemas.microsoft.com/office/drawing/2014/main" id="{24D9D9DA-76C4-4268-89D9-5FF3A7B1C267}"/>
            </a:ext>
          </a:extLst>
        </xdr:cNvPr>
        <xdr:cNvSpPr txBox="1"/>
      </xdr:nvSpPr>
      <xdr:spPr>
        <a:xfrm>
          <a:off x="2705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101617</xdr:rowOff>
    </xdr:from>
    <xdr:ext cx="405111" cy="259045"/>
    <xdr:sp macro="" textlink="">
      <xdr:nvSpPr>
        <xdr:cNvPr id="89" name="n_3mainValue【道路】&#10;有形固定資産減価償却率">
          <a:extLst>
            <a:ext uri="{FF2B5EF4-FFF2-40B4-BE49-F238E27FC236}">
              <a16:creationId xmlns:a16="http://schemas.microsoft.com/office/drawing/2014/main" id="{4611E602-B847-4ADC-B0D0-3754C3E9619E}"/>
            </a:ext>
          </a:extLst>
        </xdr:cNvPr>
        <xdr:cNvSpPr txBox="1"/>
      </xdr:nvSpPr>
      <xdr:spPr>
        <a:xfrm>
          <a:off x="18167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71137</xdr:rowOff>
    </xdr:from>
    <xdr:ext cx="405111" cy="259045"/>
    <xdr:sp macro="" textlink="">
      <xdr:nvSpPr>
        <xdr:cNvPr id="90" name="n_4mainValue【道路】&#10;有形固定資産減価償却率">
          <a:extLst>
            <a:ext uri="{FF2B5EF4-FFF2-40B4-BE49-F238E27FC236}">
              <a16:creationId xmlns:a16="http://schemas.microsoft.com/office/drawing/2014/main" id="{889CB355-FBFA-42F2-9F98-B1A02F50C337}"/>
            </a:ext>
          </a:extLst>
        </xdr:cNvPr>
        <xdr:cNvSpPr txBox="1"/>
      </xdr:nvSpPr>
      <xdr:spPr>
        <a:xfrm>
          <a:off x="9277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D06FC08-5A9C-447F-B63C-C8F78AB4E12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5263026-37B9-4685-A2C6-F06719DE318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002DC33-637D-4FFE-9EB3-510D9A87AA4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BC7C1BC-620A-4061-AE83-C569038CD62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E69DDA1-3A11-4D62-AFDF-F413A12689F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3A044C4-EEAE-4A27-AFED-71C2C21C4DB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160D199-7AE4-445B-A8B9-5FFE674D199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81416C0-0D2B-42FD-B65F-4D852021E5E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1B00AB5-9191-441D-94B8-89F6E1BE3B9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22D02F8-9387-46D7-95AE-CF6F4788FB7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7C0CC58-F2DB-46AB-890C-FF7DF736FE1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F89B0FE-AD0E-4A6F-90D3-60B00632AA8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32CC51C-7743-4D42-AB0E-31006E00197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81ED1FCB-9EFF-49FB-B940-D49B0B425F1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64EBD3D-6EF7-4843-8904-BD6F0217837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BC94E41-610F-4319-A3D3-44154690D4AC}"/>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838E247-9DE3-47BD-A6F7-E9F7F6B1075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80B0B45-9D34-48F5-9B27-26FBE14D1A84}"/>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4CFAB53-7B24-4E25-9580-45F6021CF5D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A071EA13-1CBB-4BE8-AB04-AFCBA1136FF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D19C24F-511A-42A5-85C6-DA4D0405F7E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5987827-6CB3-47FC-AE54-D001C85064E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426EF16-1433-4391-8EFA-6DE138B49FD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5B57492C-8631-4D86-89FC-0ADDB55F2380}"/>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40D01742-E85D-4252-876D-44CFAD4C93DE}"/>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59FCBE8F-FB08-4D1E-83CB-99E8328CB686}"/>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A8BF4315-6690-4340-A1B7-4C398C836B34}"/>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994845A0-02EB-43C2-8608-F6CDF1CF9B91}"/>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337915C5-4F28-4B39-9624-DFD6FB3C2EDF}"/>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FDE2CD97-4A03-459C-B923-7A365CBA9F46}"/>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666E3F74-DE36-4EA3-B825-DF538D4FFF19}"/>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1F42A661-BE36-4ADA-BD18-F0F64BD064B8}"/>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B0BCA6C3-901B-494B-9CEF-D5E24B4347F6}"/>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D954DCCE-AD64-45B3-A846-79BA33AB61DA}"/>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3B4875F-8100-4046-80FB-535EA9EC5C4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64ED85B-9599-446E-89DF-26FE63A58B2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3081835-4C7C-40DD-8EF5-18CD10D2A5A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7698D16-0911-44BB-AFD2-54FA43F5E07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FA30E15-F0E7-4BAE-96DC-34BA8383EB0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80531</xdr:rowOff>
    </xdr:from>
    <xdr:to>
      <xdr:col>55</xdr:col>
      <xdr:colOff>50800</xdr:colOff>
      <xdr:row>40</xdr:row>
      <xdr:rowOff>10681</xdr:rowOff>
    </xdr:to>
    <xdr:sp macro="" textlink="">
      <xdr:nvSpPr>
        <xdr:cNvPr id="130" name="楕円 129">
          <a:extLst>
            <a:ext uri="{FF2B5EF4-FFF2-40B4-BE49-F238E27FC236}">
              <a16:creationId xmlns:a16="http://schemas.microsoft.com/office/drawing/2014/main" id="{31BAF52A-1B65-495F-83BD-7660A15F82B8}"/>
            </a:ext>
          </a:extLst>
        </xdr:cNvPr>
        <xdr:cNvSpPr/>
      </xdr:nvSpPr>
      <xdr:spPr>
        <a:xfrm>
          <a:off x="10426700" y="676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58958</xdr:rowOff>
    </xdr:from>
    <xdr:ext cx="534377" cy="259045"/>
    <xdr:sp macro="" textlink="">
      <xdr:nvSpPr>
        <xdr:cNvPr id="131" name="【道路】&#10;一人当たり延長該当値テキスト">
          <a:extLst>
            <a:ext uri="{FF2B5EF4-FFF2-40B4-BE49-F238E27FC236}">
              <a16:creationId xmlns:a16="http://schemas.microsoft.com/office/drawing/2014/main" id="{109DC095-A7D5-4119-9E4F-C124ECB02289}"/>
            </a:ext>
          </a:extLst>
        </xdr:cNvPr>
        <xdr:cNvSpPr txBox="1"/>
      </xdr:nvSpPr>
      <xdr:spPr>
        <a:xfrm>
          <a:off x="10515600" y="6745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85351</xdr:rowOff>
    </xdr:from>
    <xdr:to>
      <xdr:col>50</xdr:col>
      <xdr:colOff>165100</xdr:colOff>
      <xdr:row>40</xdr:row>
      <xdr:rowOff>15501</xdr:rowOff>
    </xdr:to>
    <xdr:sp macro="" textlink="">
      <xdr:nvSpPr>
        <xdr:cNvPr id="132" name="楕円 131">
          <a:extLst>
            <a:ext uri="{FF2B5EF4-FFF2-40B4-BE49-F238E27FC236}">
              <a16:creationId xmlns:a16="http://schemas.microsoft.com/office/drawing/2014/main" id="{EF7B5926-D631-4EDA-BE73-2FC217F347B2}"/>
            </a:ext>
          </a:extLst>
        </xdr:cNvPr>
        <xdr:cNvSpPr/>
      </xdr:nvSpPr>
      <xdr:spPr>
        <a:xfrm>
          <a:off x="9588500" y="677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131331</xdr:rowOff>
    </xdr:from>
    <xdr:to>
      <xdr:col>55</xdr:col>
      <xdr:colOff>0</xdr:colOff>
      <xdr:row>39</xdr:row>
      <xdr:rowOff>136151</xdr:rowOff>
    </xdr:to>
    <xdr:cxnSp macro="">
      <xdr:nvCxnSpPr>
        <xdr:cNvPr id="133" name="直線コネクタ 132">
          <a:extLst>
            <a:ext uri="{FF2B5EF4-FFF2-40B4-BE49-F238E27FC236}">
              <a16:creationId xmlns:a16="http://schemas.microsoft.com/office/drawing/2014/main" id="{87601EE7-667A-487C-9BF2-3CDAB4D97952}"/>
            </a:ext>
          </a:extLst>
        </xdr:cNvPr>
        <xdr:cNvCxnSpPr/>
      </xdr:nvCxnSpPr>
      <xdr:spPr>
        <a:xfrm flipV="1">
          <a:off x="9639300" y="6817881"/>
          <a:ext cx="838200" cy="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89370</xdr:rowOff>
    </xdr:from>
    <xdr:to>
      <xdr:col>46</xdr:col>
      <xdr:colOff>38100</xdr:colOff>
      <xdr:row>40</xdr:row>
      <xdr:rowOff>19520</xdr:rowOff>
    </xdr:to>
    <xdr:sp macro="" textlink="">
      <xdr:nvSpPr>
        <xdr:cNvPr id="134" name="楕円 133">
          <a:extLst>
            <a:ext uri="{FF2B5EF4-FFF2-40B4-BE49-F238E27FC236}">
              <a16:creationId xmlns:a16="http://schemas.microsoft.com/office/drawing/2014/main" id="{C949CCF5-02D7-4575-8500-71B726F30980}"/>
            </a:ext>
          </a:extLst>
        </xdr:cNvPr>
        <xdr:cNvSpPr/>
      </xdr:nvSpPr>
      <xdr:spPr>
        <a:xfrm>
          <a:off x="8699500" y="67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136151</xdr:rowOff>
    </xdr:from>
    <xdr:to>
      <xdr:col>50</xdr:col>
      <xdr:colOff>114300</xdr:colOff>
      <xdr:row>39</xdr:row>
      <xdr:rowOff>140170</xdr:rowOff>
    </xdr:to>
    <xdr:cxnSp macro="">
      <xdr:nvCxnSpPr>
        <xdr:cNvPr id="135" name="直線コネクタ 134">
          <a:extLst>
            <a:ext uri="{FF2B5EF4-FFF2-40B4-BE49-F238E27FC236}">
              <a16:creationId xmlns:a16="http://schemas.microsoft.com/office/drawing/2014/main" id="{F78E4F65-3C8F-4AC8-AAB1-C65ECC737888}"/>
            </a:ext>
          </a:extLst>
        </xdr:cNvPr>
        <xdr:cNvCxnSpPr/>
      </xdr:nvCxnSpPr>
      <xdr:spPr>
        <a:xfrm flipV="1">
          <a:off x="8750300" y="6822701"/>
          <a:ext cx="889000" cy="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91351</xdr:rowOff>
    </xdr:from>
    <xdr:to>
      <xdr:col>41</xdr:col>
      <xdr:colOff>101600</xdr:colOff>
      <xdr:row>40</xdr:row>
      <xdr:rowOff>21501</xdr:rowOff>
    </xdr:to>
    <xdr:sp macro="" textlink="">
      <xdr:nvSpPr>
        <xdr:cNvPr id="136" name="楕円 135">
          <a:extLst>
            <a:ext uri="{FF2B5EF4-FFF2-40B4-BE49-F238E27FC236}">
              <a16:creationId xmlns:a16="http://schemas.microsoft.com/office/drawing/2014/main" id="{E5CF8E03-9FE1-46DB-BDEE-906DEA23DD57}"/>
            </a:ext>
          </a:extLst>
        </xdr:cNvPr>
        <xdr:cNvSpPr/>
      </xdr:nvSpPr>
      <xdr:spPr>
        <a:xfrm>
          <a:off x="7810500" y="677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140170</xdr:rowOff>
    </xdr:from>
    <xdr:to>
      <xdr:col>45</xdr:col>
      <xdr:colOff>177800</xdr:colOff>
      <xdr:row>39</xdr:row>
      <xdr:rowOff>142151</xdr:rowOff>
    </xdr:to>
    <xdr:cxnSp macro="">
      <xdr:nvCxnSpPr>
        <xdr:cNvPr id="137" name="直線コネクタ 136">
          <a:extLst>
            <a:ext uri="{FF2B5EF4-FFF2-40B4-BE49-F238E27FC236}">
              <a16:creationId xmlns:a16="http://schemas.microsoft.com/office/drawing/2014/main" id="{E0F6B72D-14AA-4CF5-B873-3E05207EB97A}"/>
            </a:ext>
          </a:extLst>
        </xdr:cNvPr>
        <xdr:cNvCxnSpPr/>
      </xdr:nvCxnSpPr>
      <xdr:spPr>
        <a:xfrm flipV="1">
          <a:off x="7861300" y="6826720"/>
          <a:ext cx="8890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94361</xdr:rowOff>
    </xdr:from>
    <xdr:to>
      <xdr:col>36</xdr:col>
      <xdr:colOff>165100</xdr:colOff>
      <xdr:row>40</xdr:row>
      <xdr:rowOff>24511</xdr:rowOff>
    </xdr:to>
    <xdr:sp macro="" textlink="">
      <xdr:nvSpPr>
        <xdr:cNvPr id="138" name="楕円 137">
          <a:extLst>
            <a:ext uri="{FF2B5EF4-FFF2-40B4-BE49-F238E27FC236}">
              <a16:creationId xmlns:a16="http://schemas.microsoft.com/office/drawing/2014/main" id="{EA1CDCCB-2A9F-4F44-99BC-12210827DDD0}"/>
            </a:ext>
          </a:extLst>
        </xdr:cNvPr>
        <xdr:cNvSpPr/>
      </xdr:nvSpPr>
      <xdr:spPr>
        <a:xfrm>
          <a:off x="6921500" y="678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142151</xdr:rowOff>
    </xdr:from>
    <xdr:to>
      <xdr:col>41</xdr:col>
      <xdr:colOff>50800</xdr:colOff>
      <xdr:row>39</xdr:row>
      <xdr:rowOff>145161</xdr:rowOff>
    </xdr:to>
    <xdr:cxnSp macro="">
      <xdr:nvCxnSpPr>
        <xdr:cNvPr id="139" name="直線コネクタ 138">
          <a:extLst>
            <a:ext uri="{FF2B5EF4-FFF2-40B4-BE49-F238E27FC236}">
              <a16:creationId xmlns:a16="http://schemas.microsoft.com/office/drawing/2014/main" id="{218C4D8B-A7C7-4D6C-808F-31CDACB3D42E}"/>
            </a:ext>
          </a:extLst>
        </xdr:cNvPr>
        <xdr:cNvCxnSpPr/>
      </xdr:nvCxnSpPr>
      <xdr:spPr>
        <a:xfrm flipV="1">
          <a:off x="6972300" y="6828701"/>
          <a:ext cx="8890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FC8CC221-9CA6-48F0-82B3-C14E2E2F9A32}"/>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66FE3FE8-A9E1-4E02-8D33-9E15DB48DFCC}"/>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C3FC50F2-761E-4A6C-A76B-18DFD7B77E6B}"/>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C27219CA-EE32-4342-A3C4-01BB406131CD}"/>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6628</xdr:rowOff>
    </xdr:from>
    <xdr:ext cx="534377" cy="259045"/>
    <xdr:sp macro="" textlink="">
      <xdr:nvSpPr>
        <xdr:cNvPr id="144" name="n_1mainValue【道路】&#10;一人当たり延長">
          <a:extLst>
            <a:ext uri="{FF2B5EF4-FFF2-40B4-BE49-F238E27FC236}">
              <a16:creationId xmlns:a16="http://schemas.microsoft.com/office/drawing/2014/main" id="{A907044C-78C0-4371-B9A4-D4F50312EC49}"/>
            </a:ext>
          </a:extLst>
        </xdr:cNvPr>
        <xdr:cNvSpPr txBox="1"/>
      </xdr:nvSpPr>
      <xdr:spPr>
        <a:xfrm>
          <a:off x="9359411" y="686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10647</xdr:rowOff>
    </xdr:from>
    <xdr:ext cx="534377" cy="259045"/>
    <xdr:sp macro="" textlink="">
      <xdr:nvSpPr>
        <xdr:cNvPr id="145" name="n_2mainValue【道路】&#10;一人当たり延長">
          <a:extLst>
            <a:ext uri="{FF2B5EF4-FFF2-40B4-BE49-F238E27FC236}">
              <a16:creationId xmlns:a16="http://schemas.microsoft.com/office/drawing/2014/main" id="{7C56E04A-F581-45AC-AB46-EAE9F1861447}"/>
            </a:ext>
          </a:extLst>
        </xdr:cNvPr>
        <xdr:cNvSpPr txBox="1"/>
      </xdr:nvSpPr>
      <xdr:spPr>
        <a:xfrm>
          <a:off x="8483111" y="686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12628</xdr:rowOff>
    </xdr:from>
    <xdr:ext cx="534377" cy="259045"/>
    <xdr:sp macro="" textlink="">
      <xdr:nvSpPr>
        <xdr:cNvPr id="146" name="n_3mainValue【道路】&#10;一人当たり延長">
          <a:extLst>
            <a:ext uri="{FF2B5EF4-FFF2-40B4-BE49-F238E27FC236}">
              <a16:creationId xmlns:a16="http://schemas.microsoft.com/office/drawing/2014/main" id="{2B524DAC-59DD-4AB4-96C2-18BCD827CF04}"/>
            </a:ext>
          </a:extLst>
        </xdr:cNvPr>
        <xdr:cNvSpPr txBox="1"/>
      </xdr:nvSpPr>
      <xdr:spPr>
        <a:xfrm>
          <a:off x="7594111" y="687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15638</xdr:rowOff>
    </xdr:from>
    <xdr:ext cx="534377" cy="259045"/>
    <xdr:sp macro="" textlink="">
      <xdr:nvSpPr>
        <xdr:cNvPr id="147" name="n_4mainValue【道路】&#10;一人当たり延長">
          <a:extLst>
            <a:ext uri="{FF2B5EF4-FFF2-40B4-BE49-F238E27FC236}">
              <a16:creationId xmlns:a16="http://schemas.microsoft.com/office/drawing/2014/main" id="{9B369028-C365-4B48-BA5E-17EBD48A8896}"/>
            </a:ext>
          </a:extLst>
        </xdr:cNvPr>
        <xdr:cNvSpPr txBox="1"/>
      </xdr:nvSpPr>
      <xdr:spPr>
        <a:xfrm>
          <a:off x="6705111" y="687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AE4F615-2D61-4F04-B41C-4E4EE303224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F217FB9-498B-4E8F-A3FE-985C3B1BA76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A1037F9-95A2-4F29-B670-DDA82B4AF6A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891F767-6D0F-4C48-86EA-C5C51ACE828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42E5573-95AF-4979-9DAE-6F40F686892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D752A12-BB96-4802-8113-C05B736B58C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50C4B14-2370-4D5A-B7AE-402F6EE155E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78BEE17-3D92-4A01-9B02-2201B3425D3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E06C0DD-9AAA-4B33-9A3F-55D96C7CCA1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EBF5395-F1FC-4E38-BF43-195624E1CE6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49340EC-A00E-4DDD-AA67-F55C2111055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FBDAD0F-39EF-4E18-93AC-988F43C8C57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5AA9585-23D3-4951-8524-6834D13AF1A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CAC8F19E-BC95-4D5E-8E52-597E93BF6F4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82B247DD-9E82-4BD1-96AF-BE300C940A8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987839B6-A6CC-4E57-9540-7FD710E245D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BBBCE72-8E0B-4603-949C-1DCE12D4035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5D51A12A-3721-42EA-8581-9637E070F95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768BDE20-4B77-4867-9F04-FDA4EC9BD50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8BBE3068-3CD3-4027-BA66-E216F8F3639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D62E4E-59E1-4CF2-8C56-AE95523F04E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3510AE3-B0AC-4243-A838-0F09EA43048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4A70846-637E-4724-A01C-8EF2F176A2F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127A9AB-4BD0-4450-A099-1CD140D9AEE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F919168-9103-4B8A-AD1C-7C575C58CA5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223C486A-B7CC-4770-86D6-F2E356BEA6F0}"/>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B854F49-E336-4770-AB78-D19927FA443E}"/>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1A5F4C5B-8256-453D-8C35-ED0C3B42720C}"/>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4947A564-BEDA-4209-808C-DF8071FC8FAC}"/>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803EC265-53BD-4829-B99A-6EE50681428D}"/>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E2D8AFB0-3D25-4B65-8BDE-21AA753F31D8}"/>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C9872C55-04A4-4523-9CA8-57FC1A0312AB}"/>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C216A23B-7077-472B-B9DA-944CB501DBA6}"/>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77BE5553-D6A9-424A-BD62-6D2B2B17644B}"/>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DC1457A3-A529-4333-AD3B-C29E368F2F1D}"/>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3C94FAD-A5AA-4412-BF31-4073A4BF033F}"/>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9E21124-425F-4D5B-A01A-928DCFBD9C6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FCA5435-9B27-40BD-9FB5-BAFA7CBD1EF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DE3905D-C683-46BD-9332-50333A2DD5F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AE277D8-245F-438B-9292-83DBFC5092D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C419B13-3182-42E6-A917-736B419AD6E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11249</xdr:rowOff>
    </xdr:from>
    <xdr:to>
      <xdr:col>24</xdr:col>
      <xdr:colOff>114300</xdr:colOff>
      <xdr:row>61</xdr:row>
      <xdr:rowOff>112849</xdr:rowOff>
    </xdr:to>
    <xdr:sp macro="" textlink="">
      <xdr:nvSpPr>
        <xdr:cNvPr id="189" name="楕円 188">
          <a:extLst>
            <a:ext uri="{FF2B5EF4-FFF2-40B4-BE49-F238E27FC236}">
              <a16:creationId xmlns:a16="http://schemas.microsoft.com/office/drawing/2014/main" id="{58E8281D-B6D1-413E-BC0B-01D4B873FEDB}"/>
            </a:ext>
          </a:extLst>
        </xdr:cNvPr>
        <xdr:cNvSpPr/>
      </xdr:nvSpPr>
      <xdr:spPr>
        <a:xfrm>
          <a:off x="4584700" y="1046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34126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93B665A5-C9CB-46BA-9141-87D63B92036C}"/>
            </a:ext>
          </a:extLst>
        </xdr:cNvPr>
        <xdr:cNvSpPr txBox="1"/>
      </xdr:nvSpPr>
      <xdr:spPr>
        <a:xfrm>
          <a:off x="4673600" y="10321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153307</xdr:rowOff>
    </xdr:from>
    <xdr:to>
      <xdr:col>20</xdr:col>
      <xdr:colOff>38100</xdr:colOff>
      <xdr:row>61</xdr:row>
      <xdr:rowOff>83457</xdr:rowOff>
    </xdr:to>
    <xdr:sp macro="" textlink="">
      <xdr:nvSpPr>
        <xdr:cNvPr id="191" name="楕円 190">
          <a:extLst>
            <a:ext uri="{FF2B5EF4-FFF2-40B4-BE49-F238E27FC236}">
              <a16:creationId xmlns:a16="http://schemas.microsoft.com/office/drawing/2014/main" id="{B6657D38-C560-46A5-85BC-84EF39BCD65C}"/>
            </a:ext>
          </a:extLst>
        </xdr:cNvPr>
        <xdr:cNvSpPr/>
      </xdr:nvSpPr>
      <xdr:spPr>
        <a:xfrm>
          <a:off x="3746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32657</xdr:rowOff>
    </xdr:from>
    <xdr:to>
      <xdr:col>24</xdr:col>
      <xdr:colOff>63500</xdr:colOff>
      <xdr:row>61</xdr:row>
      <xdr:rowOff>62049</xdr:rowOff>
    </xdr:to>
    <xdr:cxnSp macro="">
      <xdr:nvCxnSpPr>
        <xdr:cNvPr id="192" name="直線コネクタ 191">
          <a:extLst>
            <a:ext uri="{FF2B5EF4-FFF2-40B4-BE49-F238E27FC236}">
              <a16:creationId xmlns:a16="http://schemas.microsoft.com/office/drawing/2014/main" id="{570D7F1B-AF11-4E9F-B9D4-749F80D3BC4E}"/>
            </a:ext>
          </a:extLst>
        </xdr:cNvPr>
        <xdr:cNvCxnSpPr/>
      </xdr:nvCxnSpPr>
      <xdr:spPr>
        <a:xfrm>
          <a:off x="3797300" y="1049110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123916</xdr:rowOff>
    </xdr:from>
    <xdr:to>
      <xdr:col>15</xdr:col>
      <xdr:colOff>101600</xdr:colOff>
      <xdr:row>61</xdr:row>
      <xdr:rowOff>54066</xdr:rowOff>
    </xdr:to>
    <xdr:sp macro="" textlink="">
      <xdr:nvSpPr>
        <xdr:cNvPr id="193" name="楕円 192">
          <a:extLst>
            <a:ext uri="{FF2B5EF4-FFF2-40B4-BE49-F238E27FC236}">
              <a16:creationId xmlns:a16="http://schemas.microsoft.com/office/drawing/2014/main" id="{1F45A413-CD64-4961-B6E9-D34DA540510D}"/>
            </a:ext>
          </a:extLst>
        </xdr:cNvPr>
        <xdr:cNvSpPr/>
      </xdr:nvSpPr>
      <xdr:spPr>
        <a:xfrm>
          <a:off x="2857500" y="1041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3266</xdr:rowOff>
    </xdr:from>
    <xdr:to>
      <xdr:col>19</xdr:col>
      <xdr:colOff>177800</xdr:colOff>
      <xdr:row>61</xdr:row>
      <xdr:rowOff>32657</xdr:rowOff>
    </xdr:to>
    <xdr:cxnSp macro="">
      <xdr:nvCxnSpPr>
        <xdr:cNvPr id="194" name="直線コネクタ 193">
          <a:extLst>
            <a:ext uri="{FF2B5EF4-FFF2-40B4-BE49-F238E27FC236}">
              <a16:creationId xmlns:a16="http://schemas.microsoft.com/office/drawing/2014/main" id="{62332675-A31A-46B1-8C21-640851E78E8B}"/>
            </a:ext>
          </a:extLst>
        </xdr:cNvPr>
        <xdr:cNvCxnSpPr/>
      </xdr:nvCxnSpPr>
      <xdr:spPr>
        <a:xfrm>
          <a:off x="2908300" y="1046171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92891</xdr:rowOff>
    </xdr:from>
    <xdr:to>
      <xdr:col>10</xdr:col>
      <xdr:colOff>165100</xdr:colOff>
      <xdr:row>61</xdr:row>
      <xdr:rowOff>23041</xdr:rowOff>
    </xdr:to>
    <xdr:sp macro="" textlink="">
      <xdr:nvSpPr>
        <xdr:cNvPr id="195" name="楕円 194">
          <a:extLst>
            <a:ext uri="{FF2B5EF4-FFF2-40B4-BE49-F238E27FC236}">
              <a16:creationId xmlns:a16="http://schemas.microsoft.com/office/drawing/2014/main" id="{96593F3B-C96E-433C-BA74-7588AED7F7B7}"/>
            </a:ext>
          </a:extLst>
        </xdr:cNvPr>
        <xdr:cNvSpPr/>
      </xdr:nvSpPr>
      <xdr:spPr>
        <a:xfrm>
          <a:off x="1968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143691</xdr:rowOff>
    </xdr:from>
    <xdr:to>
      <xdr:col>15</xdr:col>
      <xdr:colOff>50800</xdr:colOff>
      <xdr:row>61</xdr:row>
      <xdr:rowOff>3266</xdr:rowOff>
    </xdr:to>
    <xdr:cxnSp macro="">
      <xdr:nvCxnSpPr>
        <xdr:cNvPr id="196" name="直線コネクタ 195">
          <a:extLst>
            <a:ext uri="{FF2B5EF4-FFF2-40B4-BE49-F238E27FC236}">
              <a16:creationId xmlns:a16="http://schemas.microsoft.com/office/drawing/2014/main" id="{6FE1CB9E-527D-4EE5-B0EE-18ADEFFBD325}"/>
            </a:ext>
          </a:extLst>
        </xdr:cNvPr>
        <xdr:cNvCxnSpPr/>
      </xdr:nvCxnSpPr>
      <xdr:spPr>
        <a:xfrm>
          <a:off x="2019300" y="1043069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7" name="楕円 196">
          <a:extLst>
            <a:ext uri="{FF2B5EF4-FFF2-40B4-BE49-F238E27FC236}">
              <a16:creationId xmlns:a16="http://schemas.microsoft.com/office/drawing/2014/main" id="{EA902FD5-170C-4D5E-904E-3776324754B3}"/>
            </a:ext>
          </a:extLst>
        </xdr:cNvPr>
        <xdr:cNvSpPr/>
      </xdr:nvSpPr>
      <xdr:spPr>
        <a:xfrm>
          <a:off x="1079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60</xdr:row>
      <xdr:rowOff>143691</xdr:rowOff>
    </xdr:to>
    <xdr:cxnSp macro="">
      <xdr:nvCxnSpPr>
        <xdr:cNvPr id="198" name="直線コネクタ 197">
          <a:extLst>
            <a:ext uri="{FF2B5EF4-FFF2-40B4-BE49-F238E27FC236}">
              <a16:creationId xmlns:a16="http://schemas.microsoft.com/office/drawing/2014/main" id="{20166751-3689-4742-B31B-A7EBEA0BB64B}"/>
            </a:ext>
          </a:extLst>
        </xdr:cNvPr>
        <xdr:cNvCxnSpPr/>
      </xdr:nvCxnSpPr>
      <xdr:spPr>
        <a:xfrm>
          <a:off x="1130300" y="1040130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1D3146A-15A8-4FF6-B803-4532C629BA13}"/>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EFC62DF-EE1C-4B3E-BBE1-1E8DE38E11BE}"/>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9CFF2599-6D13-455B-ACC2-C6F7A0DD1F56}"/>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90419A3-B1C9-4021-AE9B-870C32B6EB45}"/>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99984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E916A8B-5964-49C6-8E65-0E19A93D1D0A}"/>
            </a:ext>
          </a:extLst>
        </xdr:cNvPr>
        <xdr:cNvSpPr txBox="1"/>
      </xdr:nvSpPr>
      <xdr:spPr>
        <a:xfrm>
          <a:off x="3582044" y="1021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70593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DC4802C-EE70-4340-BA19-DA108E57F8FE}"/>
            </a:ext>
          </a:extLst>
        </xdr:cNvPr>
        <xdr:cNvSpPr txBox="1"/>
      </xdr:nvSpPr>
      <xdr:spPr>
        <a:xfrm>
          <a:off x="2705744" y="1018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AFD890EF-9886-4215-BBAF-9BCFBC7F8308}"/>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10177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59E58C2-3A3E-405F-80CF-81879925B0CA}"/>
            </a:ext>
          </a:extLst>
        </xdr:cNvPr>
        <xdr:cNvSpPr txBox="1"/>
      </xdr:nvSpPr>
      <xdr:spPr>
        <a:xfrm>
          <a:off x="9277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524A9CA-A120-4665-A7AC-CE1B21163DA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6688434-63D3-4CB7-B529-EC80E8767A7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81741B0-555E-4C5A-AB50-F78419B23D6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9BCB513-7503-437B-A2D0-AA4656233B3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525B9E3-3F5F-4AA3-8727-E04636A30B8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3D7D66D-139E-49AD-9B1F-A240445AEB8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78E9BDB-B067-4566-A553-55E6C241E7C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B6F793C-92C4-4001-8FB2-DDB01D852D1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5527F6E-4158-49B0-B5C4-9851A555113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4DC1446-3657-4BE7-B52C-2BB163B9A4E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84EACF4-4012-460B-AD29-FE9D181F19B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509C141E-87BE-4EF4-9361-ECC1A0A0FDB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3768E4E-A9F2-478E-B22C-72052601EB7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1660C27A-0310-48CD-9B8A-B2D0F71EBF6D}"/>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504308E-3A7F-41DE-A0B3-4F1A0CFF33B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CFB14B-2567-418D-9B4A-09261F763714}"/>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8E47E74-1FB3-40FA-AAF2-5D6900D8B07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D5DA31E0-03A3-414F-AB3D-B853B61EDF2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D31E9C8-EA16-49EC-8950-F365CCF45E9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FBCD6E9-6A6C-40C6-B587-DD050CD568B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2FA870D-752E-4A53-B958-BE86DC3AD49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C363EEDE-5C0A-4B7B-BED2-7A923D4C04B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44477B02-CB32-47FF-A5B8-872E0C73DE4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8BFA2E23-D3B1-4CE3-851F-DEC964FD8CC4}"/>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69CA2089-8B3A-485B-B8E8-375C65023FDD}"/>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74D81ADD-5B50-4DBA-BE6B-43D98505D291}"/>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D89AC71-2793-4F00-B61C-C2C4B142A2C9}"/>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FBDB9D28-BC14-40A8-9AF8-FE420ECA9A61}"/>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B2BF6F96-EE85-4F38-8B2B-58DC32154C61}"/>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94104758-71BD-4910-9D10-9CAC5766AE90}"/>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E80288F4-59CB-46E5-BF48-52FB0E0ECF41}"/>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B4432306-10FD-40D7-816D-221297BF8FF2}"/>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537C942F-FFEA-4A0C-9E99-92DB695D61D0}"/>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5309B2D3-2C34-4805-AF3A-C0012367101C}"/>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0D42D7C-ABCD-481D-B569-E5ABC0B3B40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77A4EA0-53EE-4E2B-98C6-9296236FF42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BDC53A8-91AD-4EB3-B950-5444CAA8337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3E72EC6-C9C6-446F-A317-20A87B54F8B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146D6B4-29E2-4F4A-90E5-9246CEFB9FF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8265</xdr:rowOff>
    </xdr:from>
    <xdr:to>
      <xdr:col>55</xdr:col>
      <xdr:colOff>50800</xdr:colOff>
      <xdr:row>63</xdr:row>
      <xdr:rowOff>109865</xdr:rowOff>
    </xdr:to>
    <xdr:sp macro="" textlink="">
      <xdr:nvSpPr>
        <xdr:cNvPr id="246" name="楕円 245">
          <a:extLst>
            <a:ext uri="{FF2B5EF4-FFF2-40B4-BE49-F238E27FC236}">
              <a16:creationId xmlns:a16="http://schemas.microsoft.com/office/drawing/2014/main" id="{E6C5ABB0-4D7D-4B2C-A00F-2D92B0A9C7CE}"/>
            </a:ext>
          </a:extLst>
        </xdr:cNvPr>
        <xdr:cNvSpPr/>
      </xdr:nvSpPr>
      <xdr:spPr>
        <a:xfrm>
          <a:off x="10426700" y="1080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158142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CFD0B15-F8DE-4369-9706-1207F16B12E7}"/>
            </a:ext>
          </a:extLst>
        </xdr:cNvPr>
        <xdr:cNvSpPr txBox="1"/>
      </xdr:nvSpPr>
      <xdr:spPr>
        <a:xfrm>
          <a:off x="10515600" y="10788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10385</xdr:rowOff>
    </xdr:from>
    <xdr:to>
      <xdr:col>50</xdr:col>
      <xdr:colOff>165100</xdr:colOff>
      <xdr:row>63</xdr:row>
      <xdr:rowOff>111985</xdr:rowOff>
    </xdr:to>
    <xdr:sp macro="" textlink="">
      <xdr:nvSpPr>
        <xdr:cNvPr id="248" name="楕円 247">
          <a:extLst>
            <a:ext uri="{FF2B5EF4-FFF2-40B4-BE49-F238E27FC236}">
              <a16:creationId xmlns:a16="http://schemas.microsoft.com/office/drawing/2014/main" id="{6F5AC98A-9BE3-456A-8D2F-5718A9E7E5D9}"/>
            </a:ext>
          </a:extLst>
        </xdr:cNvPr>
        <xdr:cNvSpPr/>
      </xdr:nvSpPr>
      <xdr:spPr>
        <a:xfrm>
          <a:off x="9588500" y="1081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59065</xdr:rowOff>
    </xdr:from>
    <xdr:to>
      <xdr:col>55</xdr:col>
      <xdr:colOff>0</xdr:colOff>
      <xdr:row>63</xdr:row>
      <xdr:rowOff>61185</xdr:rowOff>
    </xdr:to>
    <xdr:cxnSp macro="">
      <xdr:nvCxnSpPr>
        <xdr:cNvPr id="249" name="直線コネクタ 248">
          <a:extLst>
            <a:ext uri="{FF2B5EF4-FFF2-40B4-BE49-F238E27FC236}">
              <a16:creationId xmlns:a16="http://schemas.microsoft.com/office/drawing/2014/main" id="{DDE79229-1A14-4E35-95C1-4BFDAB79A7D5}"/>
            </a:ext>
          </a:extLst>
        </xdr:cNvPr>
        <xdr:cNvCxnSpPr/>
      </xdr:nvCxnSpPr>
      <xdr:spPr>
        <a:xfrm flipV="1">
          <a:off x="9639300" y="10860415"/>
          <a:ext cx="838200" cy="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12185</xdr:rowOff>
    </xdr:from>
    <xdr:to>
      <xdr:col>46</xdr:col>
      <xdr:colOff>38100</xdr:colOff>
      <xdr:row>63</xdr:row>
      <xdr:rowOff>113785</xdr:rowOff>
    </xdr:to>
    <xdr:sp macro="" textlink="">
      <xdr:nvSpPr>
        <xdr:cNvPr id="250" name="楕円 249">
          <a:extLst>
            <a:ext uri="{FF2B5EF4-FFF2-40B4-BE49-F238E27FC236}">
              <a16:creationId xmlns:a16="http://schemas.microsoft.com/office/drawing/2014/main" id="{EA213621-96C3-4F17-97E1-C849C58B59F7}"/>
            </a:ext>
          </a:extLst>
        </xdr:cNvPr>
        <xdr:cNvSpPr/>
      </xdr:nvSpPr>
      <xdr:spPr>
        <a:xfrm>
          <a:off x="8699500" y="1081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61185</xdr:rowOff>
    </xdr:from>
    <xdr:to>
      <xdr:col>50</xdr:col>
      <xdr:colOff>114300</xdr:colOff>
      <xdr:row>63</xdr:row>
      <xdr:rowOff>62985</xdr:rowOff>
    </xdr:to>
    <xdr:cxnSp macro="">
      <xdr:nvCxnSpPr>
        <xdr:cNvPr id="251" name="直線コネクタ 250">
          <a:extLst>
            <a:ext uri="{FF2B5EF4-FFF2-40B4-BE49-F238E27FC236}">
              <a16:creationId xmlns:a16="http://schemas.microsoft.com/office/drawing/2014/main" id="{264F111D-4CEA-43F5-8A1D-916D45D3BE27}"/>
            </a:ext>
          </a:extLst>
        </xdr:cNvPr>
        <xdr:cNvCxnSpPr/>
      </xdr:nvCxnSpPr>
      <xdr:spPr>
        <a:xfrm flipV="1">
          <a:off x="8750300" y="10862535"/>
          <a:ext cx="889000" cy="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13074</xdr:rowOff>
    </xdr:from>
    <xdr:to>
      <xdr:col>41</xdr:col>
      <xdr:colOff>101600</xdr:colOff>
      <xdr:row>63</xdr:row>
      <xdr:rowOff>114674</xdr:rowOff>
    </xdr:to>
    <xdr:sp macro="" textlink="">
      <xdr:nvSpPr>
        <xdr:cNvPr id="252" name="楕円 251">
          <a:extLst>
            <a:ext uri="{FF2B5EF4-FFF2-40B4-BE49-F238E27FC236}">
              <a16:creationId xmlns:a16="http://schemas.microsoft.com/office/drawing/2014/main" id="{58DFFAA0-38B4-49B7-9A9C-4A99EEF1F3F1}"/>
            </a:ext>
          </a:extLst>
        </xdr:cNvPr>
        <xdr:cNvSpPr/>
      </xdr:nvSpPr>
      <xdr:spPr>
        <a:xfrm>
          <a:off x="7810500" y="1081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62985</xdr:rowOff>
    </xdr:from>
    <xdr:to>
      <xdr:col>45</xdr:col>
      <xdr:colOff>177800</xdr:colOff>
      <xdr:row>63</xdr:row>
      <xdr:rowOff>63874</xdr:rowOff>
    </xdr:to>
    <xdr:cxnSp macro="">
      <xdr:nvCxnSpPr>
        <xdr:cNvPr id="253" name="直線コネクタ 252">
          <a:extLst>
            <a:ext uri="{FF2B5EF4-FFF2-40B4-BE49-F238E27FC236}">
              <a16:creationId xmlns:a16="http://schemas.microsoft.com/office/drawing/2014/main" id="{DFA27301-6BED-490A-993B-CA802279E70A}"/>
            </a:ext>
          </a:extLst>
        </xdr:cNvPr>
        <xdr:cNvCxnSpPr/>
      </xdr:nvCxnSpPr>
      <xdr:spPr>
        <a:xfrm flipV="1">
          <a:off x="7861300" y="10864335"/>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14426</xdr:rowOff>
    </xdr:from>
    <xdr:to>
      <xdr:col>36</xdr:col>
      <xdr:colOff>165100</xdr:colOff>
      <xdr:row>63</xdr:row>
      <xdr:rowOff>116026</xdr:rowOff>
    </xdr:to>
    <xdr:sp macro="" textlink="">
      <xdr:nvSpPr>
        <xdr:cNvPr id="254" name="楕円 253">
          <a:extLst>
            <a:ext uri="{FF2B5EF4-FFF2-40B4-BE49-F238E27FC236}">
              <a16:creationId xmlns:a16="http://schemas.microsoft.com/office/drawing/2014/main" id="{A27A2ACF-135A-4B84-A68C-EA0AD4045BB1}"/>
            </a:ext>
          </a:extLst>
        </xdr:cNvPr>
        <xdr:cNvSpPr/>
      </xdr:nvSpPr>
      <xdr:spPr>
        <a:xfrm>
          <a:off x="6921500" y="1081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63874</xdr:rowOff>
    </xdr:from>
    <xdr:to>
      <xdr:col>41</xdr:col>
      <xdr:colOff>50800</xdr:colOff>
      <xdr:row>63</xdr:row>
      <xdr:rowOff>65226</xdr:rowOff>
    </xdr:to>
    <xdr:cxnSp macro="">
      <xdr:nvCxnSpPr>
        <xdr:cNvPr id="255" name="直線コネクタ 254">
          <a:extLst>
            <a:ext uri="{FF2B5EF4-FFF2-40B4-BE49-F238E27FC236}">
              <a16:creationId xmlns:a16="http://schemas.microsoft.com/office/drawing/2014/main" id="{D6894669-EB44-4B57-BA2D-C2493D1D5CF9}"/>
            </a:ext>
          </a:extLst>
        </xdr:cNvPr>
        <xdr:cNvCxnSpPr/>
      </xdr:nvCxnSpPr>
      <xdr:spPr>
        <a:xfrm flipV="1">
          <a:off x="6972300" y="10865224"/>
          <a:ext cx="889000" cy="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6CD273FC-C509-4B31-AEE3-40B5D2099C55}"/>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7825A48-644C-45F9-8CE6-FAD8615DC6FD}"/>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DDE3988-D39D-44F0-805D-C1D3B70D6779}"/>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E76D661-60D6-48C2-9E37-B145046B7C69}"/>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103112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12F6C599-B104-4C45-8E77-99C4FCC8A4AB}"/>
            </a:ext>
          </a:extLst>
        </xdr:cNvPr>
        <xdr:cNvSpPr txBox="1"/>
      </xdr:nvSpPr>
      <xdr:spPr>
        <a:xfrm>
          <a:off x="9327095" y="10904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104912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D27FEFDE-8920-4165-ABDC-59D2DB545F6C}"/>
            </a:ext>
          </a:extLst>
        </xdr:cNvPr>
        <xdr:cNvSpPr txBox="1"/>
      </xdr:nvSpPr>
      <xdr:spPr>
        <a:xfrm>
          <a:off x="8450795" y="10906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105801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207DE47E-5600-4330-928E-3EFA3349B389}"/>
            </a:ext>
          </a:extLst>
        </xdr:cNvPr>
        <xdr:cNvSpPr txBox="1"/>
      </xdr:nvSpPr>
      <xdr:spPr>
        <a:xfrm>
          <a:off x="7561795" y="10907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107153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6F7D9455-C29C-4B21-9A86-8622EF446029}"/>
            </a:ext>
          </a:extLst>
        </xdr:cNvPr>
        <xdr:cNvSpPr txBox="1"/>
      </xdr:nvSpPr>
      <xdr:spPr>
        <a:xfrm>
          <a:off x="6672795" y="10908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775973D-037D-419C-8B9A-CD4635E21CF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C98BBBD-FD27-4650-A304-CD14DA06B41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AFFB00A-2ABE-4C9F-8FF2-A90B9829658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B95251B-95E0-43D8-951D-BAAB48C7C5E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3D37A9D-3E6D-4004-A7D2-BE97783CE80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9681E65-6EB2-4A64-8477-E54C0394EDD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B019683-352C-4C13-AEA5-4A9217EF21C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6F3A89A-4632-45C1-AD36-6EF1E8EAFA8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901BED7-0761-443C-8C62-D643610E049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7D0FF9B-D9E6-495B-9FE7-82ED9A824BC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66CCD30-0F1C-4DC8-8843-923D47AC15C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FBFD20-2E2C-495E-A49B-193C431069A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71C2140-8A8D-407A-B2C3-2DACDF1E2BB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588A5F8-3998-4A75-A143-802035C0382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3D8DF65-5A68-48D1-A708-7557763A086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3B15589-5576-4F23-B593-0681276AFEA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30E332A-EBB5-484D-90E8-FCB1C718227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64B77FD-72F0-40AC-A6EB-341EB8F1B02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326C1DE-ECD0-4FE3-9699-0CD818F0455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5FDA3F6-94F1-4634-9099-56043F0BE4C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638A7A31-CF91-430D-A8ED-B2536FCD0C26}"/>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C9D1C0D-C653-4BE8-A6E5-0F60E37BB06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4155B6CC-3208-4D32-9226-75FD7D96BC4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9B165FE8-F026-4E88-85FF-42FB6E1CB53C}"/>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6EBCFF4C-DF47-47E5-9530-1F7E9FE9CD03}"/>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3F89A1E5-B092-42E9-9BAF-205283C356FD}"/>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782E44DD-3B46-4529-BFA3-C7FC8AE24FF0}"/>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7FE4FB06-EE0F-4B37-883B-582E35FFDEA7}"/>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8A96CE4A-3571-4763-A78A-005F31E92788}"/>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8823D5CD-3C43-4C6F-84B7-BE438375679C}"/>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FACD556C-2C73-4451-A20C-6A248BB9D78D}"/>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120EA9A3-4531-48AF-A1EF-ABEB484F7C4F}"/>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AD072172-42AA-4817-A479-3F0D6B8AB43F}"/>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66419F3F-254A-4EBF-9892-11802AB8C6C4}"/>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7880582-C70C-4DF3-BBDC-FC62A096A87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7023E13-DC2D-491C-90B4-8F6108A9986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6FECA4F-311D-4CCC-93FC-DA4E287BD61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43C8968-6851-4396-939E-755B5647AF1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B7D2096-FA9F-473B-8DC2-13481A9A4C1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152400</xdr:rowOff>
    </xdr:from>
    <xdr:to>
      <xdr:col>24</xdr:col>
      <xdr:colOff>114300</xdr:colOff>
      <xdr:row>85</xdr:row>
      <xdr:rowOff>82550</xdr:rowOff>
    </xdr:to>
    <xdr:sp macro="" textlink="">
      <xdr:nvSpPr>
        <xdr:cNvPr id="303" name="楕円 302">
          <a:extLst>
            <a:ext uri="{FF2B5EF4-FFF2-40B4-BE49-F238E27FC236}">
              <a16:creationId xmlns:a16="http://schemas.microsoft.com/office/drawing/2014/main" id="{117F9F6C-B7E6-4B56-B41E-503EB556E8D8}"/>
            </a:ext>
          </a:extLst>
        </xdr:cNvPr>
        <xdr:cNvSpPr/>
      </xdr:nvSpPr>
      <xdr:spPr>
        <a:xfrm>
          <a:off x="45847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67327</xdr:rowOff>
    </xdr:from>
    <xdr:ext cx="469744" cy="259045"/>
    <xdr:sp macro="" textlink="">
      <xdr:nvSpPr>
        <xdr:cNvPr id="304" name="【公営住宅】&#10;有形固定資産減価償却率該当値テキスト">
          <a:extLst>
            <a:ext uri="{FF2B5EF4-FFF2-40B4-BE49-F238E27FC236}">
              <a16:creationId xmlns:a16="http://schemas.microsoft.com/office/drawing/2014/main" id="{3D75C0A5-502B-48B3-B868-890F0B8276F7}"/>
            </a:ext>
          </a:extLst>
        </xdr:cNvPr>
        <xdr:cNvSpPr txBox="1"/>
      </xdr:nvSpPr>
      <xdr:spPr>
        <a:xfrm>
          <a:off x="4673600"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152400</xdr:rowOff>
    </xdr:from>
    <xdr:to>
      <xdr:col>20</xdr:col>
      <xdr:colOff>38100</xdr:colOff>
      <xdr:row>85</xdr:row>
      <xdr:rowOff>82550</xdr:rowOff>
    </xdr:to>
    <xdr:sp macro="" textlink="">
      <xdr:nvSpPr>
        <xdr:cNvPr id="305" name="楕円 304">
          <a:extLst>
            <a:ext uri="{FF2B5EF4-FFF2-40B4-BE49-F238E27FC236}">
              <a16:creationId xmlns:a16="http://schemas.microsoft.com/office/drawing/2014/main" id="{2F6F7EC8-30CB-434E-A329-93F06491A600}"/>
            </a:ext>
          </a:extLst>
        </xdr:cNvPr>
        <xdr:cNvSpPr/>
      </xdr:nvSpPr>
      <xdr:spPr>
        <a:xfrm>
          <a:off x="3746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31750</xdr:rowOff>
    </xdr:from>
    <xdr:to>
      <xdr:col>24</xdr:col>
      <xdr:colOff>63500</xdr:colOff>
      <xdr:row>85</xdr:row>
      <xdr:rowOff>31750</xdr:rowOff>
    </xdr:to>
    <xdr:cxnSp macro="">
      <xdr:nvCxnSpPr>
        <xdr:cNvPr id="306" name="直線コネクタ 305">
          <a:extLst>
            <a:ext uri="{FF2B5EF4-FFF2-40B4-BE49-F238E27FC236}">
              <a16:creationId xmlns:a16="http://schemas.microsoft.com/office/drawing/2014/main" id="{D80BD9E9-CD4B-4B0F-8ED0-8BCCAB5C7950}"/>
            </a:ext>
          </a:extLst>
        </xdr:cNvPr>
        <xdr:cNvCxnSpPr/>
      </xdr:nvCxnSpPr>
      <xdr:spPr>
        <a:xfrm>
          <a:off x="3797300" y="1460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152400</xdr:rowOff>
    </xdr:from>
    <xdr:to>
      <xdr:col>15</xdr:col>
      <xdr:colOff>101600</xdr:colOff>
      <xdr:row>85</xdr:row>
      <xdr:rowOff>82550</xdr:rowOff>
    </xdr:to>
    <xdr:sp macro="" textlink="">
      <xdr:nvSpPr>
        <xdr:cNvPr id="307" name="楕円 306">
          <a:extLst>
            <a:ext uri="{FF2B5EF4-FFF2-40B4-BE49-F238E27FC236}">
              <a16:creationId xmlns:a16="http://schemas.microsoft.com/office/drawing/2014/main" id="{8F31BAD6-C9F6-4885-9C93-071003EEBC20}"/>
            </a:ext>
          </a:extLst>
        </xdr:cNvPr>
        <xdr:cNvSpPr/>
      </xdr:nvSpPr>
      <xdr:spPr>
        <a:xfrm>
          <a:off x="2857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31750</xdr:rowOff>
    </xdr:from>
    <xdr:to>
      <xdr:col>19</xdr:col>
      <xdr:colOff>177800</xdr:colOff>
      <xdr:row>85</xdr:row>
      <xdr:rowOff>31750</xdr:rowOff>
    </xdr:to>
    <xdr:cxnSp macro="">
      <xdr:nvCxnSpPr>
        <xdr:cNvPr id="308" name="直線コネクタ 307">
          <a:extLst>
            <a:ext uri="{FF2B5EF4-FFF2-40B4-BE49-F238E27FC236}">
              <a16:creationId xmlns:a16="http://schemas.microsoft.com/office/drawing/2014/main" id="{A9D58E7C-3C77-4322-BEAE-5A8C0F9A9BBD}"/>
            </a:ext>
          </a:extLst>
        </xdr:cNvPr>
        <xdr:cNvCxnSpPr/>
      </xdr:nvCxnSpPr>
      <xdr:spPr>
        <a:xfrm>
          <a:off x="2908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152400</xdr:rowOff>
    </xdr:from>
    <xdr:to>
      <xdr:col>10</xdr:col>
      <xdr:colOff>165100</xdr:colOff>
      <xdr:row>85</xdr:row>
      <xdr:rowOff>82550</xdr:rowOff>
    </xdr:to>
    <xdr:sp macro="" textlink="">
      <xdr:nvSpPr>
        <xdr:cNvPr id="309" name="楕円 308">
          <a:extLst>
            <a:ext uri="{FF2B5EF4-FFF2-40B4-BE49-F238E27FC236}">
              <a16:creationId xmlns:a16="http://schemas.microsoft.com/office/drawing/2014/main" id="{3A5070EA-4940-4A8F-9DC7-39564AB0EC85}"/>
            </a:ext>
          </a:extLst>
        </xdr:cNvPr>
        <xdr:cNvSpPr/>
      </xdr:nvSpPr>
      <xdr:spPr>
        <a:xfrm>
          <a:off x="1968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31750</xdr:rowOff>
    </xdr:from>
    <xdr:to>
      <xdr:col>15</xdr:col>
      <xdr:colOff>50800</xdr:colOff>
      <xdr:row>85</xdr:row>
      <xdr:rowOff>31750</xdr:rowOff>
    </xdr:to>
    <xdr:cxnSp macro="">
      <xdr:nvCxnSpPr>
        <xdr:cNvPr id="310" name="直線コネクタ 309">
          <a:extLst>
            <a:ext uri="{FF2B5EF4-FFF2-40B4-BE49-F238E27FC236}">
              <a16:creationId xmlns:a16="http://schemas.microsoft.com/office/drawing/2014/main" id="{0B7911C6-8C3D-4B0B-B6D3-CE963DF707DF}"/>
            </a:ext>
          </a:extLst>
        </xdr:cNvPr>
        <xdr:cNvCxnSpPr/>
      </xdr:nvCxnSpPr>
      <xdr:spPr>
        <a:xfrm>
          <a:off x="2019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152400</xdr:rowOff>
    </xdr:from>
    <xdr:to>
      <xdr:col>6</xdr:col>
      <xdr:colOff>38100</xdr:colOff>
      <xdr:row>85</xdr:row>
      <xdr:rowOff>82550</xdr:rowOff>
    </xdr:to>
    <xdr:sp macro="" textlink="">
      <xdr:nvSpPr>
        <xdr:cNvPr id="311" name="楕円 310">
          <a:extLst>
            <a:ext uri="{FF2B5EF4-FFF2-40B4-BE49-F238E27FC236}">
              <a16:creationId xmlns:a16="http://schemas.microsoft.com/office/drawing/2014/main" id="{4DD8E2E5-A8DD-4A3A-AAC5-D18BAF4C2C89}"/>
            </a:ext>
          </a:extLst>
        </xdr:cNvPr>
        <xdr:cNvSpPr/>
      </xdr:nvSpPr>
      <xdr:spPr>
        <a:xfrm>
          <a:off x="1079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31750</xdr:rowOff>
    </xdr:from>
    <xdr:to>
      <xdr:col>10</xdr:col>
      <xdr:colOff>114300</xdr:colOff>
      <xdr:row>85</xdr:row>
      <xdr:rowOff>31750</xdr:rowOff>
    </xdr:to>
    <xdr:cxnSp macro="">
      <xdr:nvCxnSpPr>
        <xdr:cNvPr id="312" name="直線コネクタ 311">
          <a:extLst>
            <a:ext uri="{FF2B5EF4-FFF2-40B4-BE49-F238E27FC236}">
              <a16:creationId xmlns:a16="http://schemas.microsoft.com/office/drawing/2014/main" id="{72C08874-64F1-4C50-81F8-42EB66502D33}"/>
            </a:ext>
          </a:extLst>
        </xdr:cNvPr>
        <xdr:cNvCxnSpPr/>
      </xdr:nvCxnSpPr>
      <xdr:spPr>
        <a:xfrm>
          <a:off x="1130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EFEC8105-DBBA-4EB2-A77C-97365A7CDD30}"/>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59FBF41B-D329-4C57-9EF4-410C9C4946A6}"/>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2F926C6C-0531-4E01-8FF1-4053A798E9E1}"/>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78B01750-4448-4B95-93CD-D5024A2965B4}"/>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85</xdr:row>
      <xdr:rowOff>73677</xdr:rowOff>
    </xdr:from>
    <xdr:ext cx="469744" cy="259045"/>
    <xdr:sp macro="" textlink="">
      <xdr:nvSpPr>
        <xdr:cNvPr id="317" name="n_1mainValue【公営住宅】&#10;有形固定資産減価償却率">
          <a:extLst>
            <a:ext uri="{FF2B5EF4-FFF2-40B4-BE49-F238E27FC236}">
              <a16:creationId xmlns:a16="http://schemas.microsoft.com/office/drawing/2014/main" id="{B2128CC1-D634-41EC-9A45-08A49D82F482}"/>
            </a:ext>
          </a:extLst>
        </xdr:cNvPr>
        <xdr:cNvSpPr txBox="1"/>
      </xdr:nvSpPr>
      <xdr:spPr>
        <a:xfrm>
          <a:off x="35497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85</xdr:row>
      <xdr:rowOff>73677</xdr:rowOff>
    </xdr:from>
    <xdr:ext cx="469744" cy="259045"/>
    <xdr:sp macro="" textlink="">
      <xdr:nvSpPr>
        <xdr:cNvPr id="318" name="n_2mainValue【公営住宅】&#10;有形固定資産減価償却率">
          <a:extLst>
            <a:ext uri="{FF2B5EF4-FFF2-40B4-BE49-F238E27FC236}">
              <a16:creationId xmlns:a16="http://schemas.microsoft.com/office/drawing/2014/main" id="{E0AF2A6F-5520-4C6E-8F9C-963A81EA391B}"/>
            </a:ext>
          </a:extLst>
        </xdr:cNvPr>
        <xdr:cNvSpPr txBox="1"/>
      </xdr:nvSpPr>
      <xdr:spPr>
        <a:xfrm>
          <a:off x="2673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85</xdr:row>
      <xdr:rowOff>73677</xdr:rowOff>
    </xdr:from>
    <xdr:ext cx="469744" cy="259045"/>
    <xdr:sp macro="" textlink="">
      <xdr:nvSpPr>
        <xdr:cNvPr id="319" name="n_3mainValue【公営住宅】&#10;有形固定資産減価償却率">
          <a:extLst>
            <a:ext uri="{FF2B5EF4-FFF2-40B4-BE49-F238E27FC236}">
              <a16:creationId xmlns:a16="http://schemas.microsoft.com/office/drawing/2014/main" id="{14403984-A32B-434F-A430-1D94A3F6FFE6}"/>
            </a:ext>
          </a:extLst>
        </xdr:cNvPr>
        <xdr:cNvSpPr txBox="1"/>
      </xdr:nvSpPr>
      <xdr:spPr>
        <a:xfrm>
          <a:off x="1784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85</xdr:row>
      <xdr:rowOff>73677</xdr:rowOff>
    </xdr:from>
    <xdr:ext cx="469744" cy="259045"/>
    <xdr:sp macro="" textlink="">
      <xdr:nvSpPr>
        <xdr:cNvPr id="320" name="n_4mainValue【公営住宅】&#10;有形固定資産減価償却率">
          <a:extLst>
            <a:ext uri="{FF2B5EF4-FFF2-40B4-BE49-F238E27FC236}">
              <a16:creationId xmlns:a16="http://schemas.microsoft.com/office/drawing/2014/main" id="{F34D5533-F506-41F2-8B4A-C5C8CD3100C0}"/>
            </a:ext>
          </a:extLst>
        </xdr:cNvPr>
        <xdr:cNvSpPr txBox="1"/>
      </xdr:nvSpPr>
      <xdr:spPr>
        <a:xfrm>
          <a:off x="895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299EF83-2A3E-4ADB-914D-D57D5325CE3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8EB042F7-4C70-49FF-8A0D-1FCA3D564BF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238F6B8-9C7C-41E4-929B-6DB7191F0FB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F2E55065-9CA5-4FDA-B4B2-6DC4CDC204C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FCBC30F9-47FD-440D-8813-B6B894F48E5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7C09E387-537B-4DED-88AE-13AA7706EC8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C5D453C-1D5B-4997-A60C-750C3AEBAF3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C394D45-B237-4A1B-B8B4-8A5583D6959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C991135-90A4-423E-AEFC-2211E292385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CDA5509-4E59-41B8-B086-36EDF0EC0F2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407EAEDE-A962-439C-960E-2E051F79C935}"/>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1908050B-5988-47F5-AA30-2BEEDDD3B448}"/>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E65D780-371A-4574-BB12-70CE4A7B0F4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6D87F9D0-FEDB-4DDE-8C22-AB452DA6B164}"/>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A6408D98-154C-4A61-BD94-2A00F32590D2}"/>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B163C7B8-17AB-406B-BDAA-758E9A6B3A41}"/>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981941C9-B766-4520-A7FF-5ED3BBD0A371}"/>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06BAFF3-8D69-4026-97DC-22FD0C6E2E29}"/>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01EEC61-CD33-40A0-9088-06C9AD528CF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CBBEB1C6-64A0-42DE-A9C9-5D3A1ADC0E1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374688C7-EB7E-49F2-80CA-5A8D319C9AF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5606B090-3BF8-440E-BCFC-6FF550DC6589}"/>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654F00E-C291-4954-A088-1E56C881178F}"/>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58AE4434-A13E-423B-94FB-0F7FCB7034A2}"/>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F4A4EBF6-5B7D-4719-9EC2-E96E8C2300DD}"/>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B26CDE81-9B12-4D70-B07E-95C29C0C7C9C}"/>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B79B9208-3CE5-46D8-8945-39C4247D2F8F}"/>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8CB98C46-3305-48C9-8C79-A4EEDB66DFF1}"/>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48296AC3-980D-4391-9A7C-ADBA60A9ADB8}"/>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AD9CA99B-5639-4569-91D4-AB1152C57050}"/>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8905C7B3-6192-4080-93F5-87D499BD40D2}"/>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A6E390A1-34A0-44DE-9D0D-A13CD0E1667D}"/>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564CCDB-C298-44B0-8A01-26BB6CF0D86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947F195-9B5F-48AD-920A-D3590C09F5E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01F485A-6939-42D7-BC97-702A904657C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C678A49-09DD-4CC5-B756-1B715E789AB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3BB66DF-285E-446C-95DC-796E7233EE3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143250</xdr:rowOff>
    </xdr:from>
    <xdr:to>
      <xdr:col>55</xdr:col>
      <xdr:colOff>50800</xdr:colOff>
      <xdr:row>86</xdr:row>
      <xdr:rowOff>73400</xdr:rowOff>
    </xdr:to>
    <xdr:sp macro="" textlink="">
      <xdr:nvSpPr>
        <xdr:cNvPr id="358" name="楕円 357">
          <a:extLst>
            <a:ext uri="{FF2B5EF4-FFF2-40B4-BE49-F238E27FC236}">
              <a16:creationId xmlns:a16="http://schemas.microsoft.com/office/drawing/2014/main" id="{7A470F36-6644-4005-9EDC-A926525AC6AE}"/>
            </a:ext>
          </a:extLst>
        </xdr:cNvPr>
        <xdr:cNvSpPr/>
      </xdr:nvSpPr>
      <xdr:spPr>
        <a:xfrm>
          <a:off x="10426700" y="1471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32960D18-F7D0-41C7-A241-9EA44C00C0E6}"/>
            </a:ext>
          </a:extLst>
        </xdr:cNvPr>
        <xdr:cNvSpPr txBox="1"/>
      </xdr:nvSpPr>
      <xdr:spPr>
        <a:xfrm>
          <a:off x="10515600" y="1465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143433</xdr:rowOff>
    </xdr:from>
    <xdr:to>
      <xdr:col>50</xdr:col>
      <xdr:colOff>165100</xdr:colOff>
      <xdr:row>86</xdr:row>
      <xdr:rowOff>73583</xdr:rowOff>
    </xdr:to>
    <xdr:sp macro="" textlink="">
      <xdr:nvSpPr>
        <xdr:cNvPr id="360" name="楕円 359">
          <a:extLst>
            <a:ext uri="{FF2B5EF4-FFF2-40B4-BE49-F238E27FC236}">
              <a16:creationId xmlns:a16="http://schemas.microsoft.com/office/drawing/2014/main" id="{2510BC8D-FAEE-4AFC-9CD4-7CF33B28A77F}"/>
            </a:ext>
          </a:extLst>
        </xdr:cNvPr>
        <xdr:cNvSpPr/>
      </xdr:nvSpPr>
      <xdr:spPr>
        <a:xfrm>
          <a:off x="9588500" y="14716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22600</xdr:rowOff>
    </xdr:from>
    <xdr:to>
      <xdr:col>55</xdr:col>
      <xdr:colOff>0</xdr:colOff>
      <xdr:row>86</xdr:row>
      <xdr:rowOff>22783</xdr:rowOff>
    </xdr:to>
    <xdr:cxnSp macro="">
      <xdr:nvCxnSpPr>
        <xdr:cNvPr id="361" name="直線コネクタ 360">
          <a:extLst>
            <a:ext uri="{FF2B5EF4-FFF2-40B4-BE49-F238E27FC236}">
              <a16:creationId xmlns:a16="http://schemas.microsoft.com/office/drawing/2014/main" id="{977AEF92-F541-437D-9D22-C24A6F3444D4}"/>
            </a:ext>
          </a:extLst>
        </xdr:cNvPr>
        <xdr:cNvCxnSpPr/>
      </xdr:nvCxnSpPr>
      <xdr:spPr>
        <a:xfrm flipV="1">
          <a:off x="9639300" y="14767300"/>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143297</xdr:rowOff>
    </xdr:from>
    <xdr:to>
      <xdr:col>46</xdr:col>
      <xdr:colOff>38100</xdr:colOff>
      <xdr:row>86</xdr:row>
      <xdr:rowOff>73447</xdr:rowOff>
    </xdr:to>
    <xdr:sp macro="" textlink="">
      <xdr:nvSpPr>
        <xdr:cNvPr id="362" name="楕円 361">
          <a:extLst>
            <a:ext uri="{FF2B5EF4-FFF2-40B4-BE49-F238E27FC236}">
              <a16:creationId xmlns:a16="http://schemas.microsoft.com/office/drawing/2014/main" id="{DAF06AE5-9FA0-42C6-8EA8-F4A4DBB24E5E}"/>
            </a:ext>
          </a:extLst>
        </xdr:cNvPr>
        <xdr:cNvSpPr/>
      </xdr:nvSpPr>
      <xdr:spPr>
        <a:xfrm>
          <a:off x="8699500" y="1471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22647</xdr:rowOff>
    </xdr:from>
    <xdr:to>
      <xdr:col>50</xdr:col>
      <xdr:colOff>114300</xdr:colOff>
      <xdr:row>86</xdr:row>
      <xdr:rowOff>22783</xdr:rowOff>
    </xdr:to>
    <xdr:cxnSp macro="">
      <xdr:nvCxnSpPr>
        <xdr:cNvPr id="363" name="直線コネクタ 362">
          <a:extLst>
            <a:ext uri="{FF2B5EF4-FFF2-40B4-BE49-F238E27FC236}">
              <a16:creationId xmlns:a16="http://schemas.microsoft.com/office/drawing/2014/main" id="{B6E90661-4819-406F-95FF-CB4739F49B2E}"/>
            </a:ext>
          </a:extLst>
        </xdr:cNvPr>
        <xdr:cNvCxnSpPr/>
      </xdr:nvCxnSpPr>
      <xdr:spPr>
        <a:xfrm>
          <a:off x="8750300" y="14767347"/>
          <a:ext cx="88900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143342</xdr:rowOff>
    </xdr:from>
    <xdr:to>
      <xdr:col>41</xdr:col>
      <xdr:colOff>101600</xdr:colOff>
      <xdr:row>86</xdr:row>
      <xdr:rowOff>73492</xdr:rowOff>
    </xdr:to>
    <xdr:sp macro="" textlink="">
      <xdr:nvSpPr>
        <xdr:cNvPr id="364" name="楕円 363">
          <a:extLst>
            <a:ext uri="{FF2B5EF4-FFF2-40B4-BE49-F238E27FC236}">
              <a16:creationId xmlns:a16="http://schemas.microsoft.com/office/drawing/2014/main" id="{2EFAA555-B4EB-4445-836C-E8E2245EFEAF}"/>
            </a:ext>
          </a:extLst>
        </xdr:cNvPr>
        <xdr:cNvSpPr/>
      </xdr:nvSpPr>
      <xdr:spPr>
        <a:xfrm>
          <a:off x="7810500" y="1471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22647</xdr:rowOff>
    </xdr:from>
    <xdr:to>
      <xdr:col>45</xdr:col>
      <xdr:colOff>177800</xdr:colOff>
      <xdr:row>86</xdr:row>
      <xdr:rowOff>22692</xdr:rowOff>
    </xdr:to>
    <xdr:cxnSp macro="">
      <xdr:nvCxnSpPr>
        <xdr:cNvPr id="365" name="直線コネクタ 364">
          <a:extLst>
            <a:ext uri="{FF2B5EF4-FFF2-40B4-BE49-F238E27FC236}">
              <a16:creationId xmlns:a16="http://schemas.microsoft.com/office/drawing/2014/main" id="{736A8CCA-AD60-43AA-A8FA-B7EFBBFBA20E}"/>
            </a:ext>
          </a:extLst>
        </xdr:cNvPr>
        <xdr:cNvCxnSpPr/>
      </xdr:nvCxnSpPr>
      <xdr:spPr>
        <a:xfrm flipV="1">
          <a:off x="7861300" y="14767347"/>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143480</xdr:rowOff>
    </xdr:from>
    <xdr:to>
      <xdr:col>36</xdr:col>
      <xdr:colOff>165100</xdr:colOff>
      <xdr:row>86</xdr:row>
      <xdr:rowOff>73630</xdr:rowOff>
    </xdr:to>
    <xdr:sp macro="" textlink="">
      <xdr:nvSpPr>
        <xdr:cNvPr id="366" name="楕円 365">
          <a:extLst>
            <a:ext uri="{FF2B5EF4-FFF2-40B4-BE49-F238E27FC236}">
              <a16:creationId xmlns:a16="http://schemas.microsoft.com/office/drawing/2014/main" id="{E6C85AC8-0AA1-42ED-BC56-1395D02C60F0}"/>
            </a:ext>
          </a:extLst>
        </xdr:cNvPr>
        <xdr:cNvSpPr/>
      </xdr:nvSpPr>
      <xdr:spPr>
        <a:xfrm>
          <a:off x="6921500" y="1471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22692</xdr:rowOff>
    </xdr:from>
    <xdr:to>
      <xdr:col>41</xdr:col>
      <xdr:colOff>50800</xdr:colOff>
      <xdr:row>86</xdr:row>
      <xdr:rowOff>22830</xdr:rowOff>
    </xdr:to>
    <xdr:cxnSp macro="">
      <xdr:nvCxnSpPr>
        <xdr:cNvPr id="367" name="直線コネクタ 366">
          <a:extLst>
            <a:ext uri="{FF2B5EF4-FFF2-40B4-BE49-F238E27FC236}">
              <a16:creationId xmlns:a16="http://schemas.microsoft.com/office/drawing/2014/main" id="{DC1B942D-44C8-4FDE-A90C-140426FFB648}"/>
            </a:ext>
          </a:extLst>
        </xdr:cNvPr>
        <xdr:cNvCxnSpPr/>
      </xdr:nvCxnSpPr>
      <xdr:spPr>
        <a:xfrm flipV="1">
          <a:off x="6972300" y="14767392"/>
          <a:ext cx="8890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8607C31B-7978-42FA-AC17-CD8E5BF715E3}"/>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0F3209E8-866C-4357-86A0-07F2CB8256E0}"/>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9237CF1A-8532-404F-BED3-30D7A07D1772}"/>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A0A752DB-81C0-4839-A17D-45E1BE887373}"/>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64710</xdr:rowOff>
    </xdr:from>
    <xdr:ext cx="469744" cy="259045"/>
    <xdr:sp macro="" textlink="">
      <xdr:nvSpPr>
        <xdr:cNvPr id="372" name="n_1mainValue【公営住宅】&#10;一人当たり面積">
          <a:extLst>
            <a:ext uri="{FF2B5EF4-FFF2-40B4-BE49-F238E27FC236}">
              <a16:creationId xmlns:a16="http://schemas.microsoft.com/office/drawing/2014/main" id="{5697F77B-5C2F-4B94-BD45-BE333CCD0AF0}"/>
            </a:ext>
          </a:extLst>
        </xdr:cNvPr>
        <xdr:cNvSpPr txBox="1"/>
      </xdr:nvSpPr>
      <xdr:spPr>
        <a:xfrm>
          <a:off x="9391727" y="14809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64574</xdr:rowOff>
    </xdr:from>
    <xdr:ext cx="469744" cy="259045"/>
    <xdr:sp macro="" textlink="">
      <xdr:nvSpPr>
        <xdr:cNvPr id="373" name="n_2mainValue【公営住宅】&#10;一人当たり面積">
          <a:extLst>
            <a:ext uri="{FF2B5EF4-FFF2-40B4-BE49-F238E27FC236}">
              <a16:creationId xmlns:a16="http://schemas.microsoft.com/office/drawing/2014/main" id="{F9791395-4A53-4640-8857-360CC66AA945}"/>
            </a:ext>
          </a:extLst>
        </xdr:cNvPr>
        <xdr:cNvSpPr txBox="1"/>
      </xdr:nvSpPr>
      <xdr:spPr>
        <a:xfrm>
          <a:off x="8515427" y="1480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64619</xdr:rowOff>
    </xdr:from>
    <xdr:ext cx="469744" cy="259045"/>
    <xdr:sp macro="" textlink="">
      <xdr:nvSpPr>
        <xdr:cNvPr id="374" name="n_3mainValue【公営住宅】&#10;一人当たり面積">
          <a:extLst>
            <a:ext uri="{FF2B5EF4-FFF2-40B4-BE49-F238E27FC236}">
              <a16:creationId xmlns:a16="http://schemas.microsoft.com/office/drawing/2014/main" id="{3A3DC92F-D15C-40AE-B3B0-68389632C926}"/>
            </a:ext>
          </a:extLst>
        </xdr:cNvPr>
        <xdr:cNvSpPr txBox="1"/>
      </xdr:nvSpPr>
      <xdr:spPr>
        <a:xfrm>
          <a:off x="7626427" y="14809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64757</xdr:rowOff>
    </xdr:from>
    <xdr:ext cx="469744" cy="259045"/>
    <xdr:sp macro="" textlink="">
      <xdr:nvSpPr>
        <xdr:cNvPr id="375" name="n_4mainValue【公営住宅】&#10;一人当たり面積">
          <a:extLst>
            <a:ext uri="{FF2B5EF4-FFF2-40B4-BE49-F238E27FC236}">
              <a16:creationId xmlns:a16="http://schemas.microsoft.com/office/drawing/2014/main" id="{7F288C1E-284B-41DF-AE6D-29580450365A}"/>
            </a:ext>
          </a:extLst>
        </xdr:cNvPr>
        <xdr:cNvSpPr txBox="1"/>
      </xdr:nvSpPr>
      <xdr:spPr>
        <a:xfrm>
          <a:off x="6737427" y="1480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C2A37D6-F7DC-4575-9B2C-C1AF3D25F95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E40AD9E-C69E-4FC0-B159-6C7AF44A99A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7B2254D-9553-4FBF-A8D8-07B6FD5389F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60E7309-3863-4E12-A3E7-E3C00262340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BC3216D-538F-4D7F-92F6-7448CD525A6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D8522D2A-7025-4260-9723-A845AB1378A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C4536B3-C5E5-45CF-A295-C0D30BAB6B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169C3AA5-A053-48A4-B1BC-10D432C9294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E0F6586D-FBB4-441E-9AF0-B7E4BD8D873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F77972F8-5049-4097-8755-EE83E670639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D32C8D96-03AF-4B17-B594-ABC101DEAFF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8259A664-DD19-4ED4-BB11-330CCDC5326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2D3D420B-D349-489F-9AA0-42ED1287B3D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16200FBC-F361-41B6-B1D8-65B7728CC9F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DAB2F38F-84FC-43A2-846F-7D72BD26960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54F9C4AD-69A4-4EF5-8DC1-965A7DE54FE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CC113C71-C9B9-411F-B81A-CEB249677AB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9ACD634-CCE1-47D0-8772-CA7FCEF81BE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13A58E78-6D39-482C-88C0-5A4AB5FA9E8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3BAC783A-CACF-4D31-A0D9-42DB7F5D93E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4F9C7CB-3F83-404A-BEBF-79F523B07D5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F59ECC43-D48B-4C24-862E-23E0BD91A65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F228297-FBDC-4B34-BD6F-CB1BAA7FCD5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19125863-46BB-48B4-973E-88AA39E4EA0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71ED2407-CC9D-41BB-9EAC-8363FAB237F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7D88CAFE-9E45-4F7B-A09C-E9D53D31D43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ABDABC0C-A45D-4C62-BB57-100BB13EA07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69B09CE2-1732-4AAA-B9A5-EE216964384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EA5A724D-3FF7-48A2-9CE8-1486DD00229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53C97BDB-4178-4B6F-91E1-FFD436049CE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4BA9D13-BAA5-4DE1-8718-C8C9F6DCA6B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E7C75CE0-0CD4-4319-AD72-787998336E4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9066C431-21EF-4039-B994-83B07728C45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237320BF-386C-42DA-AFFB-2C0FCDB610B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CB056E19-1239-4A63-8A1C-B53C9E74DE7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C739EBE5-A750-4324-8C2F-EA8D25D4B8C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3D149D9C-5A78-41A7-BB9D-2CDC0459CEE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E7E7F2BB-71FE-4628-896B-76FCA1AFF16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EA05CAC-5A02-4E21-B8F3-DCE9F7D3545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81053404-C366-48A7-A058-ABDFE87766D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C0750BEA-5409-4E6F-9F38-DB216404BBB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D5AA9969-66AE-4ED7-8D90-40FD61CEAD97}"/>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9563F6E0-8B7D-4742-AA5A-EB9817B3CC5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516B9C68-AA33-4A67-AB80-7FE23E53B7F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5BACD1F9-8DC8-46D3-975C-9633A7CD3589}"/>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E9D3BF35-036A-4976-AF97-4346907C6697}"/>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4A88B4DF-6089-4CC0-9165-0191BD48553F}"/>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5EBB82FF-1771-4CBA-BD05-B6C7E365EA3B}"/>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080B154F-CABA-4164-90BE-8779C5A82DC6}"/>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ECA9F830-34DF-4669-BA0A-829828ACD090}"/>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40D9255E-1A4A-4B63-BB0C-C32585ED150E}"/>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86E14992-81AB-46E1-82F5-F451573793CD}"/>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E6D3AA6-0F73-4A48-85D2-C6AE0D94A2D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BAEEF26-A3BC-4C32-9A6A-FB8C084322C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3D5462D-5D95-4731-A198-3386EF75A7A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7CE2F89-F1F6-4925-94E6-6E96A3BD364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4192D14-7611-427F-8308-517B102DA86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97246</xdr:rowOff>
    </xdr:from>
    <xdr:to>
      <xdr:col>85</xdr:col>
      <xdr:colOff>177800</xdr:colOff>
      <xdr:row>39</xdr:row>
      <xdr:rowOff>27396</xdr:rowOff>
    </xdr:to>
    <xdr:sp macro="" textlink="">
      <xdr:nvSpPr>
        <xdr:cNvPr id="433" name="楕円 432">
          <a:extLst>
            <a:ext uri="{FF2B5EF4-FFF2-40B4-BE49-F238E27FC236}">
              <a16:creationId xmlns:a16="http://schemas.microsoft.com/office/drawing/2014/main" id="{991FDD09-3BE7-4594-81EA-78CD81D77193}"/>
            </a:ext>
          </a:extLst>
        </xdr:cNvPr>
        <xdr:cNvSpPr/>
      </xdr:nvSpPr>
      <xdr:spPr>
        <a:xfrm>
          <a:off x="16268700" y="66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75673</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1FF5390E-FBF1-4780-89DC-8D3DA32CB3F0}"/>
            </a:ext>
          </a:extLst>
        </xdr:cNvPr>
        <xdr:cNvSpPr txBox="1"/>
      </xdr:nvSpPr>
      <xdr:spPr>
        <a:xfrm>
          <a:off x="16357600" y="659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53159</xdr:rowOff>
    </xdr:from>
    <xdr:to>
      <xdr:col>81</xdr:col>
      <xdr:colOff>101600</xdr:colOff>
      <xdr:row>38</xdr:row>
      <xdr:rowOff>154759</xdr:rowOff>
    </xdr:to>
    <xdr:sp macro="" textlink="">
      <xdr:nvSpPr>
        <xdr:cNvPr id="435" name="楕円 434">
          <a:extLst>
            <a:ext uri="{FF2B5EF4-FFF2-40B4-BE49-F238E27FC236}">
              <a16:creationId xmlns:a16="http://schemas.microsoft.com/office/drawing/2014/main" id="{0A6FF37D-88FC-4BA9-B775-A527208B634D}"/>
            </a:ext>
          </a:extLst>
        </xdr:cNvPr>
        <xdr:cNvSpPr/>
      </xdr:nvSpPr>
      <xdr:spPr>
        <a:xfrm>
          <a:off x="15430500" y="656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103959</xdr:rowOff>
    </xdr:from>
    <xdr:to>
      <xdr:col>85</xdr:col>
      <xdr:colOff>127000</xdr:colOff>
      <xdr:row>38</xdr:row>
      <xdr:rowOff>148046</xdr:rowOff>
    </xdr:to>
    <xdr:cxnSp macro="">
      <xdr:nvCxnSpPr>
        <xdr:cNvPr id="436" name="直線コネクタ 435">
          <a:extLst>
            <a:ext uri="{FF2B5EF4-FFF2-40B4-BE49-F238E27FC236}">
              <a16:creationId xmlns:a16="http://schemas.microsoft.com/office/drawing/2014/main" id="{61A012A4-A74A-4F17-B575-20BD7EC2BC57}"/>
            </a:ext>
          </a:extLst>
        </xdr:cNvPr>
        <xdr:cNvCxnSpPr/>
      </xdr:nvCxnSpPr>
      <xdr:spPr>
        <a:xfrm>
          <a:off x="15481300" y="6619059"/>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15603</xdr:rowOff>
    </xdr:from>
    <xdr:to>
      <xdr:col>76</xdr:col>
      <xdr:colOff>165100</xdr:colOff>
      <xdr:row>38</xdr:row>
      <xdr:rowOff>117203</xdr:rowOff>
    </xdr:to>
    <xdr:sp macro="" textlink="">
      <xdr:nvSpPr>
        <xdr:cNvPr id="437" name="楕円 436">
          <a:extLst>
            <a:ext uri="{FF2B5EF4-FFF2-40B4-BE49-F238E27FC236}">
              <a16:creationId xmlns:a16="http://schemas.microsoft.com/office/drawing/2014/main" id="{68185046-F652-4515-B516-1E40B093371B}"/>
            </a:ext>
          </a:extLst>
        </xdr:cNvPr>
        <xdr:cNvSpPr/>
      </xdr:nvSpPr>
      <xdr:spPr>
        <a:xfrm>
          <a:off x="14541500" y="653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66403</xdr:rowOff>
    </xdr:from>
    <xdr:to>
      <xdr:col>81</xdr:col>
      <xdr:colOff>50800</xdr:colOff>
      <xdr:row>38</xdr:row>
      <xdr:rowOff>103959</xdr:rowOff>
    </xdr:to>
    <xdr:cxnSp macro="">
      <xdr:nvCxnSpPr>
        <xdr:cNvPr id="438" name="直線コネクタ 437">
          <a:extLst>
            <a:ext uri="{FF2B5EF4-FFF2-40B4-BE49-F238E27FC236}">
              <a16:creationId xmlns:a16="http://schemas.microsoft.com/office/drawing/2014/main" id="{398C744F-E933-4EFF-91E5-ABD618DDA587}"/>
            </a:ext>
          </a:extLst>
        </xdr:cNvPr>
        <xdr:cNvCxnSpPr/>
      </xdr:nvCxnSpPr>
      <xdr:spPr>
        <a:xfrm>
          <a:off x="14592300" y="658150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160927</xdr:rowOff>
    </xdr:from>
    <xdr:to>
      <xdr:col>72</xdr:col>
      <xdr:colOff>38100</xdr:colOff>
      <xdr:row>38</xdr:row>
      <xdr:rowOff>91077</xdr:rowOff>
    </xdr:to>
    <xdr:sp macro="" textlink="">
      <xdr:nvSpPr>
        <xdr:cNvPr id="439" name="楕円 438">
          <a:extLst>
            <a:ext uri="{FF2B5EF4-FFF2-40B4-BE49-F238E27FC236}">
              <a16:creationId xmlns:a16="http://schemas.microsoft.com/office/drawing/2014/main" id="{DFF6A9C8-4355-450D-9621-D18739C80534}"/>
            </a:ext>
          </a:extLst>
        </xdr:cNvPr>
        <xdr:cNvSpPr/>
      </xdr:nvSpPr>
      <xdr:spPr>
        <a:xfrm>
          <a:off x="13652500" y="650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40277</xdr:rowOff>
    </xdr:from>
    <xdr:to>
      <xdr:col>76</xdr:col>
      <xdr:colOff>114300</xdr:colOff>
      <xdr:row>38</xdr:row>
      <xdr:rowOff>66403</xdr:rowOff>
    </xdr:to>
    <xdr:cxnSp macro="">
      <xdr:nvCxnSpPr>
        <xdr:cNvPr id="440" name="直線コネクタ 439">
          <a:extLst>
            <a:ext uri="{FF2B5EF4-FFF2-40B4-BE49-F238E27FC236}">
              <a16:creationId xmlns:a16="http://schemas.microsoft.com/office/drawing/2014/main" id="{C0DF40EE-96F2-4E2B-9312-58443DA37242}"/>
            </a:ext>
          </a:extLst>
        </xdr:cNvPr>
        <xdr:cNvCxnSpPr/>
      </xdr:nvCxnSpPr>
      <xdr:spPr>
        <a:xfrm>
          <a:off x="13703300" y="655537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118473</xdr:rowOff>
    </xdr:from>
    <xdr:to>
      <xdr:col>67</xdr:col>
      <xdr:colOff>101600</xdr:colOff>
      <xdr:row>38</xdr:row>
      <xdr:rowOff>48623</xdr:rowOff>
    </xdr:to>
    <xdr:sp macro="" textlink="">
      <xdr:nvSpPr>
        <xdr:cNvPr id="441" name="楕円 440">
          <a:extLst>
            <a:ext uri="{FF2B5EF4-FFF2-40B4-BE49-F238E27FC236}">
              <a16:creationId xmlns:a16="http://schemas.microsoft.com/office/drawing/2014/main" id="{86A8EB93-10A9-4ACF-B807-2DFDF5BB3D03}"/>
            </a:ext>
          </a:extLst>
        </xdr:cNvPr>
        <xdr:cNvSpPr/>
      </xdr:nvSpPr>
      <xdr:spPr>
        <a:xfrm>
          <a:off x="12763500" y="646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169273</xdr:rowOff>
    </xdr:from>
    <xdr:to>
      <xdr:col>71</xdr:col>
      <xdr:colOff>177800</xdr:colOff>
      <xdr:row>38</xdr:row>
      <xdr:rowOff>40277</xdr:rowOff>
    </xdr:to>
    <xdr:cxnSp macro="">
      <xdr:nvCxnSpPr>
        <xdr:cNvPr id="442" name="直線コネクタ 441">
          <a:extLst>
            <a:ext uri="{FF2B5EF4-FFF2-40B4-BE49-F238E27FC236}">
              <a16:creationId xmlns:a16="http://schemas.microsoft.com/office/drawing/2014/main" id="{1F633BBE-4B21-4EAB-A88E-BC397BE4A0BF}"/>
            </a:ext>
          </a:extLst>
        </xdr:cNvPr>
        <xdr:cNvCxnSpPr/>
      </xdr:nvCxnSpPr>
      <xdr:spPr>
        <a:xfrm>
          <a:off x="12814300" y="651292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1C7AD8E4-E677-4859-BAA8-3326E4688619}"/>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10C4ED91-BFE3-4895-9C6C-ACE001C2CB5A}"/>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477189C0-908A-4ED5-9AED-1C6984643D47}"/>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9C9F12F2-A719-4979-9C4D-E501508EF052}"/>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145886</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D36E0381-2797-4832-8BF4-247D54401E74}"/>
            </a:ext>
          </a:extLst>
        </xdr:cNvPr>
        <xdr:cNvSpPr txBox="1"/>
      </xdr:nvSpPr>
      <xdr:spPr>
        <a:xfrm>
          <a:off x="15266044"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133730</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BDF4C171-6466-48F6-8669-9CCD05AD7431}"/>
            </a:ext>
          </a:extLst>
        </xdr:cNvPr>
        <xdr:cNvSpPr txBox="1"/>
      </xdr:nvSpPr>
      <xdr:spPr>
        <a:xfrm>
          <a:off x="14389744" y="630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107604</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98F5B97A-BF4A-4BF0-B30A-A30528546338}"/>
            </a:ext>
          </a:extLst>
        </xdr:cNvPr>
        <xdr:cNvSpPr txBox="1"/>
      </xdr:nvSpPr>
      <xdr:spPr>
        <a:xfrm>
          <a:off x="135007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65150</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A227F537-F2D1-41D3-B886-A600C17041CF}"/>
            </a:ext>
          </a:extLst>
        </xdr:cNvPr>
        <xdr:cNvSpPr txBox="1"/>
      </xdr:nvSpPr>
      <xdr:spPr>
        <a:xfrm>
          <a:off x="12611744" y="623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EC85C4E6-F166-46C6-AF33-FA1D229EB88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B94A619A-55DB-4EC0-B560-243F07B0A96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FF10E9C-1508-42C7-B481-174A166633E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A925418F-DDE9-4F01-B9EC-BDC8DEEA1DF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1305567F-DC95-4ABA-9A29-72C1864F0B1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4A1EA0C4-82AA-433C-9826-9CBC78CE14B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10DEE866-5AEB-48C3-856B-2202FF2DDF8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C3F023A2-6FE0-47EC-9614-CD8D0D5A75D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BF886C0-2536-4101-9722-8C60FC29454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8328030C-612E-4AAB-8667-C848E02C9AF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CE6A2467-22C4-4F5C-978E-D74B0AAEC56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6D544833-3C44-4AEE-9E42-689F12F8ADD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28595CEF-6516-4581-853D-F5B0EEFC1AD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43D350E-0142-46CB-96C3-4B4AA2A513C4}"/>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7B946AA6-559E-4081-A073-74E246DDC5B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66ABBAFB-2A1C-4561-8AF4-B3F34A6355E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C145CD3C-3C1C-46E0-A5D7-7E45EEF2D7A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78909B9D-30B2-44FA-98D1-4770A76AAD5E}"/>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E557ADAB-7121-43CB-ABA6-657CEA471CF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EA8353C3-FF82-4DC6-8689-B7304C6C4FB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69F2A6E8-1807-4C42-AA53-BB223593057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4811D8C1-695A-44C0-BC48-0E7385DE9A24}"/>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DE3FB382-5AE3-4D19-B3CD-57DF69656A8B}"/>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6210BFC1-8D39-4A24-AE46-0F98E011ADA6}"/>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B8616832-3116-4302-BBFF-5A5D6869C459}"/>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6174CA65-02D7-41F5-90DE-54D6450B2DDC}"/>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563EFAC-09D9-4CFC-9DF9-011D0544BE0B}"/>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03430E4D-D961-49BF-BBBA-EBB397A61D03}"/>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E62F7804-F1E4-4DAA-A2D3-9760FBE79703}"/>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7016150D-F5B4-4743-8871-B8B814EE7DFD}"/>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97295D8C-FCC0-40BF-9A6A-91ACB0799E81}"/>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C2E0DBDB-8E49-46EE-8E36-0A311D60BD18}"/>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BEA44AD-D160-4A69-8670-0101A4D7FE7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E07C4B0-4C82-4E20-9DC7-DE1D2E4B04E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4776195-C389-4502-99EE-36018EFC5B1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E7E790B-EDB4-48EA-8245-954F9D38D0C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14D28AF-F33E-4135-9F41-DEEBB153BA5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112268</xdr:rowOff>
    </xdr:from>
    <xdr:to>
      <xdr:col>116</xdr:col>
      <xdr:colOff>114300</xdr:colOff>
      <xdr:row>39</xdr:row>
      <xdr:rowOff>42418</xdr:rowOff>
    </xdr:to>
    <xdr:sp macro="" textlink="">
      <xdr:nvSpPr>
        <xdr:cNvPr id="488" name="楕円 487">
          <a:extLst>
            <a:ext uri="{FF2B5EF4-FFF2-40B4-BE49-F238E27FC236}">
              <a16:creationId xmlns:a16="http://schemas.microsoft.com/office/drawing/2014/main" id="{118E406E-0E6D-45F0-8BF7-DFEE5BFCB6D6}"/>
            </a:ext>
          </a:extLst>
        </xdr:cNvPr>
        <xdr:cNvSpPr/>
      </xdr:nvSpPr>
      <xdr:spPr>
        <a:xfrm>
          <a:off x="22110700" y="662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135145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253FE776-A392-4E63-9A1A-F9C7941795C4}"/>
            </a:ext>
          </a:extLst>
        </xdr:cNvPr>
        <xdr:cNvSpPr txBox="1"/>
      </xdr:nvSpPr>
      <xdr:spPr>
        <a:xfrm>
          <a:off x="22199600" y="647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119126</xdr:rowOff>
    </xdr:from>
    <xdr:to>
      <xdr:col>112</xdr:col>
      <xdr:colOff>38100</xdr:colOff>
      <xdr:row>39</xdr:row>
      <xdr:rowOff>49276</xdr:rowOff>
    </xdr:to>
    <xdr:sp macro="" textlink="">
      <xdr:nvSpPr>
        <xdr:cNvPr id="490" name="楕円 489">
          <a:extLst>
            <a:ext uri="{FF2B5EF4-FFF2-40B4-BE49-F238E27FC236}">
              <a16:creationId xmlns:a16="http://schemas.microsoft.com/office/drawing/2014/main" id="{E665ADB3-8C6D-4D54-A4EF-2791D9BC1597}"/>
            </a:ext>
          </a:extLst>
        </xdr:cNvPr>
        <xdr:cNvSpPr/>
      </xdr:nvSpPr>
      <xdr:spPr>
        <a:xfrm>
          <a:off x="21272500" y="663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163068</xdr:rowOff>
    </xdr:from>
    <xdr:to>
      <xdr:col>116</xdr:col>
      <xdr:colOff>63500</xdr:colOff>
      <xdr:row>38</xdr:row>
      <xdr:rowOff>169926</xdr:rowOff>
    </xdr:to>
    <xdr:cxnSp macro="">
      <xdr:nvCxnSpPr>
        <xdr:cNvPr id="491" name="直線コネクタ 490">
          <a:extLst>
            <a:ext uri="{FF2B5EF4-FFF2-40B4-BE49-F238E27FC236}">
              <a16:creationId xmlns:a16="http://schemas.microsoft.com/office/drawing/2014/main" id="{907510A9-C7FA-47BC-86CA-EDB79BDC80EA}"/>
            </a:ext>
          </a:extLst>
        </xdr:cNvPr>
        <xdr:cNvCxnSpPr/>
      </xdr:nvCxnSpPr>
      <xdr:spPr>
        <a:xfrm flipV="1">
          <a:off x="21323300" y="667816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123698</xdr:rowOff>
    </xdr:from>
    <xdr:to>
      <xdr:col>107</xdr:col>
      <xdr:colOff>101600</xdr:colOff>
      <xdr:row>39</xdr:row>
      <xdr:rowOff>53848</xdr:rowOff>
    </xdr:to>
    <xdr:sp macro="" textlink="">
      <xdr:nvSpPr>
        <xdr:cNvPr id="492" name="楕円 491">
          <a:extLst>
            <a:ext uri="{FF2B5EF4-FFF2-40B4-BE49-F238E27FC236}">
              <a16:creationId xmlns:a16="http://schemas.microsoft.com/office/drawing/2014/main" id="{E089A610-0008-4C86-9DA5-338C24BEDB08}"/>
            </a:ext>
          </a:extLst>
        </xdr:cNvPr>
        <xdr:cNvSpPr/>
      </xdr:nvSpPr>
      <xdr:spPr>
        <a:xfrm>
          <a:off x="20383500" y="663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169926</xdr:rowOff>
    </xdr:from>
    <xdr:to>
      <xdr:col>111</xdr:col>
      <xdr:colOff>177800</xdr:colOff>
      <xdr:row>39</xdr:row>
      <xdr:rowOff>3048</xdr:rowOff>
    </xdr:to>
    <xdr:cxnSp macro="">
      <xdr:nvCxnSpPr>
        <xdr:cNvPr id="493" name="直線コネクタ 492">
          <a:extLst>
            <a:ext uri="{FF2B5EF4-FFF2-40B4-BE49-F238E27FC236}">
              <a16:creationId xmlns:a16="http://schemas.microsoft.com/office/drawing/2014/main" id="{5FB78E27-FC5A-456D-B8F1-3700C0811158}"/>
            </a:ext>
          </a:extLst>
        </xdr:cNvPr>
        <xdr:cNvCxnSpPr/>
      </xdr:nvCxnSpPr>
      <xdr:spPr>
        <a:xfrm flipV="1">
          <a:off x="20434300" y="66850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125984</xdr:rowOff>
    </xdr:from>
    <xdr:to>
      <xdr:col>102</xdr:col>
      <xdr:colOff>165100</xdr:colOff>
      <xdr:row>39</xdr:row>
      <xdr:rowOff>56134</xdr:rowOff>
    </xdr:to>
    <xdr:sp macro="" textlink="">
      <xdr:nvSpPr>
        <xdr:cNvPr id="494" name="楕円 493">
          <a:extLst>
            <a:ext uri="{FF2B5EF4-FFF2-40B4-BE49-F238E27FC236}">
              <a16:creationId xmlns:a16="http://schemas.microsoft.com/office/drawing/2014/main" id="{211D5D1B-E7AC-4F4A-A5CC-5E34D27E6EA8}"/>
            </a:ext>
          </a:extLst>
        </xdr:cNvPr>
        <xdr:cNvSpPr/>
      </xdr:nvSpPr>
      <xdr:spPr>
        <a:xfrm>
          <a:off x="19494500" y="664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3048</xdr:rowOff>
    </xdr:from>
    <xdr:to>
      <xdr:col>107</xdr:col>
      <xdr:colOff>50800</xdr:colOff>
      <xdr:row>39</xdr:row>
      <xdr:rowOff>5334</xdr:rowOff>
    </xdr:to>
    <xdr:cxnSp macro="">
      <xdr:nvCxnSpPr>
        <xdr:cNvPr id="495" name="直線コネクタ 494">
          <a:extLst>
            <a:ext uri="{FF2B5EF4-FFF2-40B4-BE49-F238E27FC236}">
              <a16:creationId xmlns:a16="http://schemas.microsoft.com/office/drawing/2014/main" id="{B413E6F8-68FB-441F-BE74-4346309ECC85}"/>
            </a:ext>
          </a:extLst>
        </xdr:cNvPr>
        <xdr:cNvCxnSpPr/>
      </xdr:nvCxnSpPr>
      <xdr:spPr>
        <a:xfrm flipV="1">
          <a:off x="19545300" y="668959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128270</xdr:rowOff>
    </xdr:from>
    <xdr:to>
      <xdr:col>98</xdr:col>
      <xdr:colOff>38100</xdr:colOff>
      <xdr:row>39</xdr:row>
      <xdr:rowOff>58420</xdr:rowOff>
    </xdr:to>
    <xdr:sp macro="" textlink="">
      <xdr:nvSpPr>
        <xdr:cNvPr id="496" name="楕円 495">
          <a:extLst>
            <a:ext uri="{FF2B5EF4-FFF2-40B4-BE49-F238E27FC236}">
              <a16:creationId xmlns:a16="http://schemas.microsoft.com/office/drawing/2014/main" id="{A47ADD6A-AB10-45EA-8D98-E596E666F778}"/>
            </a:ext>
          </a:extLst>
        </xdr:cNvPr>
        <xdr:cNvSpPr/>
      </xdr:nvSpPr>
      <xdr:spPr>
        <a:xfrm>
          <a:off x="18605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5334</xdr:rowOff>
    </xdr:from>
    <xdr:to>
      <xdr:col>102</xdr:col>
      <xdr:colOff>114300</xdr:colOff>
      <xdr:row>39</xdr:row>
      <xdr:rowOff>7620</xdr:rowOff>
    </xdr:to>
    <xdr:cxnSp macro="">
      <xdr:nvCxnSpPr>
        <xdr:cNvPr id="497" name="直線コネクタ 496">
          <a:extLst>
            <a:ext uri="{FF2B5EF4-FFF2-40B4-BE49-F238E27FC236}">
              <a16:creationId xmlns:a16="http://schemas.microsoft.com/office/drawing/2014/main" id="{110DBA3E-7E56-4C00-9D7C-3321B5F05575}"/>
            </a:ext>
          </a:extLst>
        </xdr:cNvPr>
        <xdr:cNvCxnSpPr/>
      </xdr:nvCxnSpPr>
      <xdr:spPr>
        <a:xfrm flipV="1">
          <a:off x="18656300" y="669188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6F6B1523-530A-4D97-9E9A-9683A446A922}"/>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8BE70D48-C8A7-45FC-8CEF-9EF7DB4BB52E}"/>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540136A4-0C89-411F-A95B-AF4B257B0AFE}"/>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BBEBF013-57C5-4D0A-8630-AFEAB5937BF5}"/>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65803</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D1B1E96A-22DB-4620-BC77-FE340D957975}"/>
            </a:ext>
          </a:extLst>
        </xdr:cNvPr>
        <xdr:cNvSpPr txBox="1"/>
      </xdr:nvSpPr>
      <xdr:spPr>
        <a:xfrm>
          <a:off x="21075727" y="640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70375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E46111B3-2B23-4A7B-815D-D6CAC42ABF82}"/>
            </a:ext>
          </a:extLst>
        </xdr:cNvPr>
        <xdr:cNvSpPr txBox="1"/>
      </xdr:nvSpPr>
      <xdr:spPr>
        <a:xfrm>
          <a:off x="20199427" y="641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72661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D50406C9-89C7-48EC-A81B-11BDB2F977A1}"/>
            </a:ext>
          </a:extLst>
        </xdr:cNvPr>
        <xdr:cNvSpPr txBox="1"/>
      </xdr:nvSpPr>
      <xdr:spPr>
        <a:xfrm>
          <a:off x="19310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74947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A9976D03-78B1-4977-BCD9-810DE2FD532C}"/>
            </a:ext>
          </a:extLst>
        </xdr:cNvPr>
        <xdr:cNvSpPr txBox="1"/>
      </xdr:nvSpPr>
      <xdr:spPr>
        <a:xfrm>
          <a:off x="18421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8E618678-5D2D-4CB2-AFFE-4E80BA1A5BD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22A92240-EABA-42C4-B3D8-E8953707A3F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5ADAD7A3-A046-465F-B01B-44D4C3CC605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EAC0C12A-12DD-40A5-AA61-97A14790B20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B3D4D2EF-9502-427C-9548-C212A06E256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1E042265-16E1-4288-8FA9-4D1B985F767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D0B63307-37E2-41B0-B4BB-5DFFBCC90F6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FED290B7-6C5B-463C-88E3-6672A40AFE8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4CB8FCFE-95DC-4D48-BDB2-02F0E5AAA58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A59A0BE-3758-42CA-9555-8DDB8F205D0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5D0A714-D42D-440A-824F-B9126821AC6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9912CA19-7A52-4FC2-99FE-A0CC572E82F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177F1B0-30F4-40EA-9D6D-B1C98EA6CC89}"/>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EE45A1E8-1493-4592-8CFA-CA3370C6337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D3757539-8B8A-4503-9966-5AB286E642D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F9F990E3-0510-4839-9589-88540A22037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3B0D8D1F-FFDA-483E-A847-DD4FB23FD8F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C799AAD1-3565-4CCA-9E78-573F2585760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5AD72378-F82D-4E5A-8889-17A436BC1BF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873076D2-24CC-44A5-B0B0-112D51B9143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392A04CC-E8E5-487F-A1F7-8A411360EAD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4A55DDE9-784A-4EBE-9DB0-7AEA4D112BF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537DBD12-A539-474A-A8F0-9D5DA366B53D}"/>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95C33561-0E10-4283-A423-3D50B8555BB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20AF8E3A-2754-46B7-9EF8-4C300FDE803F}"/>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32A38E36-279F-491A-85DD-771D56436F6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1555FAF6-F1F0-46BE-A320-5B2C79DF07CA}"/>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94707839-987F-4ADA-A9A0-6037477CA024}"/>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7162A0A5-94EF-45CA-A392-D57126FEFC5B}"/>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484D6D7B-6C24-45F7-95A9-3E692B32F863}"/>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E7855922-9053-4507-9B5B-54E40A280E11}"/>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C61B913D-53D9-4A7F-9FD5-BA9F90406BCA}"/>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D322E76D-9EFC-452B-AC36-7286E3781A9A}"/>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E4CBD542-8F1D-4FB1-8FDD-9E7BEBC621F9}"/>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776AB56F-94D1-4127-BB0A-33FF2884ECF2}"/>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2A20AD8F-3EAD-4805-9331-BB8E3366FB4D}"/>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C43781B8-DBF4-4267-B597-8611E1DA869F}"/>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BFB6DE8-3A8A-49D8-9271-5940EC5FE5C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2E521E5-8E59-431E-A097-254DF1E757A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9544732-6DE5-4D50-BBEC-B7C82AEFCD2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1C7F08F-67E9-49D8-B6E4-DE706AE5F19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7545B92-44E4-4B30-A972-A252E29DB63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73297</xdr:rowOff>
    </xdr:from>
    <xdr:to>
      <xdr:col>85</xdr:col>
      <xdr:colOff>177800</xdr:colOff>
      <xdr:row>63</xdr:row>
      <xdr:rowOff>3447</xdr:rowOff>
    </xdr:to>
    <xdr:sp macro="" textlink="">
      <xdr:nvSpPr>
        <xdr:cNvPr id="548" name="楕円 547">
          <a:extLst>
            <a:ext uri="{FF2B5EF4-FFF2-40B4-BE49-F238E27FC236}">
              <a16:creationId xmlns:a16="http://schemas.microsoft.com/office/drawing/2014/main" id="{8EA19111-7905-4301-B138-BE90B261A209}"/>
            </a:ext>
          </a:extLst>
        </xdr:cNvPr>
        <xdr:cNvSpPr/>
      </xdr:nvSpPr>
      <xdr:spPr>
        <a:xfrm>
          <a:off x="16268700" y="1070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51724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70474C12-5863-4A58-8AAF-C84F20922D84}"/>
            </a:ext>
          </a:extLst>
        </xdr:cNvPr>
        <xdr:cNvSpPr txBox="1"/>
      </xdr:nvSpPr>
      <xdr:spPr>
        <a:xfrm>
          <a:off x="16357600"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37374</xdr:rowOff>
    </xdr:from>
    <xdr:to>
      <xdr:col>81</xdr:col>
      <xdr:colOff>101600</xdr:colOff>
      <xdr:row>62</xdr:row>
      <xdr:rowOff>138974</xdr:rowOff>
    </xdr:to>
    <xdr:sp macro="" textlink="">
      <xdr:nvSpPr>
        <xdr:cNvPr id="550" name="楕円 549">
          <a:extLst>
            <a:ext uri="{FF2B5EF4-FFF2-40B4-BE49-F238E27FC236}">
              <a16:creationId xmlns:a16="http://schemas.microsoft.com/office/drawing/2014/main" id="{5E5FBCFA-D662-42A2-83BF-FD31A593E75B}"/>
            </a:ext>
          </a:extLst>
        </xdr:cNvPr>
        <xdr:cNvSpPr/>
      </xdr:nvSpPr>
      <xdr:spPr>
        <a:xfrm>
          <a:off x="15430500" y="1066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88174</xdr:rowOff>
    </xdr:from>
    <xdr:to>
      <xdr:col>85</xdr:col>
      <xdr:colOff>127000</xdr:colOff>
      <xdr:row>62</xdr:row>
      <xdr:rowOff>124097</xdr:rowOff>
    </xdr:to>
    <xdr:cxnSp macro="">
      <xdr:nvCxnSpPr>
        <xdr:cNvPr id="551" name="直線コネクタ 550">
          <a:extLst>
            <a:ext uri="{FF2B5EF4-FFF2-40B4-BE49-F238E27FC236}">
              <a16:creationId xmlns:a16="http://schemas.microsoft.com/office/drawing/2014/main" id="{6ABBB233-64D7-4A30-8BE0-3AB3F8ADC999}"/>
            </a:ext>
          </a:extLst>
        </xdr:cNvPr>
        <xdr:cNvCxnSpPr/>
      </xdr:nvCxnSpPr>
      <xdr:spPr>
        <a:xfrm>
          <a:off x="15481300" y="1071807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21046</xdr:rowOff>
    </xdr:from>
    <xdr:to>
      <xdr:col>76</xdr:col>
      <xdr:colOff>165100</xdr:colOff>
      <xdr:row>62</xdr:row>
      <xdr:rowOff>122646</xdr:rowOff>
    </xdr:to>
    <xdr:sp macro="" textlink="">
      <xdr:nvSpPr>
        <xdr:cNvPr id="552" name="楕円 551">
          <a:extLst>
            <a:ext uri="{FF2B5EF4-FFF2-40B4-BE49-F238E27FC236}">
              <a16:creationId xmlns:a16="http://schemas.microsoft.com/office/drawing/2014/main" id="{CF6BB11A-59C3-4A67-B4CE-2A9996E8F534}"/>
            </a:ext>
          </a:extLst>
        </xdr:cNvPr>
        <xdr:cNvSpPr/>
      </xdr:nvSpPr>
      <xdr:spPr>
        <a:xfrm>
          <a:off x="14541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71846</xdr:rowOff>
    </xdr:from>
    <xdr:to>
      <xdr:col>81</xdr:col>
      <xdr:colOff>50800</xdr:colOff>
      <xdr:row>62</xdr:row>
      <xdr:rowOff>88174</xdr:rowOff>
    </xdr:to>
    <xdr:cxnSp macro="">
      <xdr:nvCxnSpPr>
        <xdr:cNvPr id="553" name="直線コネクタ 552">
          <a:extLst>
            <a:ext uri="{FF2B5EF4-FFF2-40B4-BE49-F238E27FC236}">
              <a16:creationId xmlns:a16="http://schemas.microsoft.com/office/drawing/2014/main" id="{31BA5B1A-9558-4ADF-8C82-B5D5C14625E2}"/>
            </a:ext>
          </a:extLst>
        </xdr:cNvPr>
        <xdr:cNvCxnSpPr/>
      </xdr:nvCxnSpPr>
      <xdr:spPr>
        <a:xfrm>
          <a:off x="14592300" y="1070174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159838</xdr:rowOff>
    </xdr:from>
    <xdr:to>
      <xdr:col>72</xdr:col>
      <xdr:colOff>38100</xdr:colOff>
      <xdr:row>62</xdr:row>
      <xdr:rowOff>89988</xdr:rowOff>
    </xdr:to>
    <xdr:sp macro="" textlink="">
      <xdr:nvSpPr>
        <xdr:cNvPr id="554" name="楕円 553">
          <a:extLst>
            <a:ext uri="{FF2B5EF4-FFF2-40B4-BE49-F238E27FC236}">
              <a16:creationId xmlns:a16="http://schemas.microsoft.com/office/drawing/2014/main" id="{E057FD43-8B68-446A-BD1C-9A76540F61F7}"/>
            </a:ext>
          </a:extLst>
        </xdr:cNvPr>
        <xdr:cNvSpPr/>
      </xdr:nvSpPr>
      <xdr:spPr>
        <a:xfrm>
          <a:off x="13652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39188</xdr:rowOff>
    </xdr:from>
    <xdr:to>
      <xdr:col>76</xdr:col>
      <xdr:colOff>114300</xdr:colOff>
      <xdr:row>62</xdr:row>
      <xdr:rowOff>71846</xdr:rowOff>
    </xdr:to>
    <xdr:cxnSp macro="">
      <xdr:nvCxnSpPr>
        <xdr:cNvPr id="555" name="直線コネクタ 554">
          <a:extLst>
            <a:ext uri="{FF2B5EF4-FFF2-40B4-BE49-F238E27FC236}">
              <a16:creationId xmlns:a16="http://schemas.microsoft.com/office/drawing/2014/main" id="{0BDD9DCA-3237-4FDE-9507-E70A1FE27B46}"/>
            </a:ext>
          </a:extLst>
        </xdr:cNvPr>
        <xdr:cNvCxnSpPr/>
      </xdr:nvCxnSpPr>
      <xdr:spPr>
        <a:xfrm>
          <a:off x="13703300" y="1066908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37374</xdr:rowOff>
    </xdr:from>
    <xdr:to>
      <xdr:col>67</xdr:col>
      <xdr:colOff>101600</xdr:colOff>
      <xdr:row>62</xdr:row>
      <xdr:rowOff>138974</xdr:rowOff>
    </xdr:to>
    <xdr:sp macro="" textlink="">
      <xdr:nvSpPr>
        <xdr:cNvPr id="556" name="楕円 555">
          <a:extLst>
            <a:ext uri="{FF2B5EF4-FFF2-40B4-BE49-F238E27FC236}">
              <a16:creationId xmlns:a16="http://schemas.microsoft.com/office/drawing/2014/main" id="{5BB3B442-99AC-46B3-99DD-8E171D480A43}"/>
            </a:ext>
          </a:extLst>
        </xdr:cNvPr>
        <xdr:cNvSpPr/>
      </xdr:nvSpPr>
      <xdr:spPr>
        <a:xfrm>
          <a:off x="12763500" y="1066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39188</xdr:rowOff>
    </xdr:from>
    <xdr:to>
      <xdr:col>71</xdr:col>
      <xdr:colOff>177800</xdr:colOff>
      <xdr:row>62</xdr:row>
      <xdr:rowOff>88174</xdr:rowOff>
    </xdr:to>
    <xdr:cxnSp macro="">
      <xdr:nvCxnSpPr>
        <xdr:cNvPr id="557" name="直線コネクタ 556">
          <a:extLst>
            <a:ext uri="{FF2B5EF4-FFF2-40B4-BE49-F238E27FC236}">
              <a16:creationId xmlns:a16="http://schemas.microsoft.com/office/drawing/2014/main" id="{08D283BF-3E75-4E06-9FA6-C50C457441E7}"/>
            </a:ext>
          </a:extLst>
        </xdr:cNvPr>
        <xdr:cNvCxnSpPr/>
      </xdr:nvCxnSpPr>
      <xdr:spPr>
        <a:xfrm flipV="1">
          <a:off x="12814300" y="1066908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484B3006-5E63-4779-AB0F-314414458190}"/>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CCE47192-B27F-4D94-9D40-0FF7D5663BF5}"/>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E8157C4B-A805-479A-B8E0-F0647AE09E70}"/>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D1AE7D6D-0909-4645-822E-75C3D1CCFA03}"/>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130101</xdr:rowOff>
    </xdr:from>
    <xdr:ext cx="405111" cy="259045"/>
    <xdr:sp macro="" textlink="">
      <xdr:nvSpPr>
        <xdr:cNvPr id="562" name="n_1mainValue【学校施設】&#10;有形固定資産減価償却率">
          <a:extLst>
            <a:ext uri="{FF2B5EF4-FFF2-40B4-BE49-F238E27FC236}">
              <a16:creationId xmlns:a16="http://schemas.microsoft.com/office/drawing/2014/main" id="{1F75BE0E-7E23-4C6A-B788-DD22831063CB}"/>
            </a:ext>
          </a:extLst>
        </xdr:cNvPr>
        <xdr:cNvSpPr txBox="1"/>
      </xdr:nvSpPr>
      <xdr:spPr>
        <a:xfrm>
          <a:off x="15266044" y="107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113773</xdr:rowOff>
    </xdr:from>
    <xdr:ext cx="405111" cy="259045"/>
    <xdr:sp macro="" textlink="">
      <xdr:nvSpPr>
        <xdr:cNvPr id="563" name="n_2mainValue【学校施設】&#10;有形固定資産減価償却率">
          <a:extLst>
            <a:ext uri="{FF2B5EF4-FFF2-40B4-BE49-F238E27FC236}">
              <a16:creationId xmlns:a16="http://schemas.microsoft.com/office/drawing/2014/main" id="{FC408B45-0A59-438B-A368-42D639242BBC}"/>
            </a:ext>
          </a:extLst>
        </xdr:cNvPr>
        <xdr:cNvSpPr txBox="1"/>
      </xdr:nvSpPr>
      <xdr:spPr>
        <a:xfrm>
          <a:off x="143897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81115</xdr:rowOff>
    </xdr:from>
    <xdr:ext cx="405111" cy="259045"/>
    <xdr:sp macro="" textlink="">
      <xdr:nvSpPr>
        <xdr:cNvPr id="564" name="n_3mainValue【学校施設】&#10;有形固定資産減価償却率">
          <a:extLst>
            <a:ext uri="{FF2B5EF4-FFF2-40B4-BE49-F238E27FC236}">
              <a16:creationId xmlns:a16="http://schemas.microsoft.com/office/drawing/2014/main" id="{2F91F828-A8A9-46EB-B38F-3EED0B00F277}"/>
            </a:ext>
          </a:extLst>
        </xdr:cNvPr>
        <xdr:cNvSpPr txBox="1"/>
      </xdr:nvSpPr>
      <xdr:spPr>
        <a:xfrm>
          <a:off x="13500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130101</xdr:rowOff>
    </xdr:from>
    <xdr:ext cx="405111" cy="259045"/>
    <xdr:sp macro="" textlink="">
      <xdr:nvSpPr>
        <xdr:cNvPr id="565" name="n_4mainValue【学校施設】&#10;有形固定資産減価償却率">
          <a:extLst>
            <a:ext uri="{FF2B5EF4-FFF2-40B4-BE49-F238E27FC236}">
              <a16:creationId xmlns:a16="http://schemas.microsoft.com/office/drawing/2014/main" id="{D49092C5-F5A5-4D9D-AF21-11A1D289906A}"/>
            </a:ext>
          </a:extLst>
        </xdr:cNvPr>
        <xdr:cNvSpPr txBox="1"/>
      </xdr:nvSpPr>
      <xdr:spPr>
        <a:xfrm>
          <a:off x="12611744" y="107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29E55CFA-DBBF-4EC9-8EDE-9584F4D88D2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D3EA8E16-5E35-40C9-86F8-4BE94453E6F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F534134A-BF73-487E-840B-6C5D76B512C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F927970C-B2DE-4F7E-B0B0-0220C450E49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368207E8-6B47-4635-A9C5-79BE94C6EF0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4371C6FF-9B4F-4DED-A6B7-CBE564BED37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DC171086-EC5B-4AD6-B9E0-2C23748A84C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18AC84A-51B7-42AD-9B81-6698F3D87DD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4544B554-C45A-411C-AA80-A3201B1619E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27E5810-8EFE-4220-80F8-8A3BB1A9838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F5B64089-10B2-4268-8C5C-4D521E51B15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F044C23E-E9E1-402B-9BA1-74ECDE372DD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66162F49-F92D-4F38-B053-4FDAF556907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16984F2C-77CC-4CFF-9624-DA1E5778C422}"/>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B8AA1A22-5097-4A6E-B86A-A89C7F0C76E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295EFD4F-8DDB-4AEE-A92D-74791252AFC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97EF3A16-62F4-44E6-B3EE-EBF2DB47234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EAEABEAA-064E-4E87-A172-8670A31BBD1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B31A38B8-B49A-4383-914C-3F0AFE3FBAF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37E06AE1-197C-4EF2-B376-466FBB561FC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E16331BE-3BF2-4CAC-B25C-6ACB14F61AA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7386B7B-5B56-4906-88C8-180567064145}"/>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9F031A2-F115-44CB-A54B-F04C3C6BA22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CFFB15D1-1F7E-421B-B0BC-354CC2987113}"/>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8BD938E5-6F2F-43AE-8769-13F408E8A186}"/>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2BD0B943-438B-4B11-B0B4-EFD200B4395C}"/>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ABA8B3C9-8E6F-4460-A4A6-54653AC66E42}"/>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0A45AE55-B5CF-4934-A0CF-50B50E5101B3}"/>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097FF050-E823-4A8C-84C2-7D1E4CFC57FD}"/>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EC456E4B-3AC3-4A16-9620-4EF70F7003A1}"/>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56A6F9FC-0A50-40FE-B177-5994242428A7}"/>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CD61707F-1E56-4381-AB66-54655C5CB09C}"/>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EDF170F1-F5AC-48E3-94B3-84BD4EA5F052}"/>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135918A0-41CB-4534-9117-9F23741F7A6D}"/>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8C275EF-D719-45B9-8274-E422AF16429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E978BC6-0EE9-416B-8182-1EE87806DBE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F11D8F2-59F5-45C2-A1C1-3FC78A7246A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656F326-7119-4126-AD4B-21EDFF2A8DD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D92CCA6-51B7-4F47-8982-F8396E78EB4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84265</xdr:rowOff>
    </xdr:from>
    <xdr:to>
      <xdr:col>116</xdr:col>
      <xdr:colOff>114300</xdr:colOff>
      <xdr:row>62</xdr:row>
      <xdr:rowOff>14415</xdr:rowOff>
    </xdr:to>
    <xdr:sp macro="" textlink="">
      <xdr:nvSpPr>
        <xdr:cNvPr id="605" name="楕円 604">
          <a:extLst>
            <a:ext uri="{FF2B5EF4-FFF2-40B4-BE49-F238E27FC236}">
              <a16:creationId xmlns:a16="http://schemas.microsoft.com/office/drawing/2014/main" id="{E5B5DA13-BB5D-4D5A-865F-EF354253DCDA}"/>
            </a:ext>
          </a:extLst>
        </xdr:cNvPr>
        <xdr:cNvSpPr/>
      </xdr:nvSpPr>
      <xdr:spPr>
        <a:xfrm>
          <a:off x="22110700" y="105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107142</xdr:rowOff>
    </xdr:from>
    <xdr:ext cx="469744" cy="259045"/>
    <xdr:sp macro="" textlink="">
      <xdr:nvSpPr>
        <xdr:cNvPr id="606" name="【学校施設】&#10;一人当たり面積該当値テキスト">
          <a:extLst>
            <a:ext uri="{FF2B5EF4-FFF2-40B4-BE49-F238E27FC236}">
              <a16:creationId xmlns:a16="http://schemas.microsoft.com/office/drawing/2014/main" id="{00939856-E1D1-4A43-B44C-7EA79D9C1967}"/>
            </a:ext>
          </a:extLst>
        </xdr:cNvPr>
        <xdr:cNvSpPr txBox="1"/>
      </xdr:nvSpPr>
      <xdr:spPr>
        <a:xfrm>
          <a:off x="22199600" y="1039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89789</xdr:rowOff>
    </xdr:from>
    <xdr:to>
      <xdr:col>112</xdr:col>
      <xdr:colOff>38100</xdr:colOff>
      <xdr:row>62</xdr:row>
      <xdr:rowOff>19939</xdr:rowOff>
    </xdr:to>
    <xdr:sp macro="" textlink="">
      <xdr:nvSpPr>
        <xdr:cNvPr id="607" name="楕円 606">
          <a:extLst>
            <a:ext uri="{FF2B5EF4-FFF2-40B4-BE49-F238E27FC236}">
              <a16:creationId xmlns:a16="http://schemas.microsoft.com/office/drawing/2014/main" id="{6C1CF033-3C1D-41FC-B2AE-B90496466C23}"/>
            </a:ext>
          </a:extLst>
        </xdr:cNvPr>
        <xdr:cNvSpPr/>
      </xdr:nvSpPr>
      <xdr:spPr>
        <a:xfrm>
          <a:off x="21272500" y="1054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135065</xdr:rowOff>
    </xdr:from>
    <xdr:to>
      <xdr:col>116</xdr:col>
      <xdr:colOff>63500</xdr:colOff>
      <xdr:row>61</xdr:row>
      <xdr:rowOff>140589</xdr:rowOff>
    </xdr:to>
    <xdr:cxnSp macro="">
      <xdr:nvCxnSpPr>
        <xdr:cNvPr id="608" name="直線コネクタ 607">
          <a:extLst>
            <a:ext uri="{FF2B5EF4-FFF2-40B4-BE49-F238E27FC236}">
              <a16:creationId xmlns:a16="http://schemas.microsoft.com/office/drawing/2014/main" id="{498B9A00-E699-431A-A708-7EA96BF1F264}"/>
            </a:ext>
          </a:extLst>
        </xdr:cNvPr>
        <xdr:cNvCxnSpPr/>
      </xdr:nvCxnSpPr>
      <xdr:spPr>
        <a:xfrm flipV="1">
          <a:off x="21323300" y="10593515"/>
          <a:ext cx="83820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94170</xdr:rowOff>
    </xdr:from>
    <xdr:to>
      <xdr:col>107</xdr:col>
      <xdr:colOff>101600</xdr:colOff>
      <xdr:row>62</xdr:row>
      <xdr:rowOff>24320</xdr:rowOff>
    </xdr:to>
    <xdr:sp macro="" textlink="">
      <xdr:nvSpPr>
        <xdr:cNvPr id="609" name="楕円 608">
          <a:extLst>
            <a:ext uri="{FF2B5EF4-FFF2-40B4-BE49-F238E27FC236}">
              <a16:creationId xmlns:a16="http://schemas.microsoft.com/office/drawing/2014/main" id="{214E5201-2F8C-4F89-BA35-107D89BC73F8}"/>
            </a:ext>
          </a:extLst>
        </xdr:cNvPr>
        <xdr:cNvSpPr/>
      </xdr:nvSpPr>
      <xdr:spPr>
        <a:xfrm>
          <a:off x="20383500" y="1055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140589</xdr:rowOff>
    </xdr:from>
    <xdr:to>
      <xdr:col>111</xdr:col>
      <xdr:colOff>177800</xdr:colOff>
      <xdr:row>61</xdr:row>
      <xdr:rowOff>144970</xdr:rowOff>
    </xdr:to>
    <xdr:cxnSp macro="">
      <xdr:nvCxnSpPr>
        <xdr:cNvPr id="610" name="直線コネクタ 609">
          <a:extLst>
            <a:ext uri="{FF2B5EF4-FFF2-40B4-BE49-F238E27FC236}">
              <a16:creationId xmlns:a16="http://schemas.microsoft.com/office/drawing/2014/main" id="{DC05CF6D-8418-42D4-BE8B-4680F3CFF54E}"/>
            </a:ext>
          </a:extLst>
        </xdr:cNvPr>
        <xdr:cNvCxnSpPr/>
      </xdr:nvCxnSpPr>
      <xdr:spPr>
        <a:xfrm flipV="1">
          <a:off x="20434300" y="10599039"/>
          <a:ext cx="8890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96266</xdr:rowOff>
    </xdr:from>
    <xdr:to>
      <xdr:col>102</xdr:col>
      <xdr:colOff>165100</xdr:colOff>
      <xdr:row>62</xdr:row>
      <xdr:rowOff>26416</xdr:rowOff>
    </xdr:to>
    <xdr:sp macro="" textlink="">
      <xdr:nvSpPr>
        <xdr:cNvPr id="611" name="楕円 610">
          <a:extLst>
            <a:ext uri="{FF2B5EF4-FFF2-40B4-BE49-F238E27FC236}">
              <a16:creationId xmlns:a16="http://schemas.microsoft.com/office/drawing/2014/main" id="{8FDC3B28-5ED7-4C7E-831E-26D383CE26D8}"/>
            </a:ext>
          </a:extLst>
        </xdr:cNvPr>
        <xdr:cNvSpPr/>
      </xdr:nvSpPr>
      <xdr:spPr>
        <a:xfrm>
          <a:off x="19494500" y="1055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144970</xdr:rowOff>
    </xdr:from>
    <xdr:to>
      <xdr:col>107</xdr:col>
      <xdr:colOff>50800</xdr:colOff>
      <xdr:row>61</xdr:row>
      <xdr:rowOff>147066</xdr:rowOff>
    </xdr:to>
    <xdr:cxnSp macro="">
      <xdr:nvCxnSpPr>
        <xdr:cNvPr id="612" name="直線コネクタ 611">
          <a:extLst>
            <a:ext uri="{FF2B5EF4-FFF2-40B4-BE49-F238E27FC236}">
              <a16:creationId xmlns:a16="http://schemas.microsoft.com/office/drawing/2014/main" id="{02F1D2BD-F0CC-498B-ABD3-BFBC3A6FEC29}"/>
            </a:ext>
          </a:extLst>
        </xdr:cNvPr>
        <xdr:cNvCxnSpPr/>
      </xdr:nvCxnSpPr>
      <xdr:spPr>
        <a:xfrm flipV="1">
          <a:off x="19545300" y="10603420"/>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99505</xdr:rowOff>
    </xdr:from>
    <xdr:to>
      <xdr:col>98</xdr:col>
      <xdr:colOff>38100</xdr:colOff>
      <xdr:row>62</xdr:row>
      <xdr:rowOff>29655</xdr:rowOff>
    </xdr:to>
    <xdr:sp macro="" textlink="">
      <xdr:nvSpPr>
        <xdr:cNvPr id="613" name="楕円 612">
          <a:extLst>
            <a:ext uri="{FF2B5EF4-FFF2-40B4-BE49-F238E27FC236}">
              <a16:creationId xmlns:a16="http://schemas.microsoft.com/office/drawing/2014/main" id="{A8700791-B62E-4D26-AF2B-9000128E8737}"/>
            </a:ext>
          </a:extLst>
        </xdr:cNvPr>
        <xdr:cNvSpPr/>
      </xdr:nvSpPr>
      <xdr:spPr>
        <a:xfrm>
          <a:off x="18605500" y="1055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147066</xdr:rowOff>
    </xdr:from>
    <xdr:to>
      <xdr:col>102</xdr:col>
      <xdr:colOff>114300</xdr:colOff>
      <xdr:row>61</xdr:row>
      <xdr:rowOff>150305</xdr:rowOff>
    </xdr:to>
    <xdr:cxnSp macro="">
      <xdr:nvCxnSpPr>
        <xdr:cNvPr id="614" name="直線コネクタ 613">
          <a:extLst>
            <a:ext uri="{FF2B5EF4-FFF2-40B4-BE49-F238E27FC236}">
              <a16:creationId xmlns:a16="http://schemas.microsoft.com/office/drawing/2014/main" id="{A1C2260D-CE11-4AB7-ADF2-F1195CC394D6}"/>
            </a:ext>
          </a:extLst>
        </xdr:cNvPr>
        <xdr:cNvCxnSpPr/>
      </xdr:nvCxnSpPr>
      <xdr:spPr>
        <a:xfrm flipV="1">
          <a:off x="18656300" y="10605516"/>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1C7842E4-B6D1-46A8-AAFD-2854F1349773}"/>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9E1C4651-0436-43E3-88B9-EDE3071F987C}"/>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DD320428-05CA-44F0-9933-9BBF4261985B}"/>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CF78E59F-19C9-4925-AB66-AB100E0DE2C1}"/>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36466</xdr:rowOff>
    </xdr:from>
    <xdr:ext cx="469744" cy="259045"/>
    <xdr:sp macro="" textlink="">
      <xdr:nvSpPr>
        <xdr:cNvPr id="619" name="n_1mainValue【学校施設】&#10;一人当たり面積">
          <a:extLst>
            <a:ext uri="{FF2B5EF4-FFF2-40B4-BE49-F238E27FC236}">
              <a16:creationId xmlns:a16="http://schemas.microsoft.com/office/drawing/2014/main" id="{E53D3F74-24DD-464C-9AA9-311A3AFF4D8E}"/>
            </a:ext>
          </a:extLst>
        </xdr:cNvPr>
        <xdr:cNvSpPr txBox="1"/>
      </xdr:nvSpPr>
      <xdr:spPr>
        <a:xfrm>
          <a:off x="21075727" y="1032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40847</xdr:rowOff>
    </xdr:from>
    <xdr:ext cx="469744" cy="259045"/>
    <xdr:sp macro="" textlink="">
      <xdr:nvSpPr>
        <xdr:cNvPr id="620" name="n_2mainValue【学校施設】&#10;一人当たり面積">
          <a:extLst>
            <a:ext uri="{FF2B5EF4-FFF2-40B4-BE49-F238E27FC236}">
              <a16:creationId xmlns:a16="http://schemas.microsoft.com/office/drawing/2014/main" id="{70A97689-8CEA-4BEB-802E-02B3FF99AA75}"/>
            </a:ext>
          </a:extLst>
        </xdr:cNvPr>
        <xdr:cNvSpPr txBox="1"/>
      </xdr:nvSpPr>
      <xdr:spPr>
        <a:xfrm>
          <a:off x="20199427" y="1032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42943</xdr:rowOff>
    </xdr:from>
    <xdr:ext cx="469744" cy="259045"/>
    <xdr:sp macro="" textlink="">
      <xdr:nvSpPr>
        <xdr:cNvPr id="621" name="n_3mainValue【学校施設】&#10;一人当たり面積">
          <a:extLst>
            <a:ext uri="{FF2B5EF4-FFF2-40B4-BE49-F238E27FC236}">
              <a16:creationId xmlns:a16="http://schemas.microsoft.com/office/drawing/2014/main" id="{7655266D-DD28-4B4E-AEE0-53F235EFAFCB}"/>
            </a:ext>
          </a:extLst>
        </xdr:cNvPr>
        <xdr:cNvSpPr txBox="1"/>
      </xdr:nvSpPr>
      <xdr:spPr>
        <a:xfrm>
          <a:off x="19310427" y="10329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20782</xdr:rowOff>
    </xdr:from>
    <xdr:ext cx="469744" cy="259045"/>
    <xdr:sp macro="" textlink="">
      <xdr:nvSpPr>
        <xdr:cNvPr id="622" name="n_4mainValue【学校施設】&#10;一人当たり面積">
          <a:extLst>
            <a:ext uri="{FF2B5EF4-FFF2-40B4-BE49-F238E27FC236}">
              <a16:creationId xmlns:a16="http://schemas.microsoft.com/office/drawing/2014/main" id="{5369B8D8-9000-4958-AFB6-A9D060691C4C}"/>
            </a:ext>
          </a:extLst>
        </xdr:cNvPr>
        <xdr:cNvSpPr txBox="1"/>
      </xdr:nvSpPr>
      <xdr:spPr>
        <a:xfrm>
          <a:off x="18421427" y="1065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5C359CFB-79A7-405F-AE9E-ED6ED99862E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4331D20-92A2-4E3D-8311-82BDE45B4D5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391C5F7D-D0BD-4D42-AD72-6BED6F56807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7A91B49F-1DF2-4570-B341-F7075924D40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FAB76486-5F1D-4440-AD38-D6E0CC01CCD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43F8D56-3887-42DF-9226-0A8C1AE06D7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D2F52CB0-05F9-4BE2-9EC0-11931A5A338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9E572B96-ACE1-49CE-9CD3-043BB597668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2894DCFA-A37F-4041-9035-BB0DFC1381E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FB8CCF3F-3B00-4648-AF5B-44B1526A14A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57F24B93-E223-4587-B97F-E1881A65943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1D1EE627-4A10-4EB2-9E4C-58690C1EBD0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8812C6E0-B4DF-485A-8B8A-779DE20737F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EA2A3ED1-8388-4F3F-8579-A56326F8565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7E0DF2E7-9C72-458F-8451-56CCAA0731E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CD057161-9A1F-4A08-A5C9-89E650D0695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410F9C0B-EE7D-4500-B6D4-226D2C0A1ED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E652527C-655B-48D8-A908-34AF2324190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90B53F7F-7ECE-4852-81DE-7AB531D9D3D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61D27B76-F2C3-4B0C-AFC3-6DDA826DC53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67F66F37-2EDB-4302-B012-E2F3BF15705F}"/>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5FC8E1F5-2896-491A-9B99-604EF368888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953D4D11-5F89-4858-BF20-1B42AE7CA43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4A9A3D47-3DDC-4739-8005-D2E695C2AD83}"/>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724E41B8-048B-4E77-B502-6BA150D07C68}"/>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AF6C7E50-9B63-4D9D-92D9-DAFB954F4697}"/>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A4CFFD96-4690-43AB-A617-14F857F011A4}"/>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C48223EB-76D6-4E88-8FCA-73419867613D}"/>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93307766-744B-462C-B2E1-6C9F9ACCAA3B}"/>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8DDFAC52-CDA9-4DC1-8B13-5629D127B1A2}"/>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DC6F7EB3-6577-4A68-9B89-247BCFB749AD}"/>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15049DA3-5076-4355-BD8B-8B6F26C1A5B4}"/>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CD0B3EEF-9D9F-4DDF-A288-CCD590001162}"/>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2AE223C7-BD5A-4D38-9469-F3657B1D16B5}"/>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DE63C5B-49B5-476B-99C0-10F235E0D93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FC5C091F-B4D2-4550-ABC1-F8FDD12C836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C9C02E64-5EEE-4C13-9057-3A9FC9CC752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3DA409E-CB43-4A4F-BE13-FDB76B515CE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F64AAFE-CD8F-4115-B2C5-AEFF5074E8E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152400</xdr:rowOff>
    </xdr:from>
    <xdr:to>
      <xdr:col>85</xdr:col>
      <xdr:colOff>177800</xdr:colOff>
      <xdr:row>85</xdr:row>
      <xdr:rowOff>82550</xdr:rowOff>
    </xdr:to>
    <xdr:sp macro="" textlink="">
      <xdr:nvSpPr>
        <xdr:cNvPr id="662" name="楕円 661">
          <a:extLst>
            <a:ext uri="{FF2B5EF4-FFF2-40B4-BE49-F238E27FC236}">
              <a16:creationId xmlns:a16="http://schemas.microsoft.com/office/drawing/2014/main" id="{40BFED4E-B7E9-4CA9-B293-774016249BCC}"/>
            </a:ext>
          </a:extLst>
        </xdr:cNvPr>
        <xdr:cNvSpPr/>
      </xdr:nvSpPr>
      <xdr:spPr>
        <a:xfrm>
          <a:off x="162687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67327</xdr:rowOff>
    </xdr:from>
    <xdr:ext cx="469744" cy="259045"/>
    <xdr:sp macro="" textlink="">
      <xdr:nvSpPr>
        <xdr:cNvPr id="663" name="【児童館】&#10;有形固定資産減価償却率該当値テキスト">
          <a:extLst>
            <a:ext uri="{FF2B5EF4-FFF2-40B4-BE49-F238E27FC236}">
              <a16:creationId xmlns:a16="http://schemas.microsoft.com/office/drawing/2014/main" id="{4536C1BF-6534-4696-8746-0671187BB2BD}"/>
            </a:ext>
          </a:extLst>
        </xdr:cNvPr>
        <xdr:cNvSpPr txBox="1"/>
      </xdr:nvSpPr>
      <xdr:spPr>
        <a:xfrm>
          <a:off x="16357600"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152400</xdr:rowOff>
    </xdr:from>
    <xdr:to>
      <xdr:col>81</xdr:col>
      <xdr:colOff>101600</xdr:colOff>
      <xdr:row>85</xdr:row>
      <xdr:rowOff>82550</xdr:rowOff>
    </xdr:to>
    <xdr:sp macro="" textlink="">
      <xdr:nvSpPr>
        <xdr:cNvPr id="664" name="楕円 663">
          <a:extLst>
            <a:ext uri="{FF2B5EF4-FFF2-40B4-BE49-F238E27FC236}">
              <a16:creationId xmlns:a16="http://schemas.microsoft.com/office/drawing/2014/main" id="{CECBEB62-3296-4597-825C-4B7EEF92DACD}"/>
            </a:ext>
          </a:extLst>
        </xdr:cNvPr>
        <xdr:cNvSpPr/>
      </xdr:nvSpPr>
      <xdr:spPr>
        <a:xfrm>
          <a:off x="15430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31750</xdr:rowOff>
    </xdr:from>
    <xdr:to>
      <xdr:col>85</xdr:col>
      <xdr:colOff>127000</xdr:colOff>
      <xdr:row>85</xdr:row>
      <xdr:rowOff>31750</xdr:rowOff>
    </xdr:to>
    <xdr:cxnSp macro="">
      <xdr:nvCxnSpPr>
        <xdr:cNvPr id="665" name="直線コネクタ 664">
          <a:extLst>
            <a:ext uri="{FF2B5EF4-FFF2-40B4-BE49-F238E27FC236}">
              <a16:creationId xmlns:a16="http://schemas.microsoft.com/office/drawing/2014/main" id="{E9D853F7-6010-4A8B-8DA1-1397CEDDD03F}"/>
            </a:ext>
          </a:extLst>
        </xdr:cNvPr>
        <xdr:cNvCxnSpPr/>
      </xdr:nvCxnSpPr>
      <xdr:spPr>
        <a:xfrm>
          <a:off x="15481300" y="1460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139700</xdr:rowOff>
    </xdr:from>
    <xdr:to>
      <xdr:col>76</xdr:col>
      <xdr:colOff>165100</xdr:colOff>
      <xdr:row>85</xdr:row>
      <xdr:rowOff>69850</xdr:rowOff>
    </xdr:to>
    <xdr:sp macro="" textlink="">
      <xdr:nvSpPr>
        <xdr:cNvPr id="666" name="楕円 665">
          <a:extLst>
            <a:ext uri="{FF2B5EF4-FFF2-40B4-BE49-F238E27FC236}">
              <a16:creationId xmlns:a16="http://schemas.microsoft.com/office/drawing/2014/main" id="{C4B773E9-1920-42AF-8459-BB66247FA7CE}"/>
            </a:ext>
          </a:extLst>
        </xdr:cNvPr>
        <xdr:cNvSpPr/>
      </xdr:nvSpPr>
      <xdr:spPr>
        <a:xfrm>
          <a:off x="14541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19050</xdr:rowOff>
    </xdr:from>
    <xdr:to>
      <xdr:col>81</xdr:col>
      <xdr:colOff>50800</xdr:colOff>
      <xdr:row>85</xdr:row>
      <xdr:rowOff>31750</xdr:rowOff>
    </xdr:to>
    <xdr:cxnSp macro="">
      <xdr:nvCxnSpPr>
        <xdr:cNvPr id="667" name="直線コネクタ 666">
          <a:extLst>
            <a:ext uri="{FF2B5EF4-FFF2-40B4-BE49-F238E27FC236}">
              <a16:creationId xmlns:a16="http://schemas.microsoft.com/office/drawing/2014/main" id="{351FD07D-EB73-4881-AAD2-5D1E3224C4D7}"/>
            </a:ext>
          </a:extLst>
        </xdr:cNvPr>
        <xdr:cNvCxnSpPr/>
      </xdr:nvCxnSpPr>
      <xdr:spPr>
        <a:xfrm>
          <a:off x="14592300" y="14592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114300</xdr:rowOff>
    </xdr:from>
    <xdr:to>
      <xdr:col>72</xdr:col>
      <xdr:colOff>38100</xdr:colOff>
      <xdr:row>85</xdr:row>
      <xdr:rowOff>44450</xdr:rowOff>
    </xdr:to>
    <xdr:sp macro="" textlink="">
      <xdr:nvSpPr>
        <xdr:cNvPr id="668" name="楕円 667">
          <a:extLst>
            <a:ext uri="{FF2B5EF4-FFF2-40B4-BE49-F238E27FC236}">
              <a16:creationId xmlns:a16="http://schemas.microsoft.com/office/drawing/2014/main" id="{B2E8F7C6-D259-4DD9-9D8F-31233EDB9E7B}"/>
            </a:ext>
          </a:extLst>
        </xdr:cNvPr>
        <xdr:cNvSpPr/>
      </xdr:nvSpPr>
      <xdr:spPr>
        <a:xfrm>
          <a:off x="13652500" y="1451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165100</xdr:rowOff>
    </xdr:from>
    <xdr:to>
      <xdr:col>76</xdr:col>
      <xdr:colOff>114300</xdr:colOff>
      <xdr:row>85</xdr:row>
      <xdr:rowOff>19050</xdr:rowOff>
    </xdr:to>
    <xdr:cxnSp macro="">
      <xdr:nvCxnSpPr>
        <xdr:cNvPr id="669" name="直線コネクタ 668">
          <a:extLst>
            <a:ext uri="{FF2B5EF4-FFF2-40B4-BE49-F238E27FC236}">
              <a16:creationId xmlns:a16="http://schemas.microsoft.com/office/drawing/2014/main" id="{C618CE0D-2EE5-496F-B91F-E2640B4C2B9E}"/>
            </a:ext>
          </a:extLst>
        </xdr:cNvPr>
        <xdr:cNvCxnSpPr/>
      </xdr:nvCxnSpPr>
      <xdr:spPr>
        <a:xfrm>
          <a:off x="13703300" y="14566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87630</xdr:rowOff>
    </xdr:from>
    <xdr:to>
      <xdr:col>67</xdr:col>
      <xdr:colOff>101600</xdr:colOff>
      <xdr:row>85</xdr:row>
      <xdr:rowOff>17780</xdr:rowOff>
    </xdr:to>
    <xdr:sp macro="" textlink="">
      <xdr:nvSpPr>
        <xdr:cNvPr id="670" name="楕円 669">
          <a:extLst>
            <a:ext uri="{FF2B5EF4-FFF2-40B4-BE49-F238E27FC236}">
              <a16:creationId xmlns:a16="http://schemas.microsoft.com/office/drawing/2014/main" id="{69C4C569-D899-406A-9D0C-0043172FF57C}"/>
            </a:ext>
          </a:extLst>
        </xdr:cNvPr>
        <xdr:cNvSpPr/>
      </xdr:nvSpPr>
      <xdr:spPr>
        <a:xfrm>
          <a:off x="12763500" y="1448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138430</xdr:rowOff>
    </xdr:from>
    <xdr:to>
      <xdr:col>71</xdr:col>
      <xdr:colOff>177800</xdr:colOff>
      <xdr:row>84</xdr:row>
      <xdr:rowOff>165100</xdr:rowOff>
    </xdr:to>
    <xdr:cxnSp macro="">
      <xdr:nvCxnSpPr>
        <xdr:cNvPr id="671" name="直線コネクタ 670">
          <a:extLst>
            <a:ext uri="{FF2B5EF4-FFF2-40B4-BE49-F238E27FC236}">
              <a16:creationId xmlns:a16="http://schemas.microsoft.com/office/drawing/2014/main" id="{6D9C5EEA-F70F-437E-8650-9FBC87B14DEE}"/>
            </a:ext>
          </a:extLst>
        </xdr:cNvPr>
        <xdr:cNvCxnSpPr/>
      </xdr:nvCxnSpPr>
      <xdr:spPr>
        <a:xfrm>
          <a:off x="12814300" y="145402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CF4F950F-8969-423E-BEF0-BF825647E7D9}"/>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D4ECD4A4-791E-41E1-B12C-1EF5111F665A}"/>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85C6667A-83F6-4A28-B3CD-0DFC19495AC8}"/>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3E326B0E-E6B3-45A2-BC68-038A02192C25}"/>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85</xdr:row>
      <xdr:rowOff>73677</xdr:rowOff>
    </xdr:from>
    <xdr:ext cx="469744" cy="259045"/>
    <xdr:sp macro="" textlink="">
      <xdr:nvSpPr>
        <xdr:cNvPr id="676" name="n_1mainValue【児童館】&#10;有形固定資産減価償却率">
          <a:extLst>
            <a:ext uri="{FF2B5EF4-FFF2-40B4-BE49-F238E27FC236}">
              <a16:creationId xmlns:a16="http://schemas.microsoft.com/office/drawing/2014/main" id="{28E1FF2D-BE4C-4D86-A1C2-A36C5B0AB954}"/>
            </a:ext>
          </a:extLst>
        </xdr:cNvPr>
        <xdr:cNvSpPr txBox="1"/>
      </xdr:nvSpPr>
      <xdr:spPr>
        <a:xfrm>
          <a:off x="152337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60977</xdr:rowOff>
    </xdr:from>
    <xdr:ext cx="405111" cy="259045"/>
    <xdr:sp macro="" textlink="">
      <xdr:nvSpPr>
        <xdr:cNvPr id="677" name="n_2mainValue【児童館】&#10;有形固定資産減価償却率">
          <a:extLst>
            <a:ext uri="{FF2B5EF4-FFF2-40B4-BE49-F238E27FC236}">
              <a16:creationId xmlns:a16="http://schemas.microsoft.com/office/drawing/2014/main" id="{013E1F7C-66AD-4F06-AE80-C5E1F2A8E013}"/>
            </a:ext>
          </a:extLst>
        </xdr:cNvPr>
        <xdr:cNvSpPr txBox="1"/>
      </xdr:nvSpPr>
      <xdr:spPr>
        <a:xfrm>
          <a:off x="14389744" y="1463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35577</xdr:rowOff>
    </xdr:from>
    <xdr:ext cx="405111" cy="259045"/>
    <xdr:sp macro="" textlink="">
      <xdr:nvSpPr>
        <xdr:cNvPr id="678" name="n_3mainValue【児童館】&#10;有形固定資産減価償却率">
          <a:extLst>
            <a:ext uri="{FF2B5EF4-FFF2-40B4-BE49-F238E27FC236}">
              <a16:creationId xmlns:a16="http://schemas.microsoft.com/office/drawing/2014/main" id="{7AFA08B2-9B88-4C3B-A330-B4D4FFEB0BE6}"/>
            </a:ext>
          </a:extLst>
        </xdr:cNvPr>
        <xdr:cNvSpPr txBox="1"/>
      </xdr:nvSpPr>
      <xdr:spPr>
        <a:xfrm>
          <a:off x="13500744" y="1460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8907</xdr:rowOff>
    </xdr:from>
    <xdr:ext cx="405111" cy="259045"/>
    <xdr:sp macro="" textlink="">
      <xdr:nvSpPr>
        <xdr:cNvPr id="679" name="n_4mainValue【児童館】&#10;有形固定資産減価償却率">
          <a:extLst>
            <a:ext uri="{FF2B5EF4-FFF2-40B4-BE49-F238E27FC236}">
              <a16:creationId xmlns:a16="http://schemas.microsoft.com/office/drawing/2014/main" id="{3BB0C683-9F0F-4846-86FB-31E90C2F249B}"/>
            </a:ext>
          </a:extLst>
        </xdr:cNvPr>
        <xdr:cNvSpPr txBox="1"/>
      </xdr:nvSpPr>
      <xdr:spPr>
        <a:xfrm>
          <a:off x="12611744" y="1458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D30CC4FF-37A0-419A-8952-5C92F64D183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12B9EB0E-C977-4DEE-89AF-15BDF3DEAAE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8D0A2E5B-90BE-49EC-A2B5-72603B0AEC2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1BADC5BB-1DE8-435E-85E9-0BA47B5F930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93359C40-3C67-40D3-BBBB-90E2701946C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65AF4868-5B6F-4017-8CD9-46CAA1048A6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FEAFCB21-302B-4F2A-AD2E-6792AFFCDDF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9F638E77-FBC0-4069-8480-AA6A145573F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F313137A-FD03-494D-90BF-8E9FA55F29E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8A851F1B-0D24-4A5F-BFEE-E946B7C77EE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CFD406D9-DB39-4D0D-8CF7-B293CFE473C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C7EEC5B5-4D90-4066-A3D6-81128CBE535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8693F709-D776-49B6-BC2C-3D62BF5FFD8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845C5D38-986D-4FEA-9B77-0D22C76807E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82613F40-3FEE-48C8-AD9A-EFBBEA6E77D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40855F41-034A-4888-91C1-71E557BD465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AF0894F3-493E-4E42-868E-4DA384B5E2E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8C4F51FA-C863-4AF9-8033-024B71C90155}"/>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64BF4B1C-F345-4424-A248-70AB505B963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41D1D905-D1D0-40B7-B6EA-1A0219CCF75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8291E91C-101A-4187-9F20-20BA63D3942F}"/>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80FFFA51-1763-4B19-B559-188FE1F6718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1DEFCB83-8DE8-4BCB-B78C-10BC631E0F0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5FFA5221-3E7F-4823-88C1-D66EB83D973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071A254E-4511-4D65-8F64-109C793C9B1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A856FF3E-CEAD-4081-8A0A-65F42FA30CA4}"/>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221FD8E6-A292-4A1B-A915-0CA65626C4FF}"/>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90839412-D5F5-414E-AF3E-F52828C4CE7E}"/>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A6562513-36B8-4872-BD8B-FAD6E1AE8A8A}"/>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14469220-B4C0-4E0B-952A-73A8BDD8AE36}"/>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69410291-A887-49EB-B78F-86AC666CEC7B}"/>
            </a:ext>
          </a:extLst>
        </xdr:cNvPr>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0B08902E-AB8B-41D9-877A-399266243D99}"/>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1B16A8C6-5286-410F-AE60-18C80698EEF5}"/>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1D907249-AC2F-493C-8FAB-BB4C66E306FE}"/>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5E270D2B-DC5D-426A-A882-BBB840258AA6}"/>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BFB59AA4-1DAB-47FD-A011-FF44DCA8CA30}"/>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B37C8E8-F330-4A88-A927-DD1D4A75B94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596B0B2-78C4-4B9B-8FC1-FE7382E9D33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A2C4E45F-1518-4F19-8F60-3C5B8AB3E72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A4E3CF10-CE27-41A2-BDEA-4942D069D3D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AF22B3A0-5745-41A4-9233-3591E219A91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21" name="楕円 720">
          <a:extLst>
            <a:ext uri="{FF2B5EF4-FFF2-40B4-BE49-F238E27FC236}">
              <a16:creationId xmlns:a16="http://schemas.microsoft.com/office/drawing/2014/main" id="{5933084C-033C-4355-AA8F-38D9DBC4FA3A}"/>
            </a:ext>
          </a:extLst>
        </xdr:cNvPr>
        <xdr:cNvSpPr/>
      </xdr:nvSpPr>
      <xdr:spPr>
        <a:xfrm>
          <a:off x="221107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62791</xdr:rowOff>
    </xdr:from>
    <xdr:ext cx="469744" cy="259045"/>
    <xdr:sp macro="" textlink="">
      <xdr:nvSpPr>
        <xdr:cNvPr id="722" name="【児童館】&#10;一人当たり面積該当値テキスト">
          <a:extLst>
            <a:ext uri="{FF2B5EF4-FFF2-40B4-BE49-F238E27FC236}">
              <a16:creationId xmlns:a16="http://schemas.microsoft.com/office/drawing/2014/main" id="{D88A1ED4-D38B-47AA-983D-A509F90AAE56}"/>
            </a:ext>
          </a:extLst>
        </xdr:cNvPr>
        <xdr:cNvSpPr txBox="1"/>
      </xdr:nvSpPr>
      <xdr:spPr>
        <a:xfrm>
          <a:off x="22199600" y="1463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147864</xdr:rowOff>
    </xdr:from>
    <xdr:to>
      <xdr:col>112</xdr:col>
      <xdr:colOff>38100</xdr:colOff>
      <xdr:row>86</xdr:row>
      <xdr:rowOff>78014</xdr:rowOff>
    </xdr:to>
    <xdr:sp macro="" textlink="">
      <xdr:nvSpPr>
        <xdr:cNvPr id="723" name="楕円 722">
          <a:extLst>
            <a:ext uri="{FF2B5EF4-FFF2-40B4-BE49-F238E27FC236}">
              <a16:creationId xmlns:a16="http://schemas.microsoft.com/office/drawing/2014/main" id="{804C9CC8-1843-4AC1-AD85-D3B011745BD0}"/>
            </a:ext>
          </a:extLst>
        </xdr:cNvPr>
        <xdr:cNvSpPr/>
      </xdr:nvSpPr>
      <xdr:spPr>
        <a:xfrm>
          <a:off x="21272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27214</xdr:rowOff>
    </xdr:from>
    <xdr:to>
      <xdr:col>116</xdr:col>
      <xdr:colOff>63500</xdr:colOff>
      <xdr:row>86</xdr:row>
      <xdr:rowOff>27214</xdr:rowOff>
    </xdr:to>
    <xdr:cxnSp macro="">
      <xdr:nvCxnSpPr>
        <xdr:cNvPr id="724" name="直線コネクタ 723">
          <a:extLst>
            <a:ext uri="{FF2B5EF4-FFF2-40B4-BE49-F238E27FC236}">
              <a16:creationId xmlns:a16="http://schemas.microsoft.com/office/drawing/2014/main" id="{8E4A64DD-6376-4489-B9B6-EE390B61CA6F}"/>
            </a:ext>
          </a:extLst>
        </xdr:cNvPr>
        <xdr:cNvCxnSpPr/>
      </xdr:nvCxnSpPr>
      <xdr:spPr>
        <a:xfrm>
          <a:off x="21323300" y="147719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147864</xdr:rowOff>
    </xdr:from>
    <xdr:to>
      <xdr:col>107</xdr:col>
      <xdr:colOff>101600</xdr:colOff>
      <xdr:row>86</xdr:row>
      <xdr:rowOff>78014</xdr:rowOff>
    </xdr:to>
    <xdr:sp macro="" textlink="">
      <xdr:nvSpPr>
        <xdr:cNvPr id="725" name="楕円 724">
          <a:extLst>
            <a:ext uri="{FF2B5EF4-FFF2-40B4-BE49-F238E27FC236}">
              <a16:creationId xmlns:a16="http://schemas.microsoft.com/office/drawing/2014/main" id="{D787FFC6-C034-41AB-ACA6-D84829114519}"/>
            </a:ext>
          </a:extLst>
        </xdr:cNvPr>
        <xdr:cNvSpPr/>
      </xdr:nvSpPr>
      <xdr:spPr>
        <a:xfrm>
          <a:off x="20383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27214</xdr:rowOff>
    </xdr:from>
    <xdr:to>
      <xdr:col>111</xdr:col>
      <xdr:colOff>177800</xdr:colOff>
      <xdr:row>86</xdr:row>
      <xdr:rowOff>27214</xdr:rowOff>
    </xdr:to>
    <xdr:cxnSp macro="">
      <xdr:nvCxnSpPr>
        <xdr:cNvPr id="726" name="直線コネクタ 725">
          <a:extLst>
            <a:ext uri="{FF2B5EF4-FFF2-40B4-BE49-F238E27FC236}">
              <a16:creationId xmlns:a16="http://schemas.microsoft.com/office/drawing/2014/main" id="{8057F93C-FC2E-45BB-9C58-12308B9331FB}"/>
            </a:ext>
          </a:extLst>
        </xdr:cNvPr>
        <xdr:cNvCxnSpPr/>
      </xdr:nvCxnSpPr>
      <xdr:spPr>
        <a:xfrm>
          <a:off x="20434300" y="147719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727" name="楕円 726">
          <a:extLst>
            <a:ext uri="{FF2B5EF4-FFF2-40B4-BE49-F238E27FC236}">
              <a16:creationId xmlns:a16="http://schemas.microsoft.com/office/drawing/2014/main" id="{0B308501-28E8-4F7D-998D-91C7916C40E9}"/>
            </a:ext>
          </a:extLst>
        </xdr:cNvPr>
        <xdr:cNvSpPr/>
      </xdr:nvSpPr>
      <xdr:spPr>
        <a:xfrm>
          <a:off x="19494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27214</xdr:rowOff>
    </xdr:from>
    <xdr:to>
      <xdr:col>107</xdr:col>
      <xdr:colOff>50800</xdr:colOff>
      <xdr:row>86</xdr:row>
      <xdr:rowOff>38100</xdr:rowOff>
    </xdr:to>
    <xdr:cxnSp macro="">
      <xdr:nvCxnSpPr>
        <xdr:cNvPr id="728" name="直線コネクタ 727">
          <a:extLst>
            <a:ext uri="{FF2B5EF4-FFF2-40B4-BE49-F238E27FC236}">
              <a16:creationId xmlns:a16="http://schemas.microsoft.com/office/drawing/2014/main" id="{9D0FDF4A-E6C1-4367-B801-55DBC3B91858}"/>
            </a:ext>
          </a:extLst>
        </xdr:cNvPr>
        <xdr:cNvCxnSpPr/>
      </xdr:nvCxnSpPr>
      <xdr:spPr>
        <a:xfrm flipV="1">
          <a:off x="19545300" y="147719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158750</xdr:rowOff>
    </xdr:from>
    <xdr:to>
      <xdr:col>98</xdr:col>
      <xdr:colOff>38100</xdr:colOff>
      <xdr:row>86</xdr:row>
      <xdr:rowOff>88900</xdr:rowOff>
    </xdr:to>
    <xdr:sp macro="" textlink="">
      <xdr:nvSpPr>
        <xdr:cNvPr id="729" name="楕円 728">
          <a:extLst>
            <a:ext uri="{FF2B5EF4-FFF2-40B4-BE49-F238E27FC236}">
              <a16:creationId xmlns:a16="http://schemas.microsoft.com/office/drawing/2014/main" id="{3DA39637-33BA-4DCC-B185-080C219C00E1}"/>
            </a:ext>
          </a:extLst>
        </xdr:cNvPr>
        <xdr:cNvSpPr/>
      </xdr:nvSpPr>
      <xdr:spPr>
        <a:xfrm>
          <a:off x="18605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38100</xdr:rowOff>
    </xdr:to>
    <xdr:cxnSp macro="">
      <xdr:nvCxnSpPr>
        <xdr:cNvPr id="730" name="直線コネクタ 729">
          <a:extLst>
            <a:ext uri="{FF2B5EF4-FFF2-40B4-BE49-F238E27FC236}">
              <a16:creationId xmlns:a16="http://schemas.microsoft.com/office/drawing/2014/main" id="{DD67619D-6E46-4706-85C1-DD69B80AA8F6}"/>
            </a:ext>
          </a:extLst>
        </xdr:cNvPr>
        <xdr:cNvCxnSpPr/>
      </xdr:nvCxnSpPr>
      <xdr:spPr>
        <a:xfrm>
          <a:off x="18656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1B2C64BF-07DD-4F52-999E-A05CE2945258}"/>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a:extLst>
            <a:ext uri="{FF2B5EF4-FFF2-40B4-BE49-F238E27FC236}">
              <a16:creationId xmlns:a16="http://schemas.microsoft.com/office/drawing/2014/main" id="{773B916C-78B5-42A8-9FC4-23C8C8858F41}"/>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a:extLst>
            <a:ext uri="{FF2B5EF4-FFF2-40B4-BE49-F238E27FC236}">
              <a16:creationId xmlns:a16="http://schemas.microsoft.com/office/drawing/2014/main" id="{AB3D9CF8-9EE4-4104-A65E-F1E240F0982F}"/>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10D76FBF-3F15-4FED-9FD5-7161EBCE37D9}"/>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69141</xdr:rowOff>
    </xdr:from>
    <xdr:ext cx="469744" cy="259045"/>
    <xdr:sp macro="" textlink="">
      <xdr:nvSpPr>
        <xdr:cNvPr id="735" name="n_1mainValue【児童館】&#10;一人当たり面積">
          <a:extLst>
            <a:ext uri="{FF2B5EF4-FFF2-40B4-BE49-F238E27FC236}">
              <a16:creationId xmlns:a16="http://schemas.microsoft.com/office/drawing/2014/main" id="{7B33E423-D76E-40C3-9571-114EDE8CCB5A}"/>
            </a:ext>
          </a:extLst>
        </xdr:cNvPr>
        <xdr:cNvSpPr txBox="1"/>
      </xdr:nvSpPr>
      <xdr:spPr>
        <a:xfrm>
          <a:off x="210757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69141</xdr:rowOff>
    </xdr:from>
    <xdr:ext cx="469744" cy="259045"/>
    <xdr:sp macro="" textlink="">
      <xdr:nvSpPr>
        <xdr:cNvPr id="736" name="n_2mainValue【児童館】&#10;一人当たり面積">
          <a:extLst>
            <a:ext uri="{FF2B5EF4-FFF2-40B4-BE49-F238E27FC236}">
              <a16:creationId xmlns:a16="http://schemas.microsoft.com/office/drawing/2014/main" id="{43E05F71-0F51-4B1B-8FCB-39201168F20B}"/>
            </a:ext>
          </a:extLst>
        </xdr:cNvPr>
        <xdr:cNvSpPr txBox="1"/>
      </xdr:nvSpPr>
      <xdr:spPr>
        <a:xfrm>
          <a:off x="201994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737" name="n_3mainValue【児童館】&#10;一人当たり面積">
          <a:extLst>
            <a:ext uri="{FF2B5EF4-FFF2-40B4-BE49-F238E27FC236}">
              <a16:creationId xmlns:a16="http://schemas.microsoft.com/office/drawing/2014/main" id="{DDD8B4D2-18AA-44C3-BB63-2889ADB8AF06}"/>
            </a:ext>
          </a:extLst>
        </xdr:cNvPr>
        <xdr:cNvSpPr txBox="1"/>
      </xdr:nvSpPr>
      <xdr:spPr>
        <a:xfrm>
          <a:off x="19310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80027</xdr:rowOff>
    </xdr:from>
    <xdr:ext cx="469744" cy="259045"/>
    <xdr:sp macro="" textlink="">
      <xdr:nvSpPr>
        <xdr:cNvPr id="738" name="n_4mainValue【児童館】&#10;一人当たり面積">
          <a:extLst>
            <a:ext uri="{FF2B5EF4-FFF2-40B4-BE49-F238E27FC236}">
              <a16:creationId xmlns:a16="http://schemas.microsoft.com/office/drawing/2014/main" id="{EF208540-1FC2-434F-BC71-80D8CB5E1393}"/>
            </a:ext>
          </a:extLst>
        </xdr:cNvPr>
        <xdr:cNvSpPr txBox="1"/>
      </xdr:nvSpPr>
      <xdr:spPr>
        <a:xfrm>
          <a:off x="18421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DE233267-37AC-42C8-8739-5EB7ED9D79A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FD4B19DB-8F88-4886-99EC-0E7E9D8723E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CD62A18A-4351-4562-B87A-8E18BC0A988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A1D151A9-183A-4FE2-B09E-E50A3EAFF48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FC090A6-D7DC-4452-BE3A-96DF297536F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1DE8E20F-20D4-4879-8D1F-87609DD9C75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579BE6BD-FC1B-4558-9435-F63D9A19185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3E9B03D8-A6FB-48BB-87A2-CACB2A13BAA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CA182B8B-8B67-4B86-B799-DF35EAB76AF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DFFF2D6F-2852-4713-95BF-EB83BFE7259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55F1324A-0C3E-4C57-B5EF-0CD08DF2EFA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41FBB594-B59A-4990-B74F-12D4765107E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E140B963-B899-4F51-811F-182A89AA590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508E1FEA-6024-4751-9715-7FFB479BCFC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F78DFFA5-848B-4374-92BD-7E24801A3DF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F026FA2E-AD66-49F4-BAFA-3822BF74C77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FEFEDA24-E049-43C9-A24C-4E41D247F99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178CAD2D-97F4-4753-A4D1-79D338E0DAF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8CDCFA29-CE09-4933-B6A0-21A3BC0F178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3D036DC7-753F-429E-A862-952B00BF3F3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95C7325D-45DC-41DA-B62A-44C54C7EEEC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E026B1D4-4F04-4632-BDA3-55823BF3F55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6BAF5D8A-FE9E-4C8E-930D-6228ACECA9A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42EB9A3B-8380-428C-8297-B80782DCFCF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689DCF20-19C9-46B4-AD4F-9B805D6017FD}"/>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E32BE71E-5E3C-4F46-97DD-B4DD48FE7B9B}"/>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76E1C1F2-B32B-472A-BEF7-1E81A073F6CA}"/>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82316351-8BDD-4ABD-9DE4-0C6F6CB87E0C}"/>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F85BF35F-2574-41B3-A977-C0FF12FF4EEE}"/>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a:extLst>
            <a:ext uri="{FF2B5EF4-FFF2-40B4-BE49-F238E27FC236}">
              <a16:creationId xmlns:a16="http://schemas.microsoft.com/office/drawing/2014/main" id="{B89A031E-0194-4309-8D52-8808E23C23EB}"/>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08E5D62F-697A-4194-8466-360B61D8BA44}"/>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52808842-61EC-41CD-BCA4-D0377AA535A2}"/>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3D96BCC9-EA93-41CA-A970-B57261ECC298}"/>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29AC5692-3BF7-479E-9D8B-0FAF1551A07D}"/>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E6EBC1FE-C6B2-4A5A-A5F2-02B2A49F5387}"/>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25DF9A67-02E6-4BF0-B451-B3DD22AB8DE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79AB5815-FA31-4240-97AD-02BBB43CE3A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DB6EAAB-B558-48F4-978A-648CCC6DE0D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C2E1E83-CB06-4C21-BE10-193E1BE66D6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89BC057-9433-44FC-AF95-F47D32065BB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154939</xdr:rowOff>
    </xdr:from>
    <xdr:to>
      <xdr:col>85</xdr:col>
      <xdr:colOff>177800</xdr:colOff>
      <xdr:row>107</xdr:row>
      <xdr:rowOff>85089</xdr:rowOff>
    </xdr:to>
    <xdr:sp macro="" textlink="">
      <xdr:nvSpPr>
        <xdr:cNvPr id="779" name="楕円 778">
          <a:extLst>
            <a:ext uri="{FF2B5EF4-FFF2-40B4-BE49-F238E27FC236}">
              <a16:creationId xmlns:a16="http://schemas.microsoft.com/office/drawing/2014/main" id="{9C32E16E-391B-4DA7-8F11-AFDF453932E1}"/>
            </a:ext>
          </a:extLst>
        </xdr:cNvPr>
        <xdr:cNvSpPr/>
      </xdr:nvSpPr>
      <xdr:spPr>
        <a:xfrm>
          <a:off x="162687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133366</xdr:rowOff>
    </xdr:from>
    <xdr:ext cx="405111" cy="259045"/>
    <xdr:sp macro="" textlink="">
      <xdr:nvSpPr>
        <xdr:cNvPr id="780" name="【公民館】&#10;有形固定資産減価償却率該当値テキスト">
          <a:extLst>
            <a:ext uri="{FF2B5EF4-FFF2-40B4-BE49-F238E27FC236}">
              <a16:creationId xmlns:a16="http://schemas.microsoft.com/office/drawing/2014/main" id="{4C14F2CF-1568-47DB-B0FF-787F1272546F}"/>
            </a:ext>
          </a:extLst>
        </xdr:cNvPr>
        <xdr:cNvSpPr txBox="1"/>
      </xdr:nvSpPr>
      <xdr:spPr>
        <a:xfrm>
          <a:off x="16357600" y="1830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116839</xdr:rowOff>
    </xdr:from>
    <xdr:to>
      <xdr:col>81</xdr:col>
      <xdr:colOff>101600</xdr:colOff>
      <xdr:row>107</xdr:row>
      <xdr:rowOff>46989</xdr:rowOff>
    </xdr:to>
    <xdr:sp macro="" textlink="">
      <xdr:nvSpPr>
        <xdr:cNvPr id="781" name="楕円 780">
          <a:extLst>
            <a:ext uri="{FF2B5EF4-FFF2-40B4-BE49-F238E27FC236}">
              <a16:creationId xmlns:a16="http://schemas.microsoft.com/office/drawing/2014/main" id="{FC89BC11-B810-4991-AB60-2018F52F77C2}"/>
            </a:ext>
          </a:extLst>
        </xdr:cNvPr>
        <xdr:cNvSpPr/>
      </xdr:nvSpPr>
      <xdr:spPr>
        <a:xfrm>
          <a:off x="15430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167639</xdr:rowOff>
    </xdr:from>
    <xdr:to>
      <xdr:col>85</xdr:col>
      <xdr:colOff>127000</xdr:colOff>
      <xdr:row>107</xdr:row>
      <xdr:rowOff>34289</xdr:rowOff>
    </xdr:to>
    <xdr:cxnSp macro="">
      <xdr:nvCxnSpPr>
        <xdr:cNvPr id="782" name="直線コネクタ 781">
          <a:extLst>
            <a:ext uri="{FF2B5EF4-FFF2-40B4-BE49-F238E27FC236}">
              <a16:creationId xmlns:a16="http://schemas.microsoft.com/office/drawing/2014/main" id="{75F764C6-D3CD-49F3-AC5E-B61A0C6903DD}"/>
            </a:ext>
          </a:extLst>
        </xdr:cNvPr>
        <xdr:cNvCxnSpPr/>
      </xdr:nvCxnSpPr>
      <xdr:spPr>
        <a:xfrm>
          <a:off x="15481300" y="1834133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73025</xdr:rowOff>
    </xdr:from>
    <xdr:to>
      <xdr:col>76</xdr:col>
      <xdr:colOff>165100</xdr:colOff>
      <xdr:row>107</xdr:row>
      <xdr:rowOff>3175</xdr:rowOff>
    </xdr:to>
    <xdr:sp macro="" textlink="">
      <xdr:nvSpPr>
        <xdr:cNvPr id="783" name="楕円 782">
          <a:extLst>
            <a:ext uri="{FF2B5EF4-FFF2-40B4-BE49-F238E27FC236}">
              <a16:creationId xmlns:a16="http://schemas.microsoft.com/office/drawing/2014/main" id="{A0F7670B-F7AD-43E3-B27A-BC4AB4D20CD4}"/>
            </a:ext>
          </a:extLst>
        </xdr:cNvPr>
        <xdr:cNvSpPr/>
      </xdr:nvSpPr>
      <xdr:spPr>
        <a:xfrm>
          <a:off x="145415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123825</xdr:rowOff>
    </xdr:from>
    <xdr:to>
      <xdr:col>81</xdr:col>
      <xdr:colOff>50800</xdr:colOff>
      <xdr:row>106</xdr:row>
      <xdr:rowOff>167639</xdr:rowOff>
    </xdr:to>
    <xdr:cxnSp macro="">
      <xdr:nvCxnSpPr>
        <xdr:cNvPr id="784" name="直線コネクタ 783">
          <a:extLst>
            <a:ext uri="{FF2B5EF4-FFF2-40B4-BE49-F238E27FC236}">
              <a16:creationId xmlns:a16="http://schemas.microsoft.com/office/drawing/2014/main" id="{49C47AED-0D98-4A41-A7CE-4AE7CB0BFFB4}"/>
            </a:ext>
          </a:extLst>
        </xdr:cNvPr>
        <xdr:cNvCxnSpPr/>
      </xdr:nvCxnSpPr>
      <xdr:spPr>
        <a:xfrm>
          <a:off x="14592300" y="1829752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29211</xdr:rowOff>
    </xdr:from>
    <xdr:to>
      <xdr:col>72</xdr:col>
      <xdr:colOff>38100</xdr:colOff>
      <xdr:row>106</xdr:row>
      <xdr:rowOff>130811</xdr:rowOff>
    </xdr:to>
    <xdr:sp macro="" textlink="">
      <xdr:nvSpPr>
        <xdr:cNvPr id="785" name="楕円 784">
          <a:extLst>
            <a:ext uri="{FF2B5EF4-FFF2-40B4-BE49-F238E27FC236}">
              <a16:creationId xmlns:a16="http://schemas.microsoft.com/office/drawing/2014/main" id="{321406E2-2BF9-4D31-B022-E5E6FCDEC203}"/>
            </a:ext>
          </a:extLst>
        </xdr:cNvPr>
        <xdr:cNvSpPr/>
      </xdr:nvSpPr>
      <xdr:spPr>
        <a:xfrm>
          <a:off x="13652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80011</xdr:rowOff>
    </xdr:from>
    <xdr:to>
      <xdr:col>76</xdr:col>
      <xdr:colOff>114300</xdr:colOff>
      <xdr:row>106</xdr:row>
      <xdr:rowOff>123825</xdr:rowOff>
    </xdr:to>
    <xdr:cxnSp macro="">
      <xdr:nvCxnSpPr>
        <xdr:cNvPr id="786" name="直線コネクタ 785">
          <a:extLst>
            <a:ext uri="{FF2B5EF4-FFF2-40B4-BE49-F238E27FC236}">
              <a16:creationId xmlns:a16="http://schemas.microsoft.com/office/drawing/2014/main" id="{7355BFD6-28D1-437E-A994-D9944AA42A11}"/>
            </a:ext>
          </a:extLst>
        </xdr:cNvPr>
        <xdr:cNvCxnSpPr/>
      </xdr:nvCxnSpPr>
      <xdr:spPr>
        <a:xfrm>
          <a:off x="13703300" y="1825371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13970</xdr:rowOff>
    </xdr:from>
    <xdr:to>
      <xdr:col>67</xdr:col>
      <xdr:colOff>101600</xdr:colOff>
      <xdr:row>106</xdr:row>
      <xdr:rowOff>115570</xdr:rowOff>
    </xdr:to>
    <xdr:sp macro="" textlink="">
      <xdr:nvSpPr>
        <xdr:cNvPr id="787" name="楕円 786">
          <a:extLst>
            <a:ext uri="{FF2B5EF4-FFF2-40B4-BE49-F238E27FC236}">
              <a16:creationId xmlns:a16="http://schemas.microsoft.com/office/drawing/2014/main" id="{C2DCC580-ECAF-40B7-ABE6-904381358E94}"/>
            </a:ext>
          </a:extLst>
        </xdr:cNvPr>
        <xdr:cNvSpPr/>
      </xdr:nvSpPr>
      <xdr:spPr>
        <a:xfrm>
          <a:off x="12763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64770</xdr:rowOff>
    </xdr:from>
    <xdr:to>
      <xdr:col>71</xdr:col>
      <xdr:colOff>177800</xdr:colOff>
      <xdr:row>106</xdr:row>
      <xdr:rowOff>80011</xdr:rowOff>
    </xdr:to>
    <xdr:cxnSp macro="">
      <xdr:nvCxnSpPr>
        <xdr:cNvPr id="788" name="直線コネクタ 787">
          <a:extLst>
            <a:ext uri="{FF2B5EF4-FFF2-40B4-BE49-F238E27FC236}">
              <a16:creationId xmlns:a16="http://schemas.microsoft.com/office/drawing/2014/main" id="{19A0482F-8258-4E58-A0A9-E6C1F55D2FA5}"/>
            </a:ext>
          </a:extLst>
        </xdr:cNvPr>
        <xdr:cNvCxnSpPr/>
      </xdr:nvCxnSpPr>
      <xdr:spPr>
        <a:xfrm>
          <a:off x="12814300" y="182384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9" name="n_1aveValue【公民館】&#10;有形固定資産減価償却率">
          <a:extLst>
            <a:ext uri="{FF2B5EF4-FFF2-40B4-BE49-F238E27FC236}">
              <a16:creationId xmlns:a16="http://schemas.microsoft.com/office/drawing/2014/main" id="{74B57B75-F7F5-447D-91CD-B986A40B549A}"/>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90" name="n_2aveValue【公民館】&#10;有形固定資産減価償却率">
          <a:extLst>
            <a:ext uri="{FF2B5EF4-FFF2-40B4-BE49-F238E27FC236}">
              <a16:creationId xmlns:a16="http://schemas.microsoft.com/office/drawing/2014/main" id="{B98177CC-EC94-4911-99CA-FBC3472AC352}"/>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91" name="n_3aveValue【公民館】&#10;有形固定資産減価償却率">
          <a:extLst>
            <a:ext uri="{FF2B5EF4-FFF2-40B4-BE49-F238E27FC236}">
              <a16:creationId xmlns:a16="http://schemas.microsoft.com/office/drawing/2014/main" id="{2C6F6CE0-0840-4BED-AA7B-5AB603BEE5E7}"/>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2" name="n_4aveValue【公民館】&#10;有形固定資産減価償却率">
          <a:extLst>
            <a:ext uri="{FF2B5EF4-FFF2-40B4-BE49-F238E27FC236}">
              <a16:creationId xmlns:a16="http://schemas.microsoft.com/office/drawing/2014/main" id="{54D20798-4230-4520-BB93-C7A4765AF2E3}"/>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38116</xdr:rowOff>
    </xdr:from>
    <xdr:ext cx="405111" cy="259045"/>
    <xdr:sp macro="" textlink="">
      <xdr:nvSpPr>
        <xdr:cNvPr id="793" name="n_1mainValue【公民館】&#10;有形固定資産減価償却率">
          <a:extLst>
            <a:ext uri="{FF2B5EF4-FFF2-40B4-BE49-F238E27FC236}">
              <a16:creationId xmlns:a16="http://schemas.microsoft.com/office/drawing/2014/main" id="{547AE557-6D30-475E-8F30-30EE1840BBBC}"/>
            </a:ext>
          </a:extLst>
        </xdr:cNvPr>
        <xdr:cNvSpPr txBox="1"/>
      </xdr:nvSpPr>
      <xdr:spPr>
        <a:xfrm>
          <a:off x="152660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165752</xdr:rowOff>
    </xdr:from>
    <xdr:ext cx="405111" cy="259045"/>
    <xdr:sp macro="" textlink="">
      <xdr:nvSpPr>
        <xdr:cNvPr id="794" name="n_2mainValue【公民館】&#10;有形固定資産減価償却率">
          <a:extLst>
            <a:ext uri="{FF2B5EF4-FFF2-40B4-BE49-F238E27FC236}">
              <a16:creationId xmlns:a16="http://schemas.microsoft.com/office/drawing/2014/main" id="{8CE6D030-B78D-4F62-B1AD-51AF67E69CC1}"/>
            </a:ext>
          </a:extLst>
        </xdr:cNvPr>
        <xdr:cNvSpPr txBox="1"/>
      </xdr:nvSpPr>
      <xdr:spPr>
        <a:xfrm>
          <a:off x="14389744" y="183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121938</xdr:rowOff>
    </xdr:from>
    <xdr:ext cx="405111" cy="259045"/>
    <xdr:sp macro="" textlink="">
      <xdr:nvSpPr>
        <xdr:cNvPr id="795" name="n_3mainValue【公民館】&#10;有形固定資産減価償却率">
          <a:extLst>
            <a:ext uri="{FF2B5EF4-FFF2-40B4-BE49-F238E27FC236}">
              <a16:creationId xmlns:a16="http://schemas.microsoft.com/office/drawing/2014/main" id="{C2327B01-AA79-4F68-8160-CEB9B3AA5872}"/>
            </a:ext>
          </a:extLst>
        </xdr:cNvPr>
        <xdr:cNvSpPr txBox="1"/>
      </xdr:nvSpPr>
      <xdr:spPr>
        <a:xfrm>
          <a:off x="13500744" y="1829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106697</xdr:rowOff>
    </xdr:from>
    <xdr:ext cx="405111" cy="259045"/>
    <xdr:sp macro="" textlink="">
      <xdr:nvSpPr>
        <xdr:cNvPr id="796" name="n_4mainValue【公民館】&#10;有形固定資産減価償却率">
          <a:extLst>
            <a:ext uri="{FF2B5EF4-FFF2-40B4-BE49-F238E27FC236}">
              <a16:creationId xmlns:a16="http://schemas.microsoft.com/office/drawing/2014/main" id="{8BFDAABB-2E6A-4619-AD32-00A596604318}"/>
            </a:ext>
          </a:extLst>
        </xdr:cNvPr>
        <xdr:cNvSpPr txBox="1"/>
      </xdr:nvSpPr>
      <xdr:spPr>
        <a:xfrm>
          <a:off x="12611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4C94A9A5-F8F1-43C5-A7A0-0EF4B6B5CBB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6F11662E-A1BB-40F4-B8DD-D7C53B01FC6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1B052D00-8BFC-4CB5-B7FF-35A19362100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2A6BC316-87FE-4F93-9C88-22D3F53BB8A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57B2E241-F358-4805-AA3E-9BAE8FAF494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B3BD0FDC-AD0F-4B21-9BEC-C8BCFC89EBF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6051EBC2-FCF3-4606-B8AD-8E7DB404A7D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4F345413-FC5A-49D7-9B18-49665B8703A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CFE6497C-08F7-4695-8183-7DEC40B681F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6044D35E-1068-4701-8381-2F4889E245A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3C572604-D13C-41E0-B998-94FD92DFCA9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66EC1B03-AE99-4BC4-A4B1-22D58ABDA7C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B3B57623-EBC4-4D3B-A334-FD285F3ECB5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EF0F6C1F-42D4-4C02-A7F2-B11268FEC1E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57AE2D15-4F11-4014-9EF8-7CB7C4ED871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5395EB5A-6E5C-4869-8334-B54590451E7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68AB1541-00DF-448B-880C-761266E4FFB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F6329E12-313A-4B83-97CD-5BA4ED676F6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0D5E909F-4A17-4F1A-B452-D2019B8178C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452C41ED-E132-4C9F-8F0F-DA0B455F35A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7D80F26B-9D1D-4593-AA68-F5F7B189E3D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E8809F7C-95B3-4938-AEF7-40BC7B49C1F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CEBEA0CB-CEB3-4F42-90FD-76120280E03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04091318-8E02-4FD9-8493-C942E698AA6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347E75C2-6D1A-4E73-A6EB-01EB56B95EB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75D0670D-95E8-41FA-97DA-5926BA093F09}"/>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7BAFFA34-C1F6-4CE4-81E8-5CB5EB5A14A8}"/>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6E59EDB3-9E8B-48C6-87B3-4B974720C848}"/>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28CA2CFB-825A-48CF-9280-363A330ED915}"/>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F7A58C65-63CE-4032-B3D1-F12B5E10556E}"/>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7" name="【公民館】&#10;一人当たり面積平均値テキスト">
          <a:extLst>
            <a:ext uri="{FF2B5EF4-FFF2-40B4-BE49-F238E27FC236}">
              <a16:creationId xmlns:a16="http://schemas.microsoft.com/office/drawing/2014/main" id="{8BA51C51-96DA-4461-89B4-D7A3243F2B96}"/>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17C9FB80-DE20-42F6-825A-79D4F99560A5}"/>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F8E8BA2D-66A2-427E-8DE3-3DB87CAA25E6}"/>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F0E1F014-9AFB-4FD9-AA16-52E9DB7D2512}"/>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A986F41A-2F7C-4964-8113-5E3B0C39C63F}"/>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ADECC12C-4EB8-4C4E-B12F-3BF211098F4E}"/>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62C742FE-0CF0-42D0-808F-64CDF94A355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DF152C64-0BBC-4DCF-AC46-A44CECBC0C4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6C0AE7BF-5B04-4194-AA1E-687486653DB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4C9D67E1-C7E7-4C8C-9736-5D0D7BCDF34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B69165F6-1A45-4370-849B-CA88762410B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123371</xdr:rowOff>
    </xdr:from>
    <xdr:to>
      <xdr:col>116</xdr:col>
      <xdr:colOff>114300</xdr:colOff>
      <xdr:row>107</xdr:row>
      <xdr:rowOff>53521</xdr:rowOff>
    </xdr:to>
    <xdr:sp macro="" textlink="">
      <xdr:nvSpPr>
        <xdr:cNvPr id="838" name="楕円 837">
          <a:extLst>
            <a:ext uri="{FF2B5EF4-FFF2-40B4-BE49-F238E27FC236}">
              <a16:creationId xmlns:a16="http://schemas.microsoft.com/office/drawing/2014/main" id="{49770BF6-73D2-4361-BA01-6F0F0D7ED9D0}"/>
            </a:ext>
          </a:extLst>
        </xdr:cNvPr>
        <xdr:cNvSpPr/>
      </xdr:nvSpPr>
      <xdr:spPr>
        <a:xfrm>
          <a:off x="221107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146248</xdr:rowOff>
    </xdr:from>
    <xdr:ext cx="469744" cy="259045"/>
    <xdr:sp macro="" textlink="">
      <xdr:nvSpPr>
        <xdr:cNvPr id="839" name="【公民館】&#10;一人当たり面積該当値テキスト">
          <a:extLst>
            <a:ext uri="{FF2B5EF4-FFF2-40B4-BE49-F238E27FC236}">
              <a16:creationId xmlns:a16="http://schemas.microsoft.com/office/drawing/2014/main" id="{FE1A49E3-4562-43EB-9802-EF8925791567}"/>
            </a:ext>
          </a:extLst>
        </xdr:cNvPr>
        <xdr:cNvSpPr txBox="1"/>
      </xdr:nvSpPr>
      <xdr:spPr>
        <a:xfrm>
          <a:off x="22199600" y="18148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128270</xdr:rowOff>
    </xdr:from>
    <xdr:to>
      <xdr:col>112</xdr:col>
      <xdr:colOff>38100</xdr:colOff>
      <xdr:row>107</xdr:row>
      <xdr:rowOff>58420</xdr:rowOff>
    </xdr:to>
    <xdr:sp macro="" textlink="">
      <xdr:nvSpPr>
        <xdr:cNvPr id="840" name="楕円 839">
          <a:extLst>
            <a:ext uri="{FF2B5EF4-FFF2-40B4-BE49-F238E27FC236}">
              <a16:creationId xmlns:a16="http://schemas.microsoft.com/office/drawing/2014/main" id="{461705D2-CB2F-4F99-A2E2-ED3D681FDDDB}"/>
            </a:ext>
          </a:extLst>
        </xdr:cNvPr>
        <xdr:cNvSpPr/>
      </xdr:nvSpPr>
      <xdr:spPr>
        <a:xfrm>
          <a:off x="21272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2721</xdr:rowOff>
    </xdr:from>
    <xdr:to>
      <xdr:col>116</xdr:col>
      <xdr:colOff>63500</xdr:colOff>
      <xdr:row>107</xdr:row>
      <xdr:rowOff>7620</xdr:rowOff>
    </xdr:to>
    <xdr:cxnSp macro="">
      <xdr:nvCxnSpPr>
        <xdr:cNvPr id="841" name="直線コネクタ 840">
          <a:extLst>
            <a:ext uri="{FF2B5EF4-FFF2-40B4-BE49-F238E27FC236}">
              <a16:creationId xmlns:a16="http://schemas.microsoft.com/office/drawing/2014/main" id="{3FF3256F-C118-46C5-BB37-F005ABDBDA0A}"/>
            </a:ext>
          </a:extLst>
        </xdr:cNvPr>
        <xdr:cNvCxnSpPr/>
      </xdr:nvCxnSpPr>
      <xdr:spPr>
        <a:xfrm flipV="1">
          <a:off x="21323300" y="18347871"/>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128270</xdr:rowOff>
    </xdr:from>
    <xdr:to>
      <xdr:col>107</xdr:col>
      <xdr:colOff>101600</xdr:colOff>
      <xdr:row>107</xdr:row>
      <xdr:rowOff>58420</xdr:rowOff>
    </xdr:to>
    <xdr:sp macro="" textlink="">
      <xdr:nvSpPr>
        <xdr:cNvPr id="842" name="楕円 841">
          <a:extLst>
            <a:ext uri="{FF2B5EF4-FFF2-40B4-BE49-F238E27FC236}">
              <a16:creationId xmlns:a16="http://schemas.microsoft.com/office/drawing/2014/main" id="{B1F2FF84-27EE-4F9E-92CA-9977B9F51387}"/>
            </a:ext>
          </a:extLst>
        </xdr:cNvPr>
        <xdr:cNvSpPr/>
      </xdr:nvSpPr>
      <xdr:spPr>
        <a:xfrm>
          <a:off x="20383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7620</xdr:rowOff>
    </xdr:from>
    <xdr:to>
      <xdr:col>111</xdr:col>
      <xdr:colOff>177800</xdr:colOff>
      <xdr:row>107</xdr:row>
      <xdr:rowOff>7620</xdr:rowOff>
    </xdr:to>
    <xdr:cxnSp macro="">
      <xdr:nvCxnSpPr>
        <xdr:cNvPr id="843" name="直線コネクタ 842">
          <a:extLst>
            <a:ext uri="{FF2B5EF4-FFF2-40B4-BE49-F238E27FC236}">
              <a16:creationId xmlns:a16="http://schemas.microsoft.com/office/drawing/2014/main" id="{7E3BF2AF-9E10-42F6-BC04-290ED2E8A27A}"/>
            </a:ext>
          </a:extLst>
        </xdr:cNvPr>
        <xdr:cNvCxnSpPr/>
      </xdr:nvCxnSpPr>
      <xdr:spPr>
        <a:xfrm>
          <a:off x="20434300" y="18352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129902</xdr:rowOff>
    </xdr:from>
    <xdr:to>
      <xdr:col>102</xdr:col>
      <xdr:colOff>165100</xdr:colOff>
      <xdr:row>107</xdr:row>
      <xdr:rowOff>60052</xdr:rowOff>
    </xdr:to>
    <xdr:sp macro="" textlink="">
      <xdr:nvSpPr>
        <xdr:cNvPr id="844" name="楕円 843">
          <a:extLst>
            <a:ext uri="{FF2B5EF4-FFF2-40B4-BE49-F238E27FC236}">
              <a16:creationId xmlns:a16="http://schemas.microsoft.com/office/drawing/2014/main" id="{A5D65E2B-9318-4A36-B6EB-A157A44F306A}"/>
            </a:ext>
          </a:extLst>
        </xdr:cNvPr>
        <xdr:cNvSpPr/>
      </xdr:nvSpPr>
      <xdr:spPr>
        <a:xfrm>
          <a:off x="19494500" y="1830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7620</xdr:rowOff>
    </xdr:from>
    <xdr:to>
      <xdr:col>107</xdr:col>
      <xdr:colOff>50800</xdr:colOff>
      <xdr:row>107</xdr:row>
      <xdr:rowOff>9252</xdr:rowOff>
    </xdr:to>
    <xdr:cxnSp macro="">
      <xdr:nvCxnSpPr>
        <xdr:cNvPr id="845" name="直線コネクタ 844">
          <a:extLst>
            <a:ext uri="{FF2B5EF4-FFF2-40B4-BE49-F238E27FC236}">
              <a16:creationId xmlns:a16="http://schemas.microsoft.com/office/drawing/2014/main" id="{702227E8-89E7-4765-A3EA-A31D96E88E4F}"/>
            </a:ext>
          </a:extLst>
        </xdr:cNvPr>
        <xdr:cNvCxnSpPr/>
      </xdr:nvCxnSpPr>
      <xdr:spPr>
        <a:xfrm flipV="1">
          <a:off x="19545300" y="1835277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133169</xdr:rowOff>
    </xdr:from>
    <xdr:to>
      <xdr:col>98</xdr:col>
      <xdr:colOff>38100</xdr:colOff>
      <xdr:row>107</xdr:row>
      <xdr:rowOff>63319</xdr:rowOff>
    </xdr:to>
    <xdr:sp macro="" textlink="">
      <xdr:nvSpPr>
        <xdr:cNvPr id="846" name="楕円 845">
          <a:extLst>
            <a:ext uri="{FF2B5EF4-FFF2-40B4-BE49-F238E27FC236}">
              <a16:creationId xmlns:a16="http://schemas.microsoft.com/office/drawing/2014/main" id="{01F4E84C-8A08-4EA0-B27D-180A84F5B02A}"/>
            </a:ext>
          </a:extLst>
        </xdr:cNvPr>
        <xdr:cNvSpPr/>
      </xdr:nvSpPr>
      <xdr:spPr>
        <a:xfrm>
          <a:off x="186055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9252</xdr:rowOff>
    </xdr:from>
    <xdr:to>
      <xdr:col>102</xdr:col>
      <xdr:colOff>114300</xdr:colOff>
      <xdr:row>107</xdr:row>
      <xdr:rowOff>12519</xdr:rowOff>
    </xdr:to>
    <xdr:cxnSp macro="">
      <xdr:nvCxnSpPr>
        <xdr:cNvPr id="847" name="直線コネクタ 846">
          <a:extLst>
            <a:ext uri="{FF2B5EF4-FFF2-40B4-BE49-F238E27FC236}">
              <a16:creationId xmlns:a16="http://schemas.microsoft.com/office/drawing/2014/main" id="{EE2F8CAA-1141-4E5F-86B8-2AFF821CA4EB}"/>
            </a:ext>
          </a:extLst>
        </xdr:cNvPr>
        <xdr:cNvCxnSpPr/>
      </xdr:nvCxnSpPr>
      <xdr:spPr>
        <a:xfrm flipV="1">
          <a:off x="18656300" y="1835440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8" name="n_1aveValue【公民館】&#10;一人当たり面積">
          <a:extLst>
            <a:ext uri="{FF2B5EF4-FFF2-40B4-BE49-F238E27FC236}">
              <a16:creationId xmlns:a16="http://schemas.microsoft.com/office/drawing/2014/main" id="{EEE87E1F-C736-4FB9-AEB6-6BFB8E9C954D}"/>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9" name="n_2aveValue【公民館】&#10;一人当たり面積">
          <a:extLst>
            <a:ext uri="{FF2B5EF4-FFF2-40B4-BE49-F238E27FC236}">
              <a16:creationId xmlns:a16="http://schemas.microsoft.com/office/drawing/2014/main" id="{AD2A077E-DEB9-4620-972D-7852060E1E97}"/>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50" name="n_3aveValue【公民館】&#10;一人当たり面積">
          <a:extLst>
            <a:ext uri="{FF2B5EF4-FFF2-40B4-BE49-F238E27FC236}">
              <a16:creationId xmlns:a16="http://schemas.microsoft.com/office/drawing/2014/main" id="{4C89F961-E230-4B17-8BEF-42E61869EBEF}"/>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851" name="n_4aveValue【公民館】&#10;一人当たり面積">
          <a:extLst>
            <a:ext uri="{FF2B5EF4-FFF2-40B4-BE49-F238E27FC236}">
              <a16:creationId xmlns:a16="http://schemas.microsoft.com/office/drawing/2014/main" id="{A4722B6F-FB60-44A0-B80F-5EED57945E23}"/>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74947</xdr:rowOff>
    </xdr:from>
    <xdr:ext cx="469744" cy="259045"/>
    <xdr:sp macro="" textlink="">
      <xdr:nvSpPr>
        <xdr:cNvPr id="852" name="n_1mainValue【公民館】&#10;一人当たり面積">
          <a:extLst>
            <a:ext uri="{FF2B5EF4-FFF2-40B4-BE49-F238E27FC236}">
              <a16:creationId xmlns:a16="http://schemas.microsoft.com/office/drawing/2014/main" id="{17007706-61AF-4E46-8938-CB4345589320}"/>
            </a:ext>
          </a:extLst>
        </xdr:cNvPr>
        <xdr:cNvSpPr txBox="1"/>
      </xdr:nvSpPr>
      <xdr:spPr>
        <a:xfrm>
          <a:off x="21075727" y="180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74947</xdr:rowOff>
    </xdr:from>
    <xdr:ext cx="469744" cy="259045"/>
    <xdr:sp macro="" textlink="">
      <xdr:nvSpPr>
        <xdr:cNvPr id="853" name="n_2mainValue【公民館】&#10;一人当たり面積">
          <a:extLst>
            <a:ext uri="{FF2B5EF4-FFF2-40B4-BE49-F238E27FC236}">
              <a16:creationId xmlns:a16="http://schemas.microsoft.com/office/drawing/2014/main" id="{C9946193-4CAD-44DF-8682-A300C26DE9B3}"/>
            </a:ext>
          </a:extLst>
        </xdr:cNvPr>
        <xdr:cNvSpPr txBox="1"/>
      </xdr:nvSpPr>
      <xdr:spPr>
        <a:xfrm>
          <a:off x="20199427" y="180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76579</xdr:rowOff>
    </xdr:from>
    <xdr:ext cx="469744" cy="259045"/>
    <xdr:sp macro="" textlink="">
      <xdr:nvSpPr>
        <xdr:cNvPr id="854" name="n_3mainValue【公民館】&#10;一人当たり面積">
          <a:extLst>
            <a:ext uri="{FF2B5EF4-FFF2-40B4-BE49-F238E27FC236}">
              <a16:creationId xmlns:a16="http://schemas.microsoft.com/office/drawing/2014/main" id="{671E3F37-16A6-4829-B843-2A948BF94B75}"/>
            </a:ext>
          </a:extLst>
        </xdr:cNvPr>
        <xdr:cNvSpPr txBox="1"/>
      </xdr:nvSpPr>
      <xdr:spPr>
        <a:xfrm>
          <a:off x="19310427" y="18078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79846</xdr:rowOff>
    </xdr:from>
    <xdr:ext cx="469744" cy="259045"/>
    <xdr:sp macro="" textlink="">
      <xdr:nvSpPr>
        <xdr:cNvPr id="855" name="n_4mainValue【公民館】&#10;一人当たり面積">
          <a:extLst>
            <a:ext uri="{FF2B5EF4-FFF2-40B4-BE49-F238E27FC236}">
              <a16:creationId xmlns:a16="http://schemas.microsoft.com/office/drawing/2014/main" id="{53062E39-E5C7-434B-8154-CE3FB58B07A0}"/>
            </a:ext>
          </a:extLst>
        </xdr:cNvPr>
        <xdr:cNvSpPr txBox="1"/>
      </xdr:nvSpPr>
      <xdr:spPr>
        <a:xfrm>
          <a:off x="18421427" y="1808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A428E244-7167-44E4-8BF9-195607AF31B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974709A9-8829-49BE-8858-600E6AC6676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34C86FF3-8415-4934-91C8-0877BC58D00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類似団体、全国及び県平均と比較して特に有形固定資産減価償却率が高くなっている施設は、公営住宅、認定こども園・幼稚園・保育所、学校施設、児童館及び公民館である。</a:t>
          </a:r>
          <a:endParaRPr lang="ja-JP" altLang="ja-JP" sz="1400">
            <a:effectLst/>
          </a:endParaRPr>
        </a:p>
        <a:p>
          <a:r>
            <a:rPr kumimoji="1" lang="ja-JP" altLang="ja-JP" sz="1100">
              <a:solidFill>
                <a:schemeClr val="dk1"/>
              </a:solidFill>
              <a:effectLst/>
              <a:latin typeface="+mn-lt"/>
              <a:ea typeface="+mn-ea"/>
              <a:cs typeface="+mn-cs"/>
            </a:rPr>
            <a:t>　今後施設の老朽化が一層進行する見込みであることから、公共施設等総合管理計画等に基づき、必要性などを勘案して、施設の建替えや統廃合を適切に進めていく必要がある。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891A855-E75E-4A8E-8F11-1B5E75CD52C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0005AA4-11B0-43AF-B8DC-9CD074893AC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53793FB-D171-47F7-BE97-1D972E9B53B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3D10F35-6FBB-4DDC-BCEE-A9F2DF6925A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岡山県赤磐市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B0476AC-63DE-4161-908F-DCE5A5C2383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740EE56-B337-44E3-9080-3C473F130AD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5C09662-AC4A-4972-918F-DA00ADE0D5E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F275D92-CD74-4E0A-89BD-F3462D233B9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658E6B7-AD18-4B49-AD7A-039527C76C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E6C9E37-95E1-41E6-9EF9-F3C396A1C70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42,490
41,850
209.36
23,093,052
21,547,838
1,284,277
13,217,672
16,444,654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6E32C77-1567-47E6-BBAC-B220E555511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E19EE93-52DE-467C-904E-E9E31E8A7D7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920B12C-0683-485C-882D-786C2F7197C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5BFBE85-FB00-4918-AF02-306B3AA8913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BAB4D9D-4F89-45CA-8905-35613A749C6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7ADD37E-A79E-4F47-87D3-FE84F766091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571EC40-74E7-4E42-9A4A-4FC2188A0E8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F166B0A-28F6-465B-B20B-809FA6E5F66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1B9A1A4-361D-414D-A4A5-AEC15B37531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0F2CC35-2304-4ED2-9AFC-75B582BDBE9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64E1123-2D66-4842-A46C-C4BAF9DF364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9C227A4-F101-48F1-A381-D6E0E3F5F27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D823B2C-3192-4608-9960-113C0802AAA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C79393F-ED9F-452E-A781-5A262EA4505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D2F333D-A4D2-47CD-95BC-6069CF8239B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D86F8E6-5044-489D-AA50-788A01D97F0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BA86E4A-6759-4824-8423-1C4488DA9A5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56F73B4-156C-4BDB-87D1-EB85DEC2DC7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CF5554A-5449-4DDD-8672-7C26C5A9860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4D5EFEA-0463-4ED7-90D1-8D31AA0D51C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22DAC8E-2807-43BF-BA24-A4370432DC1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9C13363-FE33-47FF-A24B-6229992D0CC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3D96B5D-78FC-46C5-85CD-A2D4D3D97D5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7AE6E1-85C2-4EC9-9B3E-FC5521C83E0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05A5D84-43FD-477D-B062-345A56CFCE8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F24AC4D-245A-4B75-93FA-4085CCC964A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A817457-86BC-4E67-8072-C4893656D2F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856DC4B-3547-48C8-9807-11FFE807E6B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80B6F4C-4326-4620-AD9D-E89F8A01FC0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BC4BFA3-5CE0-4800-B279-17AD359E589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BA9D46B-97FC-4D83-A587-88F36260B24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24B1C54-1D3A-4051-ADB6-A3C3A874CAC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B8258ED-AAD1-48A2-80ED-817DB64E63C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0E35F54-91FE-45D8-B413-F69D20234C4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B9027F9-E7CC-4397-8DB1-6A658B818A2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594B096-60BD-4BCF-945A-D6743B12CBB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BAEAE5C-0F71-4069-AC0A-63E9C22EA1D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6A6D09B-39A2-406D-B3AC-D626C1B6122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0C5EA7C-B684-4809-B98E-4265CDEE280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6AEB56A-C30F-4E57-B733-1E0A5EF3C64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C6B5B9B-A317-45EB-90B1-F0AE57BF407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8AD15C4A-259E-4F4D-ACB0-D698979A56DD}"/>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7AE385A-0C71-4B3D-8ED1-AEC00FAC2D9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D6AE1640-8E46-40EF-9917-60C9FE37DE6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58A2E86A-AEB6-40C8-8142-135FF1FC6613}"/>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BE04FF26-A26D-4E45-AB90-0B73E344B9B4}"/>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B572E9E3-44BD-48D5-869D-12564296F2C6}"/>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62B693B1-0838-4065-BA38-F6D92FEEC8BA}"/>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58CC7510-732D-4F72-93D6-C9BD965AE981}"/>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66511492-FB19-44C8-8FD3-FDC6E903D3A7}"/>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DB372BED-A006-4F34-899D-E7EE5338C060}"/>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3E23552C-5B3A-4EB1-867D-9BF0999D2B5E}"/>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755B48AF-8139-44AA-9B0D-7FAC4F67AD7B}"/>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5A7C53AC-4A30-4D81-B991-8F019DDC8182}"/>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5664AB79-0461-46A5-A6D8-E4AF82603FD4}"/>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C90AE4E-4455-4A07-88DF-0E4536468AD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460FF79-E9EC-42F1-86FE-AD926F8EDB7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028E868-0649-40FE-80C9-8DA0C788C92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E6CA142-E08C-45BF-95F6-DDCE0FEAB72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1008E10-38F4-49DA-AFC2-C82558CE871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139700</xdr:rowOff>
    </xdr:from>
    <xdr:to>
      <xdr:col>24</xdr:col>
      <xdr:colOff>114300</xdr:colOff>
      <xdr:row>36</xdr:row>
      <xdr:rowOff>69850</xdr:rowOff>
    </xdr:to>
    <xdr:sp macro="" textlink="">
      <xdr:nvSpPr>
        <xdr:cNvPr id="72" name="楕円 71">
          <a:extLst>
            <a:ext uri="{FF2B5EF4-FFF2-40B4-BE49-F238E27FC236}">
              <a16:creationId xmlns:a16="http://schemas.microsoft.com/office/drawing/2014/main" id="{7C42A70A-4969-4268-B090-F808FE1E809B}"/>
            </a:ext>
          </a:extLst>
        </xdr:cNvPr>
        <xdr:cNvSpPr/>
      </xdr:nvSpPr>
      <xdr:spPr>
        <a:xfrm>
          <a:off x="45847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162577</xdr:rowOff>
    </xdr:from>
    <xdr:ext cx="405111" cy="259045"/>
    <xdr:sp macro="" textlink="">
      <xdr:nvSpPr>
        <xdr:cNvPr id="73" name="【図書館】&#10;有形固定資産減価償却率該当値テキスト">
          <a:extLst>
            <a:ext uri="{FF2B5EF4-FFF2-40B4-BE49-F238E27FC236}">
              <a16:creationId xmlns:a16="http://schemas.microsoft.com/office/drawing/2014/main" id="{3F0540F3-CE12-491C-B0F5-1CEC723D7F82}"/>
            </a:ext>
          </a:extLst>
        </xdr:cNvPr>
        <xdr:cNvSpPr txBox="1"/>
      </xdr:nvSpPr>
      <xdr:spPr>
        <a:xfrm>
          <a:off x="4673600"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132080</xdr:rowOff>
    </xdr:from>
    <xdr:to>
      <xdr:col>20</xdr:col>
      <xdr:colOff>38100</xdr:colOff>
      <xdr:row>36</xdr:row>
      <xdr:rowOff>62230</xdr:rowOff>
    </xdr:to>
    <xdr:sp macro="" textlink="">
      <xdr:nvSpPr>
        <xdr:cNvPr id="74" name="楕円 73">
          <a:extLst>
            <a:ext uri="{FF2B5EF4-FFF2-40B4-BE49-F238E27FC236}">
              <a16:creationId xmlns:a16="http://schemas.microsoft.com/office/drawing/2014/main" id="{32234D69-5F78-4942-8E58-D6780E786FF1}"/>
            </a:ext>
          </a:extLst>
        </xdr:cNvPr>
        <xdr:cNvSpPr/>
      </xdr:nvSpPr>
      <xdr:spPr>
        <a:xfrm>
          <a:off x="3746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11430</xdr:rowOff>
    </xdr:from>
    <xdr:to>
      <xdr:col>24</xdr:col>
      <xdr:colOff>63500</xdr:colOff>
      <xdr:row>36</xdr:row>
      <xdr:rowOff>19050</xdr:rowOff>
    </xdr:to>
    <xdr:cxnSp macro="">
      <xdr:nvCxnSpPr>
        <xdr:cNvPr id="75" name="直線コネクタ 74">
          <a:extLst>
            <a:ext uri="{FF2B5EF4-FFF2-40B4-BE49-F238E27FC236}">
              <a16:creationId xmlns:a16="http://schemas.microsoft.com/office/drawing/2014/main" id="{E11B0A7E-A226-492F-8F8F-1ECA7032A423}"/>
            </a:ext>
          </a:extLst>
        </xdr:cNvPr>
        <xdr:cNvCxnSpPr/>
      </xdr:nvCxnSpPr>
      <xdr:spPr>
        <a:xfrm>
          <a:off x="3797300" y="61836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107950</xdr:rowOff>
    </xdr:from>
    <xdr:to>
      <xdr:col>15</xdr:col>
      <xdr:colOff>101600</xdr:colOff>
      <xdr:row>36</xdr:row>
      <xdr:rowOff>38100</xdr:rowOff>
    </xdr:to>
    <xdr:sp macro="" textlink="">
      <xdr:nvSpPr>
        <xdr:cNvPr id="76" name="楕円 75">
          <a:extLst>
            <a:ext uri="{FF2B5EF4-FFF2-40B4-BE49-F238E27FC236}">
              <a16:creationId xmlns:a16="http://schemas.microsoft.com/office/drawing/2014/main" id="{D7DEC1B8-90F8-4C60-A705-98533268EE23}"/>
            </a:ext>
          </a:extLst>
        </xdr:cNvPr>
        <xdr:cNvSpPr/>
      </xdr:nvSpPr>
      <xdr:spPr>
        <a:xfrm>
          <a:off x="28575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158750</xdr:rowOff>
    </xdr:from>
    <xdr:to>
      <xdr:col>19</xdr:col>
      <xdr:colOff>177800</xdr:colOff>
      <xdr:row>36</xdr:row>
      <xdr:rowOff>11430</xdr:rowOff>
    </xdr:to>
    <xdr:cxnSp macro="">
      <xdr:nvCxnSpPr>
        <xdr:cNvPr id="77" name="直線コネクタ 76">
          <a:extLst>
            <a:ext uri="{FF2B5EF4-FFF2-40B4-BE49-F238E27FC236}">
              <a16:creationId xmlns:a16="http://schemas.microsoft.com/office/drawing/2014/main" id="{0AE0BF2C-88B0-436D-9C20-B597C1A9A583}"/>
            </a:ext>
          </a:extLst>
        </xdr:cNvPr>
        <xdr:cNvCxnSpPr/>
      </xdr:nvCxnSpPr>
      <xdr:spPr>
        <a:xfrm>
          <a:off x="2908300" y="61595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83820</xdr:rowOff>
    </xdr:from>
    <xdr:to>
      <xdr:col>10</xdr:col>
      <xdr:colOff>165100</xdr:colOff>
      <xdr:row>36</xdr:row>
      <xdr:rowOff>13970</xdr:rowOff>
    </xdr:to>
    <xdr:sp macro="" textlink="">
      <xdr:nvSpPr>
        <xdr:cNvPr id="78" name="楕円 77">
          <a:extLst>
            <a:ext uri="{FF2B5EF4-FFF2-40B4-BE49-F238E27FC236}">
              <a16:creationId xmlns:a16="http://schemas.microsoft.com/office/drawing/2014/main" id="{0C507B1B-BED3-4727-9F11-AE367BB6757F}"/>
            </a:ext>
          </a:extLst>
        </xdr:cNvPr>
        <xdr:cNvSpPr/>
      </xdr:nvSpPr>
      <xdr:spPr>
        <a:xfrm>
          <a:off x="19685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134620</xdr:rowOff>
    </xdr:from>
    <xdr:to>
      <xdr:col>15</xdr:col>
      <xdr:colOff>50800</xdr:colOff>
      <xdr:row>35</xdr:row>
      <xdr:rowOff>158750</xdr:rowOff>
    </xdr:to>
    <xdr:cxnSp macro="">
      <xdr:nvCxnSpPr>
        <xdr:cNvPr id="79" name="直線コネクタ 78">
          <a:extLst>
            <a:ext uri="{FF2B5EF4-FFF2-40B4-BE49-F238E27FC236}">
              <a16:creationId xmlns:a16="http://schemas.microsoft.com/office/drawing/2014/main" id="{5C58E911-C826-4FEC-A767-A0CA80E88E27}"/>
            </a:ext>
          </a:extLst>
        </xdr:cNvPr>
        <xdr:cNvCxnSpPr/>
      </xdr:nvCxnSpPr>
      <xdr:spPr>
        <a:xfrm>
          <a:off x="2019300" y="61353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58420</xdr:rowOff>
    </xdr:from>
    <xdr:to>
      <xdr:col>6</xdr:col>
      <xdr:colOff>38100</xdr:colOff>
      <xdr:row>35</xdr:row>
      <xdr:rowOff>160020</xdr:rowOff>
    </xdr:to>
    <xdr:sp macro="" textlink="">
      <xdr:nvSpPr>
        <xdr:cNvPr id="80" name="楕円 79">
          <a:extLst>
            <a:ext uri="{FF2B5EF4-FFF2-40B4-BE49-F238E27FC236}">
              <a16:creationId xmlns:a16="http://schemas.microsoft.com/office/drawing/2014/main" id="{B89FCDBF-2BAA-4E39-8082-E746E8C3727C}"/>
            </a:ext>
          </a:extLst>
        </xdr:cNvPr>
        <xdr:cNvSpPr/>
      </xdr:nvSpPr>
      <xdr:spPr>
        <a:xfrm>
          <a:off x="1079500" y="605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109220</xdr:rowOff>
    </xdr:from>
    <xdr:to>
      <xdr:col>10</xdr:col>
      <xdr:colOff>114300</xdr:colOff>
      <xdr:row>35</xdr:row>
      <xdr:rowOff>134620</xdr:rowOff>
    </xdr:to>
    <xdr:cxnSp macro="">
      <xdr:nvCxnSpPr>
        <xdr:cNvPr id="81" name="直線コネクタ 80">
          <a:extLst>
            <a:ext uri="{FF2B5EF4-FFF2-40B4-BE49-F238E27FC236}">
              <a16:creationId xmlns:a16="http://schemas.microsoft.com/office/drawing/2014/main" id="{69EC20C0-C607-433D-BA4D-C2CE60C41346}"/>
            </a:ext>
          </a:extLst>
        </xdr:cNvPr>
        <xdr:cNvCxnSpPr/>
      </xdr:nvCxnSpPr>
      <xdr:spPr>
        <a:xfrm>
          <a:off x="1130300" y="610997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9170617B-64A4-4285-8209-63C22E6F94CE}"/>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637CD9EC-6C00-4076-AF1E-471850F3367A}"/>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5582538A-0A50-4785-9B37-0B0917ADAB19}"/>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C373DBD6-8F41-40C7-914D-E79AACD8F736}"/>
            </a:ext>
          </a:extLst>
        </xdr:cNvPr>
        <xdr:cNvSpPr txBox="1"/>
      </xdr:nvSpPr>
      <xdr:spPr>
        <a:xfrm>
          <a:off x="9277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78757</xdr:rowOff>
    </xdr:from>
    <xdr:ext cx="405111" cy="259045"/>
    <xdr:sp macro="" textlink="">
      <xdr:nvSpPr>
        <xdr:cNvPr id="86" name="n_1mainValue【図書館】&#10;有形固定資産減価償却率">
          <a:extLst>
            <a:ext uri="{FF2B5EF4-FFF2-40B4-BE49-F238E27FC236}">
              <a16:creationId xmlns:a16="http://schemas.microsoft.com/office/drawing/2014/main" id="{9165EE2E-2A76-4220-813C-E6E8C5CA774F}"/>
            </a:ext>
          </a:extLst>
        </xdr:cNvPr>
        <xdr:cNvSpPr txBox="1"/>
      </xdr:nvSpPr>
      <xdr:spPr>
        <a:xfrm>
          <a:off x="35820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54627</xdr:rowOff>
    </xdr:from>
    <xdr:ext cx="405111" cy="259045"/>
    <xdr:sp macro="" textlink="">
      <xdr:nvSpPr>
        <xdr:cNvPr id="87" name="n_2mainValue【図書館】&#10;有形固定資産減価償却率">
          <a:extLst>
            <a:ext uri="{FF2B5EF4-FFF2-40B4-BE49-F238E27FC236}">
              <a16:creationId xmlns:a16="http://schemas.microsoft.com/office/drawing/2014/main" id="{7A7454AA-89F3-4B78-92A5-226D9871B12B}"/>
            </a:ext>
          </a:extLst>
        </xdr:cNvPr>
        <xdr:cNvSpPr txBox="1"/>
      </xdr:nvSpPr>
      <xdr:spPr>
        <a:xfrm>
          <a:off x="2705744" y="588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30497</xdr:rowOff>
    </xdr:from>
    <xdr:ext cx="405111" cy="259045"/>
    <xdr:sp macro="" textlink="">
      <xdr:nvSpPr>
        <xdr:cNvPr id="88" name="n_3mainValue【図書館】&#10;有形固定資産減価償却率">
          <a:extLst>
            <a:ext uri="{FF2B5EF4-FFF2-40B4-BE49-F238E27FC236}">
              <a16:creationId xmlns:a16="http://schemas.microsoft.com/office/drawing/2014/main" id="{75B0FAD4-6FF8-4873-B028-EB9CE067B839}"/>
            </a:ext>
          </a:extLst>
        </xdr:cNvPr>
        <xdr:cNvSpPr txBox="1"/>
      </xdr:nvSpPr>
      <xdr:spPr>
        <a:xfrm>
          <a:off x="1816744" y="585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5097</xdr:rowOff>
    </xdr:from>
    <xdr:ext cx="405111" cy="259045"/>
    <xdr:sp macro="" textlink="">
      <xdr:nvSpPr>
        <xdr:cNvPr id="89" name="n_4mainValue【図書館】&#10;有形固定資産減価償却率">
          <a:extLst>
            <a:ext uri="{FF2B5EF4-FFF2-40B4-BE49-F238E27FC236}">
              <a16:creationId xmlns:a16="http://schemas.microsoft.com/office/drawing/2014/main" id="{C6FA71E3-F95D-4CF5-920F-78A8F62F664C}"/>
            </a:ext>
          </a:extLst>
        </xdr:cNvPr>
        <xdr:cNvSpPr txBox="1"/>
      </xdr:nvSpPr>
      <xdr:spPr>
        <a:xfrm>
          <a:off x="927744" y="5834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3D67416-C80D-46E0-BEA6-ED174B586AD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D84AC810-C57D-45AD-AC6E-FF952B8D740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A4C84D51-3EF1-4AAE-AB6D-C6393A320E3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FFF8BAC7-D266-40D7-BDEA-D629AC0675E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7EB38EB7-A620-4834-8F74-54A24244247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ED813E1E-7D96-417A-8289-35C411C95E9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10908991-B6F2-42CC-A107-8C91946D0D8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C83032C2-A0A1-44E1-B62E-BA3DD96FE21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B38C9B3D-4BA5-478D-8BE4-BC5EF1DB897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4855F482-8FD9-4007-A1FF-D8AF4DFB7AE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54F35A4E-80B5-46EA-8310-3D2364B3109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7DA27129-0445-4A34-A3DB-D0301334955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A55011B0-DFFD-4D71-9FD3-CCC8ACE51F0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D4E619B4-A870-42E5-BC35-D308FD8DD3C6}"/>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9520DDF7-CD02-43A0-B845-FB2CF4C1DBE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20686DF7-E716-4E41-8B89-90DB1B4F6C1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6A1C285F-17DE-4F33-96F3-72F7382C88F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B2EFC7F4-C08C-4170-BF38-A4231DDD111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BCB188FF-73C0-4CA8-9260-81FAAB48448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C8C01350-A452-41D2-B472-AE546404790D}"/>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49382E3B-B387-4571-AAB8-2AB52CA0EFA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327900E1-0FA9-4FBB-99D9-290F402243B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85482D2E-14E3-40AE-A24A-689E1AF0C0B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24A67064-19F5-4949-9D4F-5A23DECBA944}"/>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3C0699AF-F07A-40E1-AC03-FE7BECCA7C24}"/>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74E3DF5-69B4-4D14-8641-B22C68A95CE3}"/>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FDB14569-99A7-4A58-B208-1F4235345B5A}"/>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A31935CC-7CC6-4FAF-B43F-9E345E8C9CAB}"/>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1D2D1567-67B5-45B8-8352-D6E0E9052A3E}"/>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B5D8890C-C78B-4DAF-8E16-635E5E0FAA42}"/>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CEA562F0-CB60-4364-AAE5-7FDDE0DFFBEF}"/>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C383C722-4640-49BD-9E4C-D89014AF885E}"/>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D42BB3C9-67A0-47BA-A6CD-D5D9C04D2DD2}"/>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4B77CDE8-15BB-4D76-B931-F6B9E01AACF9}"/>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B36B6ED-75DC-466F-84B7-E8BFCC93C69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20ECD78-79F3-4635-8C6B-AF33B1606BF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5301EFC-5A15-47B8-94E5-455CA500817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D68526C-B5A4-4787-A55A-4D4C89A9D28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CB2A351-E2AD-45D6-98DB-9D17A160D06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82550</xdr:rowOff>
    </xdr:from>
    <xdr:to>
      <xdr:col>55</xdr:col>
      <xdr:colOff>50800</xdr:colOff>
      <xdr:row>40</xdr:row>
      <xdr:rowOff>12700</xdr:rowOff>
    </xdr:to>
    <xdr:sp macro="" textlink="">
      <xdr:nvSpPr>
        <xdr:cNvPr id="129" name="楕円 128">
          <a:extLst>
            <a:ext uri="{FF2B5EF4-FFF2-40B4-BE49-F238E27FC236}">
              <a16:creationId xmlns:a16="http://schemas.microsoft.com/office/drawing/2014/main" id="{8177603E-558B-4320-AF3A-0DA7965A5E03}"/>
            </a:ext>
          </a:extLst>
        </xdr:cNvPr>
        <xdr:cNvSpPr/>
      </xdr:nvSpPr>
      <xdr:spPr>
        <a:xfrm>
          <a:off x="10426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105427</xdr:rowOff>
    </xdr:from>
    <xdr:ext cx="469744" cy="259045"/>
    <xdr:sp macro="" textlink="">
      <xdr:nvSpPr>
        <xdr:cNvPr id="130" name="【図書館】&#10;一人当たり面積該当値テキスト">
          <a:extLst>
            <a:ext uri="{FF2B5EF4-FFF2-40B4-BE49-F238E27FC236}">
              <a16:creationId xmlns:a16="http://schemas.microsoft.com/office/drawing/2014/main" id="{2742987C-A6C7-41D1-9751-88E60E6AE28B}"/>
            </a:ext>
          </a:extLst>
        </xdr:cNvPr>
        <xdr:cNvSpPr txBox="1"/>
      </xdr:nvSpPr>
      <xdr:spPr>
        <a:xfrm>
          <a:off x="10515600"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86360</xdr:rowOff>
    </xdr:from>
    <xdr:to>
      <xdr:col>50</xdr:col>
      <xdr:colOff>165100</xdr:colOff>
      <xdr:row>40</xdr:row>
      <xdr:rowOff>16510</xdr:rowOff>
    </xdr:to>
    <xdr:sp macro="" textlink="">
      <xdr:nvSpPr>
        <xdr:cNvPr id="131" name="楕円 130">
          <a:extLst>
            <a:ext uri="{FF2B5EF4-FFF2-40B4-BE49-F238E27FC236}">
              <a16:creationId xmlns:a16="http://schemas.microsoft.com/office/drawing/2014/main" id="{C5042A2F-15B5-43D9-BBCA-2DF9A06255B4}"/>
            </a:ext>
          </a:extLst>
        </xdr:cNvPr>
        <xdr:cNvSpPr/>
      </xdr:nvSpPr>
      <xdr:spPr>
        <a:xfrm>
          <a:off x="9588500" y="677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133350</xdr:rowOff>
    </xdr:from>
    <xdr:to>
      <xdr:col>55</xdr:col>
      <xdr:colOff>0</xdr:colOff>
      <xdr:row>39</xdr:row>
      <xdr:rowOff>137160</xdr:rowOff>
    </xdr:to>
    <xdr:cxnSp macro="">
      <xdr:nvCxnSpPr>
        <xdr:cNvPr id="132" name="直線コネクタ 131">
          <a:extLst>
            <a:ext uri="{FF2B5EF4-FFF2-40B4-BE49-F238E27FC236}">
              <a16:creationId xmlns:a16="http://schemas.microsoft.com/office/drawing/2014/main" id="{8C5AB86A-CF65-4809-826F-60699988BCE7}"/>
            </a:ext>
          </a:extLst>
        </xdr:cNvPr>
        <xdr:cNvCxnSpPr/>
      </xdr:nvCxnSpPr>
      <xdr:spPr>
        <a:xfrm flipV="1">
          <a:off x="9639300" y="68199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90170</xdr:rowOff>
    </xdr:from>
    <xdr:to>
      <xdr:col>46</xdr:col>
      <xdr:colOff>38100</xdr:colOff>
      <xdr:row>40</xdr:row>
      <xdr:rowOff>20320</xdr:rowOff>
    </xdr:to>
    <xdr:sp macro="" textlink="">
      <xdr:nvSpPr>
        <xdr:cNvPr id="133" name="楕円 132">
          <a:extLst>
            <a:ext uri="{FF2B5EF4-FFF2-40B4-BE49-F238E27FC236}">
              <a16:creationId xmlns:a16="http://schemas.microsoft.com/office/drawing/2014/main" id="{EC7EC7C6-8E2B-44D2-A01B-A4F021D72831}"/>
            </a:ext>
          </a:extLst>
        </xdr:cNvPr>
        <xdr:cNvSpPr/>
      </xdr:nvSpPr>
      <xdr:spPr>
        <a:xfrm>
          <a:off x="86995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137160</xdr:rowOff>
    </xdr:from>
    <xdr:to>
      <xdr:col>50</xdr:col>
      <xdr:colOff>114300</xdr:colOff>
      <xdr:row>39</xdr:row>
      <xdr:rowOff>140970</xdr:rowOff>
    </xdr:to>
    <xdr:cxnSp macro="">
      <xdr:nvCxnSpPr>
        <xdr:cNvPr id="134" name="直線コネクタ 133">
          <a:extLst>
            <a:ext uri="{FF2B5EF4-FFF2-40B4-BE49-F238E27FC236}">
              <a16:creationId xmlns:a16="http://schemas.microsoft.com/office/drawing/2014/main" id="{27AA6CBD-FE3F-40DE-8404-A4669161F26B}"/>
            </a:ext>
          </a:extLst>
        </xdr:cNvPr>
        <xdr:cNvCxnSpPr/>
      </xdr:nvCxnSpPr>
      <xdr:spPr>
        <a:xfrm flipV="1">
          <a:off x="8750300" y="68237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93980</xdr:rowOff>
    </xdr:from>
    <xdr:to>
      <xdr:col>41</xdr:col>
      <xdr:colOff>101600</xdr:colOff>
      <xdr:row>40</xdr:row>
      <xdr:rowOff>24130</xdr:rowOff>
    </xdr:to>
    <xdr:sp macro="" textlink="">
      <xdr:nvSpPr>
        <xdr:cNvPr id="135" name="楕円 134">
          <a:extLst>
            <a:ext uri="{FF2B5EF4-FFF2-40B4-BE49-F238E27FC236}">
              <a16:creationId xmlns:a16="http://schemas.microsoft.com/office/drawing/2014/main" id="{18038915-CD61-40EC-AD4A-5EFB7557D166}"/>
            </a:ext>
          </a:extLst>
        </xdr:cNvPr>
        <xdr:cNvSpPr/>
      </xdr:nvSpPr>
      <xdr:spPr>
        <a:xfrm>
          <a:off x="7810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140970</xdr:rowOff>
    </xdr:from>
    <xdr:to>
      <xdr:col>45</xdr:col>
      <xdr:colOff>177800</xdr:colOff>
      <xdr:row>39</xdr:row>
      <xdr:rowOff>144780</xdr:rowOff>
    </xdr:to>
    <xdr:cxnSp macro="">
      <xdr:nvCxnSpPr>
        <xdr:cNvPr id="136" name="直線コネクタ 135">
          <a:extLst>
            <a:ext uri="{FF2B5EF4-FFF2-40B4-BE49-F238E27FC236}">
              <a16:creationId xmlns:a16="http://schemas.microsoft.com/office/drawing/2014/main" id="{55CECA10-706D-45DE-9921-83B22F9B6F3D}"/>
            </a:ext>
          </a:extLst>
        </xdr:cNvPr>
        <xdr:cNvCxnSpPr/>
      </xdr:nvCxnSpPr>
      <xdr:spPr>
        <a:xfrm flipV="1">
          <a:off x="7861300" y="68275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97790</xdr:rowOff>
    </xdr:from>
    <xdr:to>
      <xdr:col>36</xdr:col>
      <xdr:colOff>165100</xdr:colOff>
      <xdr:row>40</xdr:row>
      <xdr:rowOff>27940</xdr:rowOff>
    </xdr:to>
    <xdr:sp macro="" textlink="">
      <xdr:nvSpPr>
        <xdr:cNvPr id="137" name="楕円 136">
          <a:extLst>
            <a:ext uri="{FF2B5EF4-FFF2-40B4-BE49-F238E27FC236}">
              <a16:creationId xmlns:a16="http://schemas.microsoft.com/office/drawing/2014/main" id="{9BF5FC82-7FD4-446F-8F15-72F5548E1377}"/>
            </a:ext>
          </a:extLst>
        </xdr:cNvPr>
        <xdr:cNvSpPr/>
      </xdr:nvSpPr>
      <xdr:spPr>
        <a:xfrm>
          <a:off x="6921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144780</xdr:rowOff>
    </xdr:from>
    <xdr:to>
      <xdr:col>41</xdr:col>
      <xdr:colOff>50800</xdr:colOff>
      <xdr:row>39</xdr:row>
      <xdr:rowOff>148590</xdr:rowOff>
    </xdr:to>
    <xdr:cxnSp macro="">
      <xdr:nvCxnSpPr>
        <xdr:cNvPr id="138" name="直線コネクタ 137">
          <a:extLst>
            <a:ext uri="{FF2B5EF4-FFF2-40B4-BE49-F238E27FC236}">
              <a16:creationId xmlns:a16="http://schemas.microsoft.com/office/drawing/2014/main" id="{5994D38C-15A4-48EA-A413-40D17E2A29FC}"/>
            </a:ext>
          </a:extLst>
        </xdr:cNvPr>
        <xdr:cNvCxnSpPr/>
      </xdr:nvCxnSpPr>
      <xdr:spPr>
        <a:xfrm flipV="1">
          <a:off x="6972300" y="68313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AEBFD14B-6C98-4044-AAE0-5F8097FA1608}"/>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EE75C33D-7B80-4508-BD05-2410A860E87F}"/>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64DC7708-5F3D-475B-AC35-F791B47AB2F3}"/>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11EEF565-9DA2-4A49-A3E3-A0DDB766EEC0}"/>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33037</xdr:rowOff>
    </xdr:from>
    <xdr:ext cx="469744" cy="259045"/>
    <xdr:sp macro="" textlink="">
      <xdr:nvSpPr>
        <xdr:cNvPr id="143" name="n_1mainValue【図書館】&#10;一人当たり面積">
          <a:extLst>
            <a:ext uri="{FF2B5EF4-FFF2-40B4-BE49-F238E27FC236}">
              <a16:creationId xmlns:a16="http://schemas.microsoft.com/office/drawing/2014/main" id="{794EA6FE-FC12-421C-8EB2-7D9AAF7E91DF}"/>
            </a:ext>
          </a:extLst>
        </xdr:cNvPr>
        <xdr:cNvSpPr txBox="1"/>
      </xdr:nvSpPr>
      <xdr:spPr>
        <a:xfrm>
          <a:off x="939172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36847</xdr:rowOff>
    </xdr:from>
    <xdr:ext cx="469744" cy="259045"/>
    <xdr:sp macro="" textlink="">
      <xdr:nvSpPr>
        <xdr:cNvPr id="144" name="n_2mainValue【図書館】&#10;一人当たり面積">
          <a:extLst>
            <a:ext uri="{FF2B5EF4-FFF2-40B4-BE49-F238E27FC236}">
              <a16:creationId xmlns:a16="http://schemas.microsoft.com/office/drawing/2014/main" id="{6E4A1F60-7D5A-4958-9A5C-76600F7D21A1}"/>
            </a:ext>
          </a:extLst>
        </xdr:cNvPr>
        <xdr:cNvSpPr txBox="1"/>
      </xdr:nvSpPr>
      <xdr:spPr>
        <a:xfrm>
          <a:off x="8515427"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40657</xdr:rowOff>
    </xdr:from>
    <xdr:ext cx="469744" cy="259045"/>
    <xdr:sp macro="" textlink="">
      <xdr:nvSpPr>
        <xdr:cNvPr id="145" name="n_3mainValue【図書館】&#10;一人当たり面積">
          <a:extLst>
            <a:ext uri="{FF2B5EF4-FFF2-40B4-BE49-F238E27FC236}">
              <a16:creationId xmlns:a16="http://schemas.microsoft.com/office/drawing/2014/main" id="{487F4A32-05C9-483F-85CD-1E93F39448D6}"/>
            </a:ext>
          </a:extLst>
        </xdr:cNvPr>
        <xdr:cNvSpPr txBox="1"/>
      </xdr:nvSpPr>
      <xdr:spPr>
        <a:xfrm>
          <a:off x="7626427"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44467</xdr:rowOff>
    </xdr:from>
    <xdr:ext cx="469744" cy="259045"/>
    <xdr:sp macro="" textlink="">
      <xdr:nvSpPr>
        <xdr:cNvPr id="146" name="n_4mainValue【図書館】&#10;一人当たり面積">
          <a:extLst>
            <a:ext uri="{FF2B5EF4-FFF2-40B4-BE49-F238E27FC236}">
              <a16:creationId xmlns:a16="http://schemas.microsoft.com/office/drawing/2014/main" id="{B155C2F1-D0B2-4BBD-B49A-CD5CBBBC010D}"/>
            </a:ext>
          </a:extLst>
        </xdr:cNvPr>
        <xdr:cNvSpPr txBox="1"/>
      </xdr:nvSpPr>
      <xdr:spPr>
        <a:xfrm>
          <a:off x="673742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0102E9F-F94A-4B59-BC61-4A8A8678D77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2033A08-45D2-415E-B442-F53546F1626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085EB16-8BFE-4A40-B74E-8362BF6FB68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69B9235-674E-4B63-B4A9-F97A334B6EB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ACFEABC-5F98-4739-A7E3-DC2F1325DB1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E7DE976-BAAF-46E2-8DD2-43AC81BF695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61AEAA5-44E2-4802-8A82-9CD495DC147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F7CE42F-D963-4BF7-942D-3B977DD9B05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105D91D-5961-429B-85D3-26AFC8F2BF9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9E886541-1C70-46AF-8B23-150688EDC1E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D0886DF-6883-4F0C-9323-BAAF9DEDECF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A936FFB7-464A-4F13-9239-74DD065D4CF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7DCC7D9C-499D-4C5C-B8B7-131DC0B89F5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8AA94CCC-6785-4009-87D1-B1D741E64DF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9EEF6982-A54E-4CDF-AC9B-D9CE7737057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65ED338E-D4DC-464B-85E6-7A9415901E7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680F2CC0-B4BD-476A-83E8-C16161CDE3C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B7BA553B-E6BD-49CA-88F7-DA3548A2891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55066465-CDC0-46BD-B558-14DDD4A4800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A0241F9C-84A8-4E23-816B-548FA455587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2D5257B-2008-4448-969F-C22A8985397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AD711E8B-3FC2-43D8-98E9-C6A566838E2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8442413D-93A2-4618-B3A3-0BE019682AC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E61114E4-0825-4678-AB02-B80102AF97B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3F055391-DF1F-48D8-B104-556A647801A8}"/>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229BB2CA-115E-498D-8BC2-86C7AA50FA8B}"/>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6CCCB1C3-DF6C-4617-9761-7ED212FE8DF8}"/>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2F2ACBDE-1B4A-45C2-95DE-29CFDC465469}"/>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E9D1D066-442B-4B77-97CF-7798A17BA7FA}"/>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702989E1-ABE3-4328-899C-8365F5E670EF}"/>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C3F99976-2011-4648-8C9D-C4696AE43A6B}"/>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1019E4D6-4492-48EE-BD0E-6AB54EFEA625}"/>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C0B862AC-7F80-44DD-8F80-7DA06321F2F3}"/>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3E9D95C2-A144-40FE-A2F2-58DA6CE5B396}"/>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3BCDC733-E538-41B6-B48E-FC507D5B757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B123C94-75ED-4A3A-80AD-CDEF6F7438F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0C6549C-9066-48F8-B9CE-5AE9582635D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E863C64-9BA6-45D5-A343-C2D6EBD0487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99B07EE-005B-4AD9-A5FB-988644D4389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77F4B06-16DA-42DD-A368-599935587E4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87" name="楕円 186">
          <a:extLst>
            <a:ext uri="{FF2B5EF4-FFF2-40B4-BE49-F238E27FC236}">
              <a16:creationId xmlns:a16="http://schemas.microsoft.com/office/drawing/2014/main" id="{EFED5C97-C821-499B-A42C-9C631D9E36CD}"/>
            </a:ext>
          </a:extLst>
        </xdr:cNvPr>
        <xdr:cNvSpPr/>
      </xdr:nvSpPr>
      <xdr:spPr>
        <a:xfrm>
          <a:off x="4584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156227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C4E7FE13-A01B-4132-9F2A-7D76A9DA75AF}"/>
            </a:ext>
          </a:extLst>
        </xdr:cNvPr>
        <xdr:cNvSpPr txBox="1"/>
      </xdr:nvSpPr>
      <xdr:spPr>
        <a:xfrm>
          <a:off x="46736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135890</xdr:rowOff>
    </xdr:from>
    <xdr:to>
      <xdr:col>20</xdr:col>
      <xdr:colOff>38100</xdr:colOff>
      <xdr:row>61</xdr:row>
      <xdr:rowOff>66040</xdr:rowOff>
    </xdr:to>
    <xdr:sp macro="" textlink="">
      <xdr:nvSpPr>
        <xdr:cNvPr id="189" name="楕円 188">
          <a:extLst>
            <a:ext uri="{FF2B5EF4-FFF2-40B4-BE49-F238E27FC236}">
              <a16:creationId xmlns:a16="http://schemas.microsoft.com/office/drawing/2014/main" id="{23A31A92-4428-4A8E-B2B5-CD91FC43E2E9}"/>
            </a:ext>
          </a:extLst>
        </xdr:cNvPr>
        <xdr:cNvSpPr/>
      </xdr:nvSpPr>
      <xdr:spPr>
        <a:xfrm>
          <a:off x="3746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xdr:rowOff>
    </xdr:from>
    <xdr:to>
      <xdr:col>24</xdr:col>
      <xdr:colOff>63500</xdr:colOff>
      <xdr:row>61</xdr:row>
      <xdr:rowOff>57150</xdr:rowOff>
    </xdr:to>
    <xdr:cxnSp macro="">
      <xdr:nvCxnSpPr>
        <xdr:cNvPr id="190" name="直線コネクタ 189">
          <a:extLst>
            <a:ext uri="{FF2B5EF4-FFF2-40B4-BE49-F238E27FC236}">
              <a16:creationId xmlns:a16="http://schemas.microsoft.com/office/drawing/2014/main" id="{3C23B181-69C0-4BBF-A344-5A3569F21841}"/>
            </a:ext>
          </a:extLst>
        </xdr:cNvPr>
        <xdr:cNvCxnSpPr/>
      </xdr:nvCxnSpPr>
      <xdr:spPr>
        <a:xfrm>
          <a:off x="3797300" y="1047369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93980</xdr:rowOff>
    </xdr:from>
    <xdr:to>
      <xdr:col>15</xdr:col>
      <xdr:colOff>101600</xdr:colOff>
      <xdr:row>61</xdr:row>
      <xdr:rowOff>24130</xdr:rowOff>
    </xdr:to>
    <xdr:sp macro="" textlink="">
      <xdr:nvSpPr>
        <xdr:cNvPr id="191" name="楕円 190">
          <a:extLst>
            <a:ext uri="{FF2B5EF4-FFF2-40B4-BE49-F238E27FC236}">
              <a16:creationId xmlns:a16="http://schemas.microsoft.com/office/drawing/2014/main" id="{2A59DD74-8E4E-4BD0-93E0-7A6FBC28571A}"/>
            </a:ext>
          </a:extLst>
        </xdr:cNvPr>
        <xdr:cNvSpPr/>
      </xdr:nvSpPr>
      <xdr:spPr>
        <a:xfrm>
          <a:off x="2857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144780</xdr:rowOff>
    </xdr:from>
    <xdr:to>
      <xdr:col>19</xdr:col>
      <xdr:colOff>177800</xdr:colOff>
      <xdr:row>61</xdr:row>
      <xdr:rowOff>15240</xdr:rowOff>
    </xdr:to>
    <xdr:cxnSp macro="">
      <xdr:nvCxnSpPr>
        <xdr:cNvPr id="192" name="直線コネクタ 191">
          <a:extLst>
            <a:ext uri="{FF2B5EF4-FFF2-40B4-BE49-F238E27FC236}">
              <a16:creationId xmlns:a16="http://schemas.microsoft.com/office/drawing/2014/main" id="{97B49D39-9B04-46FB-9AD0-E9FA01FE48F0}"/>
            </a:ext>
          </a:extLst>
        </xdr:cNvPr>
        <xdr:cNvCxnSpPr/>
      </xdr:nvCxnSpPr>
      <xdr:spPr>
        <a:xfrm>
          <a:off x="2908300" y="104317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36830</xdr:rowOff>
    </xdr:from>
    <xdr:to>
      <xdr:col>10</xdr:col>
      <xdr:colOff>165100</xdr:colOff>
      <xdr:row>60</xdr:row>
      <xdr:rowOff>138430</xdr:rowOff>
    </xdr:to>
    <xdr:sp macro="" textlink="">
      <xdr:nvSpPr>
        <xdr:cNvPr id="193" name="楕円 192">
          <a:extLst>
            <a:ext uri="{FF2B5EF4-FFF2-40B4-BE49-F238E27FC236}">
              <a16:creationId xmlns:a16="http://schemas.microsoft.com/office/drawing/2014/main" id="{F2694C87-5596-421D-BA1D-880CA50861D6}"/>
            </a:ext>
          </a:extLst>
        </xdr:cNvPr>
        <xdr:cNvSpPr/>
      </xdr:nvSpPr>
      <xdr:spPr>
        <a:xfrm>
          <a:off x="1968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87630</xdr:rowOff>
    </xdr:from>
    <xdr:to>
      <xdr:col>15</xdr:col>
      <xdr:colOff>50800</xdr:colOff>
      <xdr:row>60</xdr:row>
      <xdr:rowOff>144780</xdr:rowOff>
    </xdr:to>
    <xdr:cxnSp macro="">
      <xdr:nvCxnSpPr>
        <xdr:cNvPr id="194" name="直線コネクタ 193">
          <a:extLst>
            <a:ext uri="{FF2B5EF4-FFF2-40B4-BE49-F238E27FC236}">
              <a16:creationId xmlns:a16="http://schemas.microsoft.com/office/drawing/2014/main" id="{83590843-C108-4B32-872F-CEF9279040BF}"/>
            </a:ext>
          </a:extLst>
        </xdr:cNvPr>
        <xdr:cNvCxnSpPr/>
      </xdr:nvCxnSpPr>
      <xdr:spPr>
        <a:xfrm>
          <a:off x="2019300" y="103746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166370</xdr:rowOff>
    </xdr:from>
    <xdr:to>
      <xdr:col>6</xdr:col>
      <xdr:colOff>38100</xdr:colOff>
      <xdr:row>60</xdr:row>
      <xdr:rowOff>96520</xdr:rowOff>
    </xdr:to>
    <xdr:sp macro="" textlink="">
      <xdr:nvSpPr>
        <xdr:cNvPr id="195" name="楕円 194">
          <a:extLst>
            <a:ext uri="{FF2B5EF4-FFF2-40B4-BE49-F238E27FC236}">
              <a16:creationId xmlns:a16="http://schemas.microsoft.com/office/drawing/2014/main" id="{7F961B76-B545-4D9F-A636-4241C0B7627C}"/>
            </a:ext>
          </a:extLst>
        </xdr:cNvPr>
        <xdr:cNvSpPr/>
      </xdr:nvSpPr>
      <xdr:spPr>
        <a:xfrm>
          <a:off x="1079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45720</xdr:rowOff>
    </xdr:from>
    <xdr:to>
      <xdr:col>10</xdr:col>
      <xdr:colOff>114300</xdr:colOff>
      <xdr:row>60</xdr:row>
      <xdr:rowOff>87630</xdr:rowOff>
    </xdr:to>
    <xdr:cxnSp macro="">
      <xdr:nvCxnSpPr>
        <xdr:cNvPr id="196" name="直線コネクタ 195">
          <a:extLst>
            <a:ext uri="{FF2B5EF4-FFF2-40B4-BE49-F238E27FC236}">
              <a16:creationId xmlns:a16="http://schemas.microsoft.com/office/drawing/2014/main" id="{5DF0508C-8ADD-47AB-9762-B3A138875533}"/>
            </a:ext>
          </a:extLst>
        </xdr:cNvPr>
        <xdr:cNvCxnSpPr/>
      </xdr:nvCxnSpPr>
      <xdr:spPr>
        <a:xfrm>
          <a:off x="1130300" y="103327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5C2B6B69-795E-4513-B5EE-2206EB62CF3D}"/>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B2EAEC0E-126A-49A3-B0DE-74E9A7DD0DF8}"/>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EDE01854-A97A-4E2D-BB67-3990E0044BEC}"/>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10E9D1C5-3CDB-4981-936A-BE95DE581061}"/>
            </a:ext>
          </a:extLst>
        </xdr:cNvPr>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57167</xdr:rowOff>
    </xdr:from>
    <xdr:ext cx="405111" cy="259045"/>
    <xdr:sp macro="" textlink="">
      <xdr:nvSpPr>
        <xdr:cNvPr id="201" name="n_1mainValue【体育館・プール】&#10;有形固定資産減価償却率">
          <a:extLst>
            <a:ext uri="{FF2B5EF4-FFF2-40B4-BE49-F238E27FC236}">
              <a16:creationId xmlns:a16="http://schemas.microsoft.com/office/drawing/2014/main" id="{BBC5F91F-1C44-4CC4-B37A-BAD33011B5C4}"/>
            </a:ext>
          </a:extLst>
        </xdr:cNvPr>
        <xdr:cNvSpPr txBox="1"/>
      </xdr:nvSpPr>
      <xdr:spPr>
        <a:xfrm>
          <a:off x="35820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15257</xdr:rowOff>
    </xdr:from>
    <xdr:ext cx="405111" cy="259045"/>
    <xdr:sp macro="" textlink="">
      <xdr:nvSpPr>
        <xdr:cNvPr id="202" name="n_2mainValue【体育館・プール】&#10;有形固定資産減価償却率">
          <a:extLst>
            <a:ext uri="{FF2B5EF4-FFF2-40B4-BE49-F238E27FC236}">
              <a16:creationId xmlns:a16="http://schemas.microsoft.com/office/drawing/2014/main" id="{F7B69AE2-DE16-4186-9E0F-9A0F1F9BBA42}"/>
            </a:ext>
          </a:extLst>
        </xdr:cNvPr>
        <xdr:cNvSpPr txBox="1"/>
      </xdr:nvSpPr>
      <xdr:spPr>
        <a:xfrm>
          <a:off x="27057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129557</xdr:rowOff>
    </xdr:from>
    <xdr:ext cx="405111" cy="259045"/>
    <xdr:sp macro="" textlink="">
      <xdr:nvSpPr>
        <xdr:cNvPr id="203" name="n_3mainValue【体育館・プール】&#10;有形固定資産減価償却率">
          <a:extLst>
            <a:ext uri="{FF2B5EF4-FFF2-40B4-BE49-F238E27FC236}">
              <a16:creationId xmlns:a16="http://schemas.microsoft.com/office/drawing/2014/main" id="{FAA56B57-BDF1-4020-A070-4C645C282B7F}"/>
            </a:ext>
          </a:extLst>
        </xdr:cNvPr>
        <xdr:cNvSpPr txBox="1"/>
      </xdr:nvSpPr>
      <xdr:spPr>
        <a:xfrm>
          <a:off x="18167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113047</xdr:rowOff>
    </xdr:from>
    <xdr:ext cx="405111" cy="259045"/>
    <xdr:sp macro="" textlink="">
      <xdr:nvSpPr>
        <xdr:cNvPr id="204" name="n_4mainValue【体育館・プール】&#10;有形固定資産減価償却率">
          <a:extLst>
            <a:ext uri="{FF2B5EF4-FFF2-40B4-BE49-F238E27FC236}">
              <a16:creationId xmlns:a16="http://schemas.microsoft.com/office/drawing/2014/main" id="{319A8E64-33DB-41C3-A459-286B7410C67B}"/>
            </a:ext>
          </a:extLst>
        </xdr:cNvPr>
        <xdr:cNvSpPr txBox="1"/>
      </xdr:nvSpPr>
      <xdr:spPr>
        <a:xfrm>
          <a:off x="927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A597BE8-C29A-4D61-9C43-D2C529043EB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779A770-2B6B-4EDD-997F-1B19C358715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A2022D5-3822-462E-ABC2-14CD25F9F43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C08D4B2-5E4C-484F-BD77-5AFFD4EF1A4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1AA03AB-8F30-40CA-BD99-8742418C682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0E08876-5FC1-4791-AAAE-E1CBF8A9F05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93FFB5B-0B9B-4CA5-A77D-FCA81507DD2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3ED0BBC-FB66-49D8-8F43-05819AF2AAB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88C65D5-03FD-4AA0-986C-44DB8613899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1A68B42-2A8C-4316-AD0A-E2E5675293C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1F32F41-0ED7-4364-9345-7C3E8A6C0A8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4626D6F9-46A5-47F1-B4A9-7C6A5AEE41F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5828BF1-C236-4031-AFE0-C4132F2A926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71A00D28-F110-438E-999C-D39B5D246A9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2265828A-34E4-401F-9710-060726348A3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A403722C-5FAE-469D-9152-83656441DE4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09B27E2-36DF-4410-AA48-82507F5C455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F814A38E-2E30-423C-90CC-6A9985C92CA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E46F098-5CAF-4E57-956F-8AC672C0701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C83AD5D0-EFE9-4EF2-A14E-70323AD12EF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507DCD6-36EF-40AA-ACD5-2F9EA23443A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F348322D-8B9F-47F5-888E-1BA304C2781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EEC13FAC-B7A9-4833-91D3-1E2D7711ABD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D2F73BC1-B830-4DD2-B494-F2D5531C2633}"/>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ED3CC602-627A-4AFE-B85F-29870CD4D8BA}"/>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BFDC6A8C-E032-41E4-856D-615342BFE506}"/>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1707B9C0-3C35-4789-83E3-2725E83548B4}"/>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53A5F7CC-2DAA-4A65-908C-E9EE82163BB4}"/>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864882BB-4691-476A-8356-68CC6D5F6525}"/>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A0DA19A1-F183-4CAB-846D-C3BF23BA2013}"/>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26AD8D68-4A31-4571-AC6B-A3EF4F42E873}"/>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A39DE582-593C-4107-8FB5-AC2392C60BB5}"/>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881BE4B5-8452-4C7F-BB38-A75C9A02A1E5}"/>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514C52EA-E7E8-4E35-A49C-3AC472E1BDBB}"/>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284ACC3-2716-477E-946F-60A9C8F051D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BBBD235-1131-46F1-B1AF-C1FEBC520F9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3AB3D1B-229B-4D6B-9C26-C5A10CFF638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92B7072-42ED-4DA0-8CAD-8D3514F0F14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188148D-061B-4CF6-9AF2-2870175BD0F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74168</xdr:rowOff>
    </xdr:from>
    <xdr:to>
      <xdr:col>55</xdr:col>
      <xdr:colOff>50800</xdr:colOff>
      <xdr:row>64</xdr:row>
      <xdr:rowOff>4318</xdr:rowOff>
    </xdr:to>
    <xdr:sp macro="" textlink="">
      <xdr:nvSpPr>
        <xdr:cNvPr id="244" name="楕円 243">
          <a:extLst>
            <a:ext uri="{FF2B5EF4-FFF2-40B4-BE49-F238E27FC236}">
              <a16:creationId xmlns:a16="http://schemas.microsoft.com/office/drawing/2014/main" id="{5F7F41E9-7E7E-4BEB-B605-045DDDD8787B}"/>
            </a:ext>
          </a:extLst>
        </xdr:cNvPr>
        <xdr:cNvSpPr/>
      </xdr:nvSpPr>
      <xdr:spPr>
        <a:xfrm>
          <a:off x="10426700" y="1087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12590</xdr:rowOff>
    </xdr:from>
    <xdr:ext cx="469744" cy="259045"/>
    <xdr:sp macro="" textlink="">
      <xdr:nvSpPr>
        <xdr:cNvPr id="245" name="【体育館・プール】&#10;一人当たり面積該当値テキスト">
          <a:extLst>
            <a:ext uri="{FF2B5EF4-FFF2-40B4-BE49-F238E27FC236}">
              <a16:creationId xmlns:a16="http://schemas.microsoft.com/office/drawing/2014/main" id="{B0077464-5256-4851-A092-2C0CC80E74F8}"/>
            </a:ext>
          </a:extLst>
        </xdr:cNvPr>
        <xdr:cNvSpPr txBox="1"/>
      </xdr:nvSpPr>
      <xdr:spPr>
        <a:xfrm>
          <a:off x="10515600" y="1081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75692</xdr:rowOff>
    </xdr:from>
    <xdr:to>
      <xdr:col>50</xdr:col>
      <xdr:colOff>165100</xdr:colOff>
      <xdr:row>64</xdr:row>
      <xdr:rowOff>5842</xdr:rowOff>
    </xdr:to>
    <xdr:sp macro="" textlink="">
      <xdr:nvSpPr>
        <xdr:cNvPr id="246" name="楕円 245">
          <a:extLst>
            <a:ext uri="{FF2B5EF4-FFF2-40B4-BE49-F238E27FC236}">
              <a16:creationId xmlns:a16="http://schemas.microsoft.com/office/drawing/2014/main" id="{FA8604F4-0FB0-4A3D-9A6A-C79B71A0EA8B}"/>
            </a:ext>
          </a:extLst>
        </xdr:cNvPr>
        <xdr:cNvSpPr/>
      </xdr:nvSpPr>
      <xdr:spPr>
        <a:xfrm>
          <a:off x="9588500" y="1087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124968</xdr:rowOff>
    </xdr:from>
    <xdr:to>
      <xdr:col>55</xdr:col>
      <xdr:colOff>0</xdr:colOff>
      <xdr:row>63</xdr:row>
      <xdr:rowOff>126492</xdr:rowOff>
    </xdr:to>
    <xdr:cxnSp macro="">
      <xdr:nvCxnSpPr>
        <xdr:cNvPr id="247" name="直線コネクタ 246">
          <a:extLst>
            <a:ext uri="{FF2B5EF4-FFF2-40B4-BE49-F238E27FC236}">
              <a16:creationId xmlns:a16="http://schemas.microsoft.com/office/drawing/2014/main" id="{9ABB1436-B9A1-423C-B183-328A4E954CC2}"/>
            </a:ext>
          </a:extLst>
        </xdr:cNvPr>
        <xdr:cNvCxnSpPr/>
      </xdr:nvCxnSpPr>
      <xdr:spPr>
        <a:xfrm flipV="1">
          <a:off x="9639300" y="10926318"/>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76835</xdr:rowOff>
    </xdr:from>
    <xdr:to>
      <xdr:col>46</xdr:col>
      <xdr:colOff>38100</xdr:colOff>
      <xdr:row>64</xdr:row>
      <xdr:rowOff>6985</xdr:rowOff>
    </xdr:to>
    <xdr:sp macro="" textlink="">
      <xdr:nvSpPr>
        <xdr:cNvPr id="248" name="楕円 247">
          <a:extLst>
            <a:ext uri="{FF2B5EF4-FFF2-40B4-BE49-F238E27FC236}">
              <a16:creationId xmlns:a16="http://schemas.microsoft.com/office/drawing/2014/main" id="{7A3030E1-57C9-4662-AC05-637F06C60FDF}"/>
            </a:ext>
          </a:extLst>
        </xdr:cNvPr>
        <xdr:cNvSpPr/>
      </xdr:nvSpPr>
      <xdr:spPr>
        <a:xfrm>
          <a:off x="8699500" y="1087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126492</xdr:rowOff>
    </xdr:from>
    <xdr:to>
      <xdr:col>50</xdr:col>
      <xdr:colOff>114300</xdr:colOff>
      <xdr:row>63</xdr:row>
      <xdr:rowOff>127635</xdr:rowOff>
    </xdr:to>
    <xdr:cxnSp macro="">
      <xdr:nvCxnSpPr>
        <xdr:cNvPr id="249" name="直線コネクタ 248">
          <a:extLst>
            <a:ext uri="{FF2B5EF4-FFF2-40B4-BE49-F238E27FC236}">
              <a16:creationId xmlns:a16="http://schemas.microsoft.com/office/drawing/2014/main" id="{82863D14-AB32-4590-ACA2-68CE59D0C60A}"/>
            </a:ext>
          </a:extLst>
        </xdr:cNvPr>
        <xdr:cNvCxnSpPr/>
      </xdr:nvCxnSpPr>
      <xdr:spPr>
        <a:xfrm flipV="1">
          <a:off x="8750300" y="1092784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77216</xdr:rowOff>
    </xdr:from>
    <xdr:to>
      <xdr:col>41</xdr:col>
      <xdr:colOff>101600</xdr:colOff>
      <xdr:row>64</xdr:row>
      <xdr:rowOff>7366</xdr:rowOff>
    </xdr:to>
    <xdr:sp macro="" textlink="">
      <xdr:nvSpPr>
        <xdr:cNvPr id="250" name="楕円 249">
          <a:extLst>
            <a:ext uri="{FF2B5EF4-FFF2-40B4-BE49-F238E27FC236}">
              <a16:creationId xmlns:a16="http://schemas.microsoft.com/office/drawing/2014/main" id="{65AA323E-D616-4202-A4FB-7F8D7936ADD3}"/>
            </a:ext>
          </a:extLst>
        </xdr:cNvPr>
        <xdr:cNvSpPr/>
      </xdr:nvSpPr>
      <xdr:spPr>
        <a:xfrm>
          <a:off x="7810500" y="1087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127635</xdr:rowOff>
    </xdr:from>
    <xdr:to>
      <xdr:col>45</xdr:col>
      <xdr:colOff>177800</xdr:colOff>
      <xdr:row>63</xdr:row>
      <xdr:rowOff>128016</xdr:rowOff>
    </xdr:to>
    <xdr:cxnSp macro="">
      <xdr:nvCxnSpPr>
        <xdr:cNvPr id="251" name="直線コネクタ 250">
          <a:extLst>
            <a:ext uri="{FF2B5EF4-FFF2-40B4-BE49-F238E27FC236}">
              <a16:creationId xmlns:a16="http://schemas.microsoft.com/office/drawing/2014/main" id="{66189A0E-3ADE-45ED-95E1-4DA668EA54F5}"/>
            </a:ext>
          </a:extLst>
        </xdr:cNvPr>
        <xdr:cNvCxnSpPr/>
      </xdr:nvCxnSpPr>
      <xdr:spPr>
        <a:xfrm flipV="1">
          <a:off x="7861300" y="1092898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77978</xdr:rowOff>
    </xdr:from>
    <xdr:to>
      <xdr:col>36</xdr:col>
      <xdr:colOff>165100</xdr:colOff>
      <xdr:row>64</xdr:row>
      <xdr:rowOff>8128</xdr:rowOff>
    </xdr:to>
    <xdr:sp macro="" textlink="">
      <xdr:nvSpPr>
        <xdr:cNvPr id="252" name="楕円 251">
          <a:extLst>
            <a:ext uri="{FF2B5EF4-FFF2-40B4-BE49-F238E27FC236}">
              <a16:creationId xmlns:a16="http://schemas.microsoft.com/office/drawing/2014/main" id="{96E0FF98-153F-4756-87D6-0F7A3D8C1275}"/>
            </a:ext>
          </a:extLst>
        </xdr:cNvPr>
        <xdr:cNvSpPr/>
      </xdr:nvSpPr>
      <xdr:spPr>
        <a:xfrm>
          <a:off x="69215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128016</xdr:rowOff>
    </xdr:from>
    <xdr:to>
      <xdr:col>41</xdr:col>
      <xdr:colOff>50800</xdr:colOff>
      <xdr:row>63</xdr:row>
      <xdr:rowOff>128778</xdr:rowOff>
    </xdr:to>
    <xdr:cxnSp macro="">
      <xdr:nvCxnSpPr>
        <xdr:cNvPr id="253" name="直線コネクタ 252">
          <a:extLst>
            <a:ext uri="{FF2B5EF4-FFF2-40B4-BE49-F238E27FC236}">
              <a16:creationId xmlns:a16="http://schemas.microsoft.com/office/drawing/2014/main" id="{C42D7CCF-214A-46BF-8202-DF27FECB9AA1}"/>
            </a:ext>
          </a:extLst>
        </xdr:cNvPr>
        <xdr:cNvCxnSpPr/>
      </xdr:nvCxnSpPr>
      <xdr:spPr>
        <a:xfrm flipV="1">
          <a:off x="6972300" y="1092936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4D105EC0-7554-4D3B-B23F-35899F9C36F2}"/>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8EF4618F-B4AE-4B5B-AE43-A87EADD2C399}"/>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1C0A67AF-6238-4617-A50A-F8B856A62448}"/>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5EE8DDCB-5925-4437-9D04-127360959E00}"/>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168419</xdr:rowOff>
    </xdr:from>
    <xdr:ext cx="469744" cy="259045"/>
    <xdr:sp macro="" textlink="">
      <xdr:nvSpPr>
        <xdr:cNvPr id="258" name="n_1mainValue【体育館・プール】&#10;一人当たり面積">
          <a:extLst>
            <a:ext uri="{FF2B5EF4-FFF2-40B4-BE49-F238E27FC236}">
              <a16:creationId xmlns:a16="http://schemas.microsoft.com/office/drawing/2014/main" id="{8C8EE313-4263-4A13-8F9B-53BCDD45C296}"/>
            </a:ext>
          </a:extLst>
        </xdr:cNvPr>
        <xdr:cNvSpPr txBox="1"/>
      </xdr:nvSpPr>
      <xdr:spPr>
        <a:xfrm>
          <a:off x="9391727" y="1096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169562</xdr:rowOff>
    </xdr:from>
    <xdr:ext cx="469744" cy="259045"/>
    <xdr:sp macro="" textlink="">
      <xdr:nvSpPr>
        <xdr:cNvPr id="259" name="n_2mainValue【体育館・プール】&#10;一人当たり面積">
          <a:extLst>
            <a:ext uri="{FF2B5EF4-FFF2-40B4-BE49-F238E27FC236}">
              <a16:creationId xmlns:a16="http://schemas.microsoft.com/office/drawing/2014/main" id="{AE379733-DE8B-4F8B-B45B-2B15BEEE89B7}"/>
            </a:ext>
          </a:extLst>
        </xdr:cNvPr>
        <xdr:cNvSpPr txBox="1"/>
      </xdr:nvSpPr>
      <xdr:spPr>
        <a:xfrm>
          <a:off x="8515427" y="1097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169943</xdr:rowOff>
    </xdr:from>
    <xdr:ext cx="469744" cy="259045"/>
    <xdr:sp macro="" textlink="">
      <xdr:nvSpPr>
        <xdr:cNvPr id="260" name="n_3mainValue【体育館・プール】&#10;一人当たり面積">
          <a:extLst>
            <a:ext uri="{FF2B5EF4-FFF2-40B4-BE49-F238E27FC236}">
              <a16:creationId xmlns:a16="http://schemas.microsoft.com/office/drawing/2014/main" id="{C5900B46-16F0-4E05-96F2-CD8007FA3672}"/>
            </a:ext>
          </a:extLst>
        </xdr:cNvPr>
        <xdr:cNvSpPr txBox="1"/>
      </xdr:nvSpPr>
      <xdr:spPr>
        <a:xfrm>
          <a:off x="7626427" y="1097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170705</xdr:rowOff>
    </xdr:from>
    <xdr:ext cx="469744" cy="259045"/>
    <xdr:sp macro="" textlink="">
      <xdr:nvSpPr>
        <xdr:cNvPr id="261" name="n_4mainValue【体育館・プール】&#10;一人当たり面積">
          <a:extLst>
            <a:ext uri="{FF2B5EF4-FFF2-40B4-BE49-F238E27FC236}">
              <a16:creationId xmlns:a16="http://schemas.microsoft.com/office/drawing/2014/main" id="{207364C6-332D-4BED-BAA5-62070EB656B9}"/>
            </a:ext>
          </a:extLst>
        </xdr:cNvPr>
        <xdr:cNvSpPr txBox="1"/>
      </xdr:nvSpPr>
      <xdr:spPr>
        <a:xfrm>
          <a:off x="6737427" y="1097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603F7A66-7982-4501-ABF8-390CC8C1699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2D39B82-D831-4AFB-AB22-43EE3828577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EAF63F3-7EE9-4C34-80B4-9DC4B3F5678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AB8CF31-5DCE-4DCE-8F2B-65D3ADF667D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C0DD40B-DBC9-43E4-B70A-F6CBB8D484E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B8B8815-F341-4091-B5BC-48F1815A5DD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F0640799-E6A5-43C9-BE96-A12FDCD0016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D98F1223-9D54-40FD-9B6D-1D1B64E6BE3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403CD401-EA7E-41D6-AD5D-281DAF05675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B67D6687-9E12-45E8-A35B-A5C1162848A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C0447F1-2190-4A44-A493-DFA8AD67886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D0F5EE0C-13A1-4105-A21A-FFD72BFEF12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6BBA68C4-9342-4C5D-9037-19D27369842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B6CC6846-068C-40D9-9021-EEC781858C4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1BC05BE8-1580-4308-AD01-925457B21D0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C4D5DC13-518B-46EE-AF61-06D9539E0CB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91782ED3-5605-418A-92DD-75F133C74EB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2A86CFE4-02AF-4CAF-84CC-C7E415EBC68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E66D49CA-E937-4BC2-A1FD-8CB79159E17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A6EE0E0F-D74B-4062-9F19-9049B3976E3E}"/>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654404B-B515-408F-AE65-75933CADC253}"/>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5EE10315-585E-47E1-86FF-9E10B7A964F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2CF6D159-ACE3-4F54-A337-E1B06CAB569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A5F0C61-E1CA-40CC-B303-C10C3C6C602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4BE2A021-6CA8-42CE-8B72-9F5A469D614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E1C3846D-5716-45AB-94C4-37F2C5733FBD}"/>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442011A5-B5D4-490A-8F78-CA0F408DAE8D}"/>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A8DA1309-40DE-45FE-8EC8-9F07653AEE2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979DBEBF-CE36-453B-AAF9-77DE0245285D}"/>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62607477-D701-46A1-B7A5-95CA57351952}"/>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5CAA0B1C-1CA9-4F34-921C-86113E3EA1FF}"/>
            </a:ext>
          </a:extLst>
        </xdr:cNvPr>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85BA5154-F983-4B54-BD16-D1458D4EBB16}"/>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BA3AB50D-ECED-4133-9965-4899A2CBE15D}"/>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C683BDA9-8049-4660-BCB6-3F9A9C4C58C9}"/>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3FB3D12F-598C-48F2-B9F9-8E028FEAA255}"/>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09DABC60-56E8-4771-84D9-E330CC84C6DE}"/>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CFADB4B-891B-4B42-9C37-68EA5D57CA9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20E489F-2B4D-40A2-85BA-8DA4E77DA67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E2F2CE4-BCB7-441A-B2CD-630925E715E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7A44704-4EC7-4E73-AA24-4F8FA65920F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7B86F71-629D-4504-AF75-A4B5A6E3F11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139156</xdr:rowOff>
    </xdr:from>
    <xdr:to>
      <xdr:col>24</xdr:col>
      <xdr:colOff>114300</xdr:colOff>
      <xdr:row>81</xdr:row>
      <xdr:rowOff>69306</xdr:rowOff>
    </xdr:to>
    <xdr:sp macro="" textlink="">
      <xdr:nvSpPr>
        <xdr:cNvPr id="303" name="楕円 302">
          <a:extLst>
            <a:ext uri="{FF2B5EF4-FFF2-40B4-BE49-F238E27FC236}">
              <a16:creationId xmlns:a16="http://schemas.microsoft.com/office/drawing/2014/main" id="{083A57BD-26B6-435D-A717-696E6A562B5B}"/>
            </a:ext>
          </a:extLst>
        </xdr:cNvPr>
        <xdr:cNvSpPr/>
      </xdr:nvSpPr>
      <xdr:spPr>
        <a:xfrm>
          <a:off x="4584700" y="1385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162033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ECB9C4D8-ACE5-4D00-9597-C2897A18BBFE}"/>
            </a:ext>
          </a:extLst>
        </xdr:cNvPr>
        <xdr:cNvSpPr txBox="1"/>
      </xdr:nvSpPr>
      <xdr:spPr>
        <a:xfrm>
          <a:off x="4673600" y="13706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116295</xdr:rowOff>
    </xdr:from>
    <xdr:to>
      <xdr:col>20</xdr:col>
      <xdr:colOff>38100</xdr:colOff>
      <xdr:row>81</xdr:row>
      <xdr:rowOff>46445</xdr:rowOff>
    </xdr:to>
    <xdr:sp macro="" textlink="">
      <xdr:nvSpPr>
        <xdr:cNvPr id="305" name="楕円 304">
          <a:extLst>
            <a:ext uri="{FF2B5EF4-FFF2-40B4-BE49-F238E27FC236}">
              <a16:creationId xmlns:a16="http://schemas.microsoft.com/office/drawing/2014/main" id="{80C4C21A-20E4-466F-9809-F148D24B797E}"/>
            </a:ext>
          </a:extLst>
        </xdr:cNvPr>
        <xdr:cNvSpPr/>
      </xdr:nvSpPr>
      <xdr:spPr>
        <a:xfrm>
          <a:off x="3746500" y="1383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167095</xdr:rowOff>
    </xdr:from>
    <xdr:to>
      <xdr:col>24</xdr:col>
      <xdr:colOff>63500</xdr:colOff>
      <xdr:row>81</xdr:row>
      <xdr:rowOff>18506</xdr:rowOff>
    </xdr:to>
    <xdr:cxnSp macro="">
      <xdr:nvCxnSpPr>
        <xdr:cNvPr id="306" name="直線コネクタ 305">
          <a:extLst>
            <a:ext uri="{FF2B5EF4-FFF2-40B4-BE49-F238E27FC236}">
              <a16:creationId xmlns:a16="http://schemas.microsoft.com/office/drawing/2014/main" id="{90A369E1-511A-40AC-B286-55190F8D1150}"/>
            </a:ext>
          </a:extLst>
        </xdr:cNvPr>
        <xdr:cNvCxnSpPr/>
      </xdr:nvCxnSpPr>
      <xdr:spPr>
        <a:xfrm>
          <a:off x="3797300" y="13883095"/>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59145</xdr:rowOff>
    </xdr:from>
    <xdr:to>
      <xdr:col>15</xdr:col>
      <xdr:colOff>101600</xdr:colOff>
      <xdr:row>80</xdr:row>
      <xdr:rowOff>160745</xdr:rowOff>
    </xdr:to>
    <xdr:sp macro="" textlink="">
      <xdr:nvSpPr>
        <xdr:cNvPr id="307" name="楕円 306">
          <a:extLst>
            <a:ext uri="{FF2B5EF4-FFF2-40B4-BE49-F238E27FC236}">
              <a16:creationId xmlns:a16="http://schemas.microsoft.com/office/drawing/2014/main" id="{1A5E6BF4-EE91-4B06-9B4B-B46A847DF041}"/>
            </a:ext>
          </a:extLst>
        </xdr:cNvPr>
        <xdr:cNvSpPr/>
      </xdr:nvSpPr>
      <xdr:spPr>
        <a:xfrm>
          <a:off x="2857500" y="1377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109945</xdr:rowOff>
    </xdr:from>
    <xdr:to>
      <xdr:col>19</xdr:col>
      <xdr:colOff>177800</xdr:colOff>
      <xdr:row>80</xdr:row>
      <xdr:rowOff>167095</xdr:rowOff>
    </xdr:to>
    <xdr:cxnSp macro="">
      <xdr:nvCxnSpPr>
        <xdr:cNvPr id="308" name="直線コネクタ 307">
          <a:extLst>
            <a:ext uri="{FF2B5EF4-FFF2-40B4-BE49-F238E27FC236}">
              <a16:creationId xmlns:a16="http://schemas.microsoft.com/office/drawing/2014/main" id="{ADFDA3C6-A522-4BF9-821D-97C91E682987}"/>
            </a:ext>
          </a:extLst>
        </xdr:cNvPr>
        <xdr:cNvCxnSpPr/>
      </xdr:nvCxnSpPr>
      <xdr:spPr>
        <a:xfrm>
          <a:off x="2908300" y="1382594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3629</xdr:rowOff>
    </xdr:from>
    <xdr:to>
      <xdr:col>10</xdr:col>
      <xdr:colOff>165100</xdr:colOff>
      <xdr:row>80</xdr:row>
      <xdr:rowOff>105229</xdr:rowOff>
    </xdr:to>
    <xdr:sp macro="" textlink="">
      <xdr:nvSpPr>
        <xdr:cNvPr id="309" name="楕円 308">
          <a:extLst>
            <a:ext uri="{FF2B5EF4-FFF2-40B4-BE49-F238E27FC236}">
              <a16:creationId xmlns:a16="http://schemas.microsoft.com/office/drawing/2014/main" id="{EA872C86-511C-42D1-8BCC-9CEE25E57ABD}"/>
            </a:ext>
          </a:extLst>
        </xdr:cNvPr>
        <xdr:cNvSpPr/>
      </xdr:nvSpPr>
      <xdr:spPr>
        <a:xfrm>
          <a:off x="1968500" y="1371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54429</xdr:rowOff>
    </xdr:from>
    <xdr:to>
      <xdr:col>15</xdr:col>
      <xdr:colOff>50800</xdr:colOff>
      <xdr:row>80</xdr:row>
      <xdr:rowOff>109945</xdr:rowOff>
    </xdr:to>
    <xdr:cxnSp macro="">
      <xdr:nvCxnSpPr>
        <xdr:cNvPr id="310" name="直線コネクタ 309">
          <a:extLst>
            <a:ext uri="{FF2B5EF4-FFF2-40B4-BE49-F238E27FC236}">
              <a16:creationId xmlns:a16="http://schemas.microsoft.com/office/drawing/2014/main" id="{B7F40E7D-FC98-4F95-9C29-CBD24940A4F9}"/>
            </a:ext>
          </a:extLst>
        </xdr:cNvPr>
        <xdr:cNvCxnSpPr/>
      </xdr:nvCxnSpPr>
      <xdr:spPr>
        <a:xfrm>
          <a:off x="2019300" y="13770429"/>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119562</xdr:rowOff>
    </xdr:from>
    <xdr:to>
      <xdr:col>6</xdr:col>
      <xdr:colOff>38100</xdr:colOff>
      <xdr:row>80</xdr:row>
      <xdr:rowOff>49712</xdr:rowOff>
    </xdr:to>
    <xdr:sp macro="" textlink="">
      <xdr:nvSpPr>
        <xdr:cNvPr id="311" name="楕円 310">
          <a:extLst>
            <a:ext uri="{FF2B5EF4-FFF2-40B4-BE49-F238E27FC236}">
              <a16:creationId xmlns:a16="http://schemas.microsoft.com/office/drawing/2014/main" id="{5CE962A5-993D-4863-8E52-10E4F497CB9C}"/>
            </a:ext>
          </a:extLst>
        </xdr:cNvPr>
        <xdr:cNvSpPr/>
      </xdr:nvSpPr>
      <xdr:spPr>
        <a:xfrm>
          <a:off x="1079500" y="1366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170362</xdr:rowOff>
    </xdr:from>
    <xdr:to>
      <xdr:col>10</xdr:col>
      <xdr:colOff>114300</xdr:colOff>
      <xdr:row>80</xdr:row>
      <xdr:rowOff>54429</xdr:rowOff>
    </xdr:to>
    <xdr:cxnSp macro="">
      <xdr:nvCxnSpPr>
        <xdr:cNvPr id="312" name="直線コネクタ 311">
          <a:extLst>
            <a:ext uri="{FF2B5EF4-FFF2-40B4-BE49-F238E27FC236}">
              <a16:creationId xmlns:a16="http://schemas.microsoft.com/office/drawing/2014/main" id="{B1EC3297-CC54-4EA1-9A8E-B5DB1F6A9CAD}"/>
            </a:ext>
          </a:extLst>
        </xdr:cNvPr>
        <xdr:cNvCxnSpPr/>
      </xdr:nvCxnSpPr>
      <xdr:spPr>
        <a:xfrm>
          <a:off x="1130300" y="13714912"/>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AAD41981-DEEA-4093-8502-DC60078CBFA4}"/>
            </a:ext>
          </a:extLst>
        </xdr:cNvPr>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BD75FD1C-D6D4-4479-84FD-F3687034CF6F}"/>
            </a:ext>
          </a:extLst>
        </xdr:cNvPr>
        <xdr:cNvSpPr txBox="1"/>
      </xdr:nvSpPr>
      <xdr:spPr>
        <a:xfrm>
          <a:off x="2705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D9E97A6C-7966-4BC2-9D84-6D5A8E21FE21}"/>
            </a:ext>
          </a:extLst>
        </xdr:cNvPr>
        <xdr:cNvSpPr txBox="1"/>
      </xdr:nvSpPr>
      <xdr:spPr>
        <a:xfrm>
          <a:off x="1816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464CB321-E4F9-4B4B-9B59-09BDA3B76250}"/>
            </a:ext>
          </a:extLst>
        </xdr:cNvPr>
        <xdr:cNvSpPr txBox="1"/>
      </xdr:nvSpPr>
      <xdr:spPr>
        <a:xfrm>
          <a:off x="927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62972</xdr:rowOff>
    </xdr:from>
    <xdr:ext cx="405111" cy="259045"/>
    <xdr:sp macro="" textlink="">
      <xdr:nvSpPr>
        <xdr:cNvPr id="317" name="n_1mainValue【福祉施設】&#10;有形固定資産減価償却率">
          <a:extLst>
            <a:ext uri="{FF2B5EF4-FFF2-40B4-BE49-F238E27FC236}">
              <a16:creationId xmlns:a16="http://schemas.microsoft.com/office/drawing/2014/main" id="{E523663B-724D-4D23-8C67-75628431F528}"/>
            </a:ext>
          </a:extLst>
        </xdr:cNvPr>
        <xdr:cNvSpPr txBox="1"/>
      </xdr:nvSpPr>
      <xdr:spPr>
        <a:xfrm>
          <a:off x="3582044" y="136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5822</xdr:rowOff>
    </xdr:from>
    <xdr:ext cx="405111" cy="259045"/>
    <xdr:sp macro="" textlink="">
      <xdr:nvSpPr>
        <xdr:cNvPr id="318" name="n_2mainValue【福祉施設】&#10;有形固定資産減価償却率">
          <a:extLst>
            <a:ext uri="{FF2B5EF4-FFF2-40B4-BE49-F238E27FC236}">
              <a16:creationId xmlns:a16="http://schemas.microsoft.com/office/drawing/2014/main" id="{2FE57DE9-9C96-45BD-884E-EF8221B0C73D}"/>
            </a:ext>
          </a:extLst>
        </xdr:cNvPr>
        <xdr:cNvSpPr txBox="1"/>
      </xdr:nvSpPr>
      <xdr:spPr>
        <a:xfrm>
          <a:off x="2705744" y="135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121756</xdr:rowOff>
    </xdr:from>
    <xdr:ext cx="405111" cy="259045"/>
    <xdr:sp macro="" textlink="">
      <xdr:nvSpPr>
        <xdr:cNvPr id="319" name="n_3mainValue【福祉施設】&#10;有形固定資産減価償却率">
          <a:extLst>
            <a:ext uri="{FF2B5EF4-FFF2-40B4-BE49-F238E27FC236}">
              <a16:creationId xmlns:a16="http://schemas.microsoft.com/office/drawing/2014/main" id="{896363C0-EBA4-495D-9919-20DA077EC197}"/>
            </a:ext>
          </a:extLst>
        </xdr:cNvPr>
        <xdr:cNvSpPr txBox="1"/>
      </xdr:nvSpPr>
      <xdr:spPr>
        <a:xfrm>
          <a:off x="1816744" y="13494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66239</xdr:rowOff>
    </xdr:from>
    <xdr:ext cx="405111" cy="259045"/>
    <xdr:sp macro="" textlink="">
      <xdr:nvSpPr>
        <xdr:cNvPr id="320" name="n_4mainValue【福祉施設】&#10;有形固定資産減価償却率">
          <a:extLst>
            <a:ext uri="{FF2B5EF4-FFF2-40B4-BE49-F238E27FC236}">
              <a16:creationId xmlns:a16="http://schemas.microsoft.com/office/drawing/2014/main" id="{6817E4F1-0C72-4B42-AD07-D14BE0AC82D4}"/>
            </a:ext>
          </a:extLst>
        </xdr:cNvPr>
        <xdr:cNvSpPr txBox="1"/>
      </xdr:nvSpPr>
      <xdr:spPr>
        <a:xfrm>
          <a:off x="927744" y="1343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A2DB334-A167-4726-A03C-754E170722A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E6B85D46-970E-415D-89D4-43DD427FC24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C197208-7932-4AA0-89DE-2F8372E8ACC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94C3619-CC74-42A7-8A1D-00F708E01E4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69CCAC1-8D5A-479D-AE37-7D16DFB7571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B484FC2-EE50-4F6F-9752-D857125C9ED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35163E6A-B504-43D6-BFBE-45DDE968C95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B1771EAA-B7FC-46F7-A712-B0481A4D562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DAF30042-41A7-430E-9ADA-2B071D1026C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3AC726A7-1ED9-4DD8-8CA9-3C9813659E3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C7A88E9E-8665-4A68-A3AA-54A7FFDE335E}"/>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7EE22526-3BEA-498C-B49B-01D8170FB61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F2C38AC9-830A-4A24-8A2E-DC3A158FAAD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FBDD3B6F-AD58-47DA-855E-573B797E9D19}"/>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56399249-F74C-4329-B4B1-A96F5FA54792}"/>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8045D5D-469E-4540-911F-F415C9833B9F}"/>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C5351166-1600-4298-A1C1-6EEBDB3B8254}"/>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70E00292-573E-4051-8E76-36C29CB83269}"/>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EDC3BE9-2C95-4CED-9E9E-37FB1C25353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9EC8FA16-E324-4761-99F3-05EB305FD43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10455455-7EBD-49AB-AE8C-E53A0850F84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7A71F211-2636-4B8D-829E-C69D7589940A}"/>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E43545FE-06B0-439E-A765-F5F6B6EF4A30}"/>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42837700-F818-4D14-8CFB-35FDA9347FD3}"/>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F1542D1B-C441-4122-8F80-26DCFF657F6C}"/>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AA92726D-49CE-4221-A3D6-C47586799DA9}"/>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31F28A29-5321-4529-9F3E-17E0F5FC6660}"/>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ED86D197-2773-4390-9299-71B409E7B5EB}"/>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B46F1B58-F378-4C8E-B163-0391D5E54D10}"/>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805563D2-A3F7-4C71-A291-C79134D08BF1}"/>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B78EECD3-AD5A-47E4-9748-2C3B9DF30E36}"/>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F6105CED-8DDA-4CDF-AE1F-E815304C915F}"/>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B98B361-7CA4-49B4-B054-A2A2631406D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FB7F996-24A1-4548-9A7B-139EC778EF3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5C7EF63-BD8C-4886-B2E2-30FF61BD661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AC8F67B-95A2-4283-A673-7420872F8DD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B0E4C77-E1D2-4B39-BD52-AEB5DDB67BA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97028</xdr:rowOff>
    </xdr:from>
    <xdr:to>
      <xdr:col>55</xdr:col>
      <xdr:colOff>50800</xdr:colOff>
      <xdr:row>84</xdr:row>
      <xdr:rowOff>27178</xdr:rowOff>
    </xdr:to>
    <xdr:sp macro="" textlink="">
      <xdr:nvSpPr>
        <xdr:cNvPr id="358" name="楕円 357">
          <a:extLst>
            <a:ext uri="{FF2B5EF4-FFF2-40B4-BE49-F238E27FC236}">
              <a16:creationId xmlns:a16="http://schemas.microsoft.com/office/drawing/2014/main" id="{E505E005-75C7-4822-BFC6-4B7DEC300367}"/>
            </a:ext>
          </a:extLst>
        </xdr:cNvPr>
        <xdr:cNvSpPr/>
      </xdr:nvSpPr>
      <xdr:spPr>
        <a:xfrm>
          <a:off x="10426700" y="1432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119905</xdr:rowOff>
    </xdr:from>
    <xdr:ext cx="469744" cy="259045"/>
    <xdr:sp macro="" textlink="">
      <xdr:nvSpPr>
        <xdr:cNvPr id="359" name="【福祉施設】&#10;一人当たり面積該当値テキスト">
          <a:extLst>
            <a:ext uri="{FF2B5EF4-FFF2-40B4-BE49-F238E27FC236}">
              <a16:creationId xmlns:a16="http://schemas.microsoft.com/office/drawing/2014/main" id="{839CD2DB-0A60-4C3F-A5D2-A32EDD93EDB8}"/>
            </a:ext>
          </a:extLst>
        </xdr:cNvPr>
        <xdr:cNvSpPr txBox="1"/>
      </xdr:nvSpPr>
      <xdr:spPr>
        <a:xfrm>
          <a:off x="10515600" y="14178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101600</xdr:rowOff>
    </xdr:from>
    <xdr:to>
      <xdr:col>50</xdr:col>
      <xdr:colOff>165100</xdr:colOff>
      <xdr:row>84</xdr:row>
      <xdr:rowOff>31750</xdr:rowOff>
    </xdr:to>
    <xdr:sp macro="" textlink="">
      <xdr:nvSpPr>
        <xdr:cNvPr id="360" name="楕円 359">
          <a:extLst>
            <a:ext uri="{FF2B5EF4-FFF2-40B4-BE49-F238E27FC236}">
              <a16:creationId xmlns:a16="http://schemas.microsoft.com/office/drawing/2014/main" id="{56D30971-80BE-4A9B-B27F-6A75B53121E2}"/>
            </a:ext>
          </a:extLst>
        </xdr:cNvPr>
        <xdr:cNvSpPr/>
      </xdr:nvSpPr>
      <xdr:spPr>
        <a:xfrm>
          <a:off x="9588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147828</xdr:rowOff>
    </xdr:from>
    <xdr:to>
      <xdr:col>55</xdr:col>
      <xdr:colOff>0</xdr:colOff>
      <xdr:row>83</xdr:row>
      <xdr:rowOff>152400</xdr:rowOff>
    </xdr:to>
    <xdr:cxnSp macro="">
      <xdr:nvCxnSpPr>
        <xdr:cNvPr id="361" name="直線コネクタ 360">
          <a:extLst>
            <a:ext uri="{FF2B5EF4-FFF2-40B4-BE49-F238E27FC236}">
              <a16:creationId xmlns:a16="http://schemas.microsoft.com/office/drawing/2014/main" id="{84F98B63-FF08-4ED0-B1C9-65305126D8E9}"/>
            </a:ext>
          </a:extLst>
        </xdr:cNvPr>
        <xdr:cNvCxnSpPr/>
      </xdr:nvCxnSpPr>
      <xdr:spPr>
        <a:xfrm flipV="1">
          <a:off x="9639300" y="1437817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106172</xdr:rowOff>
    </xdr:from>
    <xdr:to>
      <xdr:col>46</xdr:col>
      <xdr:colOff>38100</xdr:colOff>
      <xdr:row>84</xdr:row>
      <xdr:rowOff>36322</xdr:rowOff>
    </xdr:to>
    <xdr:sp macro="" textlink="">
      <xdr:nvSpPr>
        <xdr:cNvPr id="362" name="楕円 361">
          <a:extLst>
            <a:ext uri="{FF2B5EF4-FFF2-40B4-BE49-F238E27FC236}">
              <a16:creationId xmlns:a16="http://schemas.microsoft.com/office/drawing/2014/main" id="{42B57FB8-FD6B-471E-804A-989194955165}"/>
            </a:ext>
          </a:extLst>
        </xdr:cNvPr>
        <xdr:cNvSpPr/>
      </xdr:nvSpPr>
      <xdr:spPr>
        <a:xfrm>
          <a:off x="8699500" y="1433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152400</xdr:rowOff>
    </xdr:from>
    <xdr:to>
      <xdr:col>50</xdr:col>
      <xdr:colOff>114300</xdr:colOff>
      <xdr:row>83</xdr:row>
      <xdr:rowOff>156972</xdr:rowOff>
    </xdr:to>
    <xdr:cxnSp macro="">
      <xdr:nvCxnSpPr>
        <xdr:cNvPr id="363" name="直線コネクタ 362">
          <a:extLst>
            <a:ext uri="{FF2B5EF4-FFF2-40B4-BE49-F238E27FC236}">
              <a16:creationId xmlns:a16="http://schemas.microsoft.com/office/drawing/2014/main" id="{6618FF39-EA6E-441D-939C-A18346ADA8CA}"/>
            </a:ext>
          </a:extLst>
        </xdr:cNvPr>
        <xdr:cNvCxnSpPr/>
      </xdr:nvCxnSpPr>
      <xdr:spPr>
        <a:xfrm flipV="1">
          <a:off x="8750300" y="1438275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108458</xdr:rowOff>
    </xdr:from>
    <xdr:to>
      <xdr:col>41</xdr:col>
      <xdr:colOff>101600</xdr:colOff>
      <xdr:row>84</xdr:row>
      <xdr:rowOff>38608</xdr:rowOff>
    </xdr:to>
    <xdr:sp macro="" textlink="">
      <xdr:nvSpPr>
        <xdr:cNvPr id="364" name="楕円 363">
          <a:extLst>
            <a:ext uri="{FF2B5EF4-FFF2-40B4-BE49-F238E27FC236}">
              <a16:creationId xmlns:a16="http://schemas.microsoft.com/office/drawing/2014/main" id="{A4793E00-8B4E-48E7-97C4-CA5F3C420F1E}"/>
            </a:ext>
          </a:extLst>
        </xdr:cNvPr>
        <xdr:cNvSpPr/>
      </xdr:nvSpPr>
      <xdr:spPr>
        <a:xfrm>
          <a:off x="7810500" y="1433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156972</xdr:rowOff>
    </xdr:from>
    <xdr:to>
      <xdr:col>45</xdr:col>
      <xdr:colOff>177800</xdr:colOff>
      <xdr:row>83</xdr:row>
      <xdr:rowOff>159258</xdr:rowOff>
    </xdr:to>
    <xdr:cxnSp macro="">
      <xdr:nvCxnSpPr>
        <xdr:cNvPr id="365" name="直線コネクタ 364">
          <a:extLst>
            <a:ext uri="{FF2B5EF4-FFF2-40B4-BE49-F238E27FC236}">
              <a16:creationId xmlns:a16="http://schemas.microsoft.com/office/drawing/2014/main" id="{F7081A09-2974-4653-8A68-15DAF3D43FB5}"/>
            </a:ext>
          </a:extLst>
        </xdr:cNvPr>
        <xdr:cNvCxnSpPr/>
      </xdr:nvCxnSpPr>
      <xdr:spPr>
        <a:xfrm flipV="1">
          <a:off x="7861300" y="1438732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110744</xdr:rowOff>
    </xdr:from>
    <xdr:to>
      <xdr:col>36</xdr:col>
      <xdr:colOff>165100</xdr:colOff>
      <xdr:row>84</xdr:row>
      <xdr:rowOff>40894</xdr:rowOff>
    </xdr:to>
    <xdr:sp macro="" textlink="">
      <xdr:nvSpPr>
        <xdr:cNvPr id="366" name="楕円 365">
          <a:extLst>
            <a:ext uri="{FF2B5EF4-FFF2-40B4-BE49-F238E27FC236}">
              <a16:creationId xmlns:a16="http://schemas.microsoft.com/office/drawing/2014/main" id="{24A76144-5B1F-4724-9BEA-D9DB46533CA1}"/>
            </a:ext>
          </a:extLst>
        </xdr:cNvPr>
        <xdr:cNvSpPr/>
      </xdr:nvSpPr>
      <xdr:spPr>
        <a:xfrm>
          <a:off x="6921500" y="1434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159258</xdr:rowOff>
    </xdr:from>
    <xdr:to>
      <xdr:col>41</xdr:col>
      <xdr:colOff>50800</xdr:colOff>
      <xdr:row>83</xdr:row>
      <xdr:rowOff>161544</xdr:rowOff>
    </xdr:to>
    <xdr:cxnSp macro="">
      <xdr:nvCxnSpPr>
        <xdr:cNvPr id="367" name="直線コネクタ 366">
          <a:extLst>
            <a:ext uri="{FF2B5EF4-FFF2-40B4-BE49-F238E27FC236}">
              <a16:creationId xmlns:a16="http://schemas.microsoft.com/office/drawing/2014/main" id="{088F9897-3599-42A6-9016-DC3A254590BF}"/>
            </a:ext>
          </a:extLst>
        </xdr:cNvPr>
        <xdr:cNvCxnSpPr/>
      </xdr:nvCxnSpPr>
      <xdr:spPr>
        <a:xfrm flipV="1">
          <a:off x="6972300" y="143896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F13CFA5A-770B-495B-81FE-343B399983BE}"/>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A8369F54-DB6D-49C8-A957-353D0A14482A}"/>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3657F3E1-D0FE-457F-95CA-74206BA8AB12}"/>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7D0A0311-FDFF-4C04-B284-971E65C539D1}"/>
            </a:ext>
          </a:extLst>
        </xdr:cNvPr>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48277</xdr:rowOff>
    </xdr:from>
    <xdr:ext cx="469744" cy="259045"/>
    <xdr:sp macro="" textlink="">
      <xdr:nvSpPr>
        <xdr:cNvPr id="372" name="n_1mainValue【福祉施設】&#10;一人当たり面積">
          <a:extLst>
            <a:ext uri="{FF2B5EF4-FFF2-40B4-BE49-F238E27FC236}">
              <a16:creationId xmlns:a16="http://schemas.microsoft.com/office/drawing/2014/main" id="{5588089E-5C93-4F3D-A4CA-F551F4CB776B}"/>
            </a:ext>
          </a:extLst>
        </xdr:cNvPr>
        <xdr:cNvSpPr txBox="1"/>
      </xdr:nvSpPr>
      <xdr:spPr>
        <a:xfrm>
          <a:off x="93917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52849</xdr:rowOff>
    </xdr:from>
    <xdr:ext cx="469744" cy="259045"/>
    <xdr:sp macro="" textlink="">
      <xdr:nvSpPr>
        <xdr:cNvPr id="373" name="n_2mainValue【福祉施設】&#10;一人当たり面積">
          <a:extLst>
            <a:ext uri="{FF2B5EF4-FFF2-40B4-BE49-F238E27FC236}">
              <a16:creationId xmlns:a16="http://schemas.microsoft.com/office/drawing/2014/main" id="{9F111DCE-0CFB-42BC-9C6A-AD5C72480002}"/>
            </a:ext>
          </a:extLst>
        </xdr:cNvPr>
        <xdr:cNvSpPr txBox="1"/>
      </xdr:nvSpPr>
      <xdr:spPr>
        <a:xfrm>
          <a:off x="8515427" y="1411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55135</xdr:rowOff>
    </xdr:from>
    <xdr:ext cx="469744" cy="259045"/>
    <xdr:sp macro="" textlink="">
      <xdr:nvSpPr>
        <xdr:cNvPr id="374" name="n_3mainValue【福祉施設】&#10;一人当たり面積">
          <a:extLst>
            <a:ext uri="{FF2B5EF4-FFF2-40B4-BE49-F238E27FC236}">
              <a16:creationId xmlns:a16="http://schemas.microsoft.com/office/drawing/2014/main" id="{BA9AE530-3710-4144-B82E-53E7A0C98F2B}"/>
            </a:ext>
          </a:extLst>
        </xdr:cNvPr>
        <xdr:cNvSpPr txBox="1"/>
      </xdr:nvSpPr>
      <xdr:spPr>
        <a:xfrm>
          <a:off x="76264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57421</xdr:rowOff>
    </xdr:from>
    <xdr:ext cx="469744" cy="259045"/>
    <xdr:sp macro="" textlink="">
      <xdr:nvSpPr>
        <xdr:cNvPr id="375" name="n_4mainValue【福祉施設】&#10;一人当たり面積">
          <a:extLst>
            <a:ext uri="{FF2B5EF4-FFF2-40B4-BE49-F238E27FC236}">
              <a16:creationId xmlns:a16="http://schemas.microsoft.com/office/drawing/2014/main" id="{F27EB818-4854-445D-827F-F236225774B4}"/>
            </a:ext>
          </a:extLst>
        </xdr:cNvPr>
        <xdr:cNvSpPr txBox="1"/>
      </xdr:nvSpPr>
      <xdr:spPr>
        <a:xfrm>
          <a:off x="6737427" y="1411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8D3A3FB-178A-4835-9DF9-8CCFDD03759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5DC0583-DADB-4972-998E-9FA3FB50767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AE21DD07-ADD0-486D-81FC-9871CF05166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E4D2951-BB34-4934-B45B-582B66BC252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78BDFD8-03C7-4230-870D-FE2421DBFA6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B8F8BA3-EC56-4157-B948-0AA36E78998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CA1950C-3AEB-4326-A0BE-51506541443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F70931C-CC66-4FA9-93F2-DF00DCE996C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7D3A8535-CBA0-4ED9-BD53-22DF5C66589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F860FD19-46AF-4550-A1C4-66F21E06B04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F9E910C6-1196-4552-BCD1-223FB6F7EFF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5C3FB111-0031-4EAF-A292-21250DBB1DF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2E3271FA-2635-4A06-9416-2B85A54E5D8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FF62630E-D0E1-4306-9BF4-462822A8B03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C4FE660F-C09D-42C1-BC47-6B1C5686F22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FA26E258-E387-4827-AC62-52AAC9A0542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82CD569-8C02-494A-ACDE-534C697AAAC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814623A-334C-457E-BBCF-438EE8D2019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FB35409D-55DD-4911-A1EA-34ABD2BEB48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9855F82A-DC2F-4FE8-A101-AF4FDF8E3A0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50AB5186-63D9-41E3-BFB2-BCCDEB8E890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910CD7B2-60CC-48C5-91DC-558D48C46D4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D1B27EF-651E-4446-A273-B2989960836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8D4E1B5-6C70-4E3C-8B22-11EC549005E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B86670C5-F136-46AC-A57A-0BAFF7C00F0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B6FBC61F-7D88-426F-B3A7-8027F3A0E89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F68E6C1D-D89D-48B8-A905-A1FBE4E83CB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4639E5E2-9C66-4BA4-8354-00EC26023D9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14C4F322-3E3B-4B93-9965-97EBCAEB64E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43983F36-D515-4BDF-B714-63F82AB1DC8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5953AC59-6E93-4B5C-B5A0-C731337D11E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84E8C2AD-5193-4F84-9556-EF21EE73A47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3E574DFB-C2CA-4725-A362-E86E2B4B25D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F4421E75-51BC-4730-877C-299974A91A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22A6CDAE-934F-4D1C-9EFF-46FD9D1A3A1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EB1063BB-441C-448B-8E9E-9B9A6737181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76B13188-A5C7-42DA-8DD0-90E09D210AC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6DE64408-7762-46B8-8C75-AD8EE9B5AC6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C3C285E5-D3F6-4F0A-94B2-19B6018AB06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27658E44-B490-498C-9F6B-966B0EFDB7D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6" name="直線コネクタ 415">
          <a:extLst>
            <a:ext uri="{FF2B5EF4-FFF2-40B4-BE49-F238E27FC236}">
              <a16:creationId xmlns:a16="http://schemas.microsoft.com/office/drawing/2014/main" id="{187DED5A-086C-4C52-9192-5D0FE3F3A445}"/>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9A659F50-783A-4AF6-979F-B268BD8EDD2B}"/>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18" name="直線コネクタ 417">
          <a:extLst>
            <a:ext uri="{FF2B5EF4-FFF2-40B4-BE49-F238E27FC236}">
              <a16:creationId xmlns:a16="http://schemas.microsoft.com/office/drawing/2014/main" id="{3DE86933-82FA-4D08-AB6D-99D6B807B80E}"/>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8F47B235-AC02-4299-92AE-DABE16E202A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0" name="直線コネクタ 419">
          <a:extLst>
            <a:ext uri="{FF2B5EF4-FFF2-40B4-BE49-F238E27FC236}">
              <a16:creationId xmlns:a16="http://schemas.microsoft.com/office/drawing/2014/main" id="{A8A1F5DD-D447-4B77-A5AC-591D931A59B2}"/>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DB8FE5F7-0CB5-4668-A875-3A11E8C28E3E}"/>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2" name="フローチャート: 判断 421">
          <a:extLst>
            <a:ext uri="{FF2B5EF4-FFF2-40B4-BE49-F238E27FC236}">
              <a16:creationId xmlns:a16="http://schemas.microsoft.com/office/drawing/2014/main" id="{0C3A4221-71D2-4009-B899-AB113E5B69C3}"/>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3" name="フローチャート: 判断 422">
          <a:extLst>
            <a:ext uri="{FF2B5EF4-FFF2-40B4-BE49-F238E27FC236}">
              <a16:creationId xmlns:a16="http://schemas.microsoft.com/office/drawing/2014/main" id="{4AB03121-493C-4BD1-8ACB-5D776FFC5AF9}"/>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4" name="フローチャート: 判断 423">
          <a:extLst>
            <a:ext uri="{FF2B5EF4-FFF2-40B4-BE49-F238E27FC236}">
              <a16:creationId xmlns:a16="http://schemas.microsoft.com/office/drawing/2014/main" id="{B6DC956D-D4BF-4FC7-8617-ED8A9EC4AE2C}"/>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5" name="フローチャート: 判断 424">
          <a:extLst>
            <a:ext uri="{FF2B5EF4-FFF2-40B4-BE49-F238E27FC236}">
              <a16:creationId xmlns:a16="http://schemas.microsoft.com/office/drawing/2014/main" id="{834B3E7E-27F6-49A5-99F7-DA202DF5A4B6}"/>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6" name="フローチャート: 判断 425">
          <a:extLst>
            <a:ext uri="{FF2B5EF4-FFF2-40B4-BE49-F238E27FC236}">
              <a16:creationId xmlns:a16="http://schemas.microsoft.com/office/drawing/2014/main" id="{E60E5A61-2F1F-489B-AFE6-37600D47838A}"/>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DA40753-6F26-4AE3-994D-8CAF4FCEDFD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AFA95A2-ED4B-4460-A94B-C8F9BE979A7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7551382-B71B-4610-9AB5-3D1123126C2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D0E508C-3DC9-4B6A-BE36-2F56AB46FC3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F0EE395-86A6-4E7E-833C-53BF35D3B26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124460</xdr:rowOff>
    </xdr:from>
    <xdr:to>
      <xdr:col>85</xdr:col>
      <xdr:colOff>177800</xdr:colOff>
      <xdr:row>36</xdr:row>
      <xdr:rowOff>54610</xdr:rowOff>
    </xdr:to>
    <xdr:sp macro="" textlink="">
      <xdr:nvSpPr>
        <xdr:cNvPr id="432" name="楕円 431">
          <a:extLst>
            <a:ext uri="{FF2B5EF4-FFF2-40B4-BE49-F238E27FC236}">
              <a16:creationId xmlns:a16="http://schemas.microsoft.com/office/drawing/2014/main" id="{83997C6D-4800-4F89-86C7-A0F9E4D82087}"/>
            </a:ext>
          </a:extLst>
        </xdr:cNvPr>
        <xdr:cNvSpPr/>
      </xdr:nvSpPr>
      <xdr:spPr>
        <a:xfrm>
          <a:off x="162687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147337</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EFB7C8F3-AF08-4BD7-AE6D-F5BF35EF6EA3}"/>
            </a:ext>
          </a:extLst>
        </xdr:cNvPr>
        <xdr:cNvSpPr txBox="1"/>
      </xdr:nvSpPr>
      <xdr:spPr>
        <a:xfrm>
          <a:off x="16357600"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78740</xdr:rowOff>
    </xdr:from>
    <xdr:to>
      <xdr:col>81</xdr:col>
      <xdr:colOff>101600</xdr:colOff>
      <xdr:row>36</xdr:row>
      <xdr:rowOff>8890</xdr:rowOff>
    </xdr:to>
    <xdr:sp macro="" textlink="">
      <xdr:nvSpPr>
        <xdr:cNvPr id="434" name="楕円 433">
          <a:extLst>
            <a:ext uri="{FF2B5EF4-FFF2-40B4-BE49-F238E27FC236}">
              <a16:creationId xmlns:a16="http://schemas.microsoft.com/office/drawing/2014/main" id="{AA415BCD-E457-4C36-A40B-DE082B2AD69E}"/>
            </a:ext>
          </a:extLst>
        </xdr:cNvPr>
        <xdr:cNvSpPr/>
      </xdr:nvSpPr>
      <xdr:spPr>
        <a:xfrm>
          <a:off x="154305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129540</xdr:rowOff>
    </xdr:from>
    <xdr:to>
      <xdr:col>85</xdr:col>
      <xdr:colOff>127000</xdr:colOff>
      <xdr:row>36</xdr:row>
      <xdr:rowOff>3810</xdr:rowOff>
    </xdr:to>
    <xdr:cxnSp macro="">
      <xdr:nvCxnSpPr>
        <xdr:cNvPr id="435" name="直線コネクタ 434">
          <a:extLst>
            <a:ext uri="{FF2B5EF4-FFF2-40B4-BE49-F238E27FC236}">
              <a16:creationId xmlns:a16="http://schemas.microsoft.com/office/drawing/2014/main" id="{B85C48BC-BC70-4680-8C02-9A6434546979}"/>
            </a:ext>
          </a:extLst>
        </xdr:cNvPr>
        <xdr:cNvCxnSpPr/>
      </xdr:nvCxnSpPr>
      <xdr:spPr>
        <a:xfrm>
          <a:off x="15481300" y="613029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33020</xdr:rowOff>
    </xdr:from>
    <xdr:to>
      <xdr:col>76</xdr:col>
      <xdr:colOff>165100</xdr:colOff>
      <xdr:row>35</xdr:row>
      <xdr:rowOff>134620</xdr:rowOff>
    </xdr:to>
    <xdr:sp macro="" textlink="">
      <xdr:nvSpPr>
        <xdr:cNvPr id="436" name="楕円 435">
          <a:extLst>
            <a:ext uri="{FF2B5EF4-FFF2-40B4-BE49-F238E27FC236}">
              <a16:creationId xmlns:a16="http://schemas.microsoft.com/office/drawing/2014/main" id="{451B90FD-C420-40B1-A02A-ED44A3E09470}"/>
            </a:ext>
          </a:extLst>
        </xdr:cNvPr>
        <xdr:cNvSpPr/>
      </xdr:nvSpPr>
      <xdr:spPr>
        <a:xfrm>
          <a:off x="14541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83820</xdr:rowOff>
    </xdr:from>
    <xdr:to>
      <xdr:col>81</xdr:col>
      <xdr:colOff>50800</xdr:colOff>
      <xdr:row>35</xdr:row>
      <xdr:rowOff>129540</xdr:rowOff>
    </xdr:to>
    <xdr:cxnSp macro="">
      <xdr:nvCxnSpPr>
        <xdr:cNvPr id="437" name="直線コネクタ 436">
          <a:extLst>
            <a:ext uri="{FF2B5EF4-FFF2-40B4-BE49-F238E27FC236}">
              <a16:creationId xmlns:a16="http://schemas.microsoft.com/office/drawing/2014/main" id="{95E4F7D9-6753-4547-9910-3442ED1C68C7}"/>
            </a:ext>
          </a:extLst>
        </xdr:cNvPr>
        <xdr:cNvCxnSpPr/>
      </xdr:nvCxnSpPr>
      <xdr:spPr>
        <a:xfrm>
          <a:off x="14592300" y="60845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158750</xdr:rowOff>
    </xdr:from>
    <xdr:to>
      <xdr:col>72</xdr:col>
      <xdr:colOff>38100</xdr:colOff>
      <xdr:row>35</xdr:row>
      <xdr:rowOff>88900</xdr:rowOff>
    </xdr:to>
    <xdr:sp macro="" textlink="">
      <xdr:nvSpPr>
        <xdr:cNvPr id="438" name="楕円 437">
          <a:extLst>
            <a:ext uri="{FF2B5EF4-FFF2-40B4-BE49-F238E27FC236}">
              <a16:creationId xmlns:a16="http://schemas.microsoft.com/office/drawing/2014/main" id="{95FF43D3-A7B0-4042-B351-EB4EA28039F5}"/>
            </a:ext>
          </a:extLst>
        </xdr:cNvPr>
        <xdr:cNvSpPr/>
      </xdr:nvSpPr>
      <xdr:spPr>
        <a:xfrm>
          <a:off x="13652500" y="598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38100</xdr:rowOff>
    </xdr:from>
    <xdr:to>
      <xdr:col>76</xdr:col>
      <xdr:colOff>114300</xdr:colOff>
      <xdr:row>35</xdr:row>
      <xdr:rowOff>83820</xdr:rowOff>
    </xdr:to>
    <xdr:cxnSp macro="">
      <xdr:nvCxnSpPr>
        <xdr:cNvPr id="439" name="直線コネクタ 438">
          <a:extLst>
            <a:ext uri="{FF2B5EF4-FFF2-40B4-BE49-F238E27FC236}">
              <a16:creationId xmlns:a16="http://schemas.microsoft.com/office/drawing/2014/main" id="{277F79DE-0034-4D73-ADF6-D12633D598DB}"/>
            </a:ext>
          </a:extLst>
        </xdr:cNvPr>
        <xdr:cNvCxnSpPr/>
      </xdr:nvCxnSpPr>
      <xdr:spPr>
        <a:xfrm>
          <a:off x="13703300" y="60388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113030</xdr:rowOff>
    </xdr:from>
    <xdr:to>
      <xdr:col>67</xdr:col>
      <xdr:colOff>101600</xdr:colOff>
      <xdr:row>35</xdr:row>
      <xdr:rowOff>43180</xdr:rowOff>
    </xdr:to>
    <xdr:sp macro="" textlink="">
      <xdr:nvSpPr>
        <xdr:cNvPr id="440" name="楕円 439">
          <a:extLst>
            <a:ext uri="{FF2B5EF4-FFF2-40B4-BE49-F238E27FC236}">
              <a16:creationId xmlns:a16="http://schemas.microsoft.com/office/drawing/2014/main" id="{BDD180F8-87BB-4179-915F-0E6F42AF1342}"/>
            </a:ext>
          </a:extLst>
        </xdr:cNvPr>
        <xdr:cNvSpPr/>
      </xdr:nvSpPr>
      <xdr:spPr>
        <a:xfrm>
          <a:off x="12763500" y="59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163830</xdr:rowOff>
    </xdr:from>
    <xdr:to>
      <xdr:col>71</xdr:col>
      <xdr:colOff>177800</xdr:colOff>
      <xdr:row>35</xdr:row>
      <xdr:rowOff>38100</xdr:rowOff>
    </xdr:to>
    <xdr:cxnSp macro="">
      <xdr:nvCxnSpPr>
        <xdr:cNvPr id="441" name="直線コネクタ 440">
          <a:extLst>
            <a:ext uri="{FF2B5EF4-FFF2-40B4-BE49-F238E27FC236}">
              <a16:creationId xmlns:a16="http://schemas.microsoft.com/office/drawing/2014/main" id="{79FF5F39-5D63-4310-B7DE-AE05FBBFC778}"/>
            </a:ext>
          </a:extLst>
        </xdr:cNvPr>
        <xdr:cNvCxnSpPr/>
      </xdr:nvCxnSpPr>
      <xdr:spPr>
        <a:xfrm>
          <a:off x="12814300" y="59931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394B8C30-B287-4967-9502-D178DBF9BC5F}"/>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32D66E6B-D259-42E6-959E-62A95121E97D}"/>
            </a:ext>
          </a:extLst>
        </xdr:cNvPr>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FA2A761B-DEFD-4C73-A531-AA08F3194971}"/>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F5DBB323-3B9F-4A10-85CB-F9835275D7C7}"/>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25417</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16883650-0DF8-4D6D-9092-BFE5188C2E61}"/>
            </a:ext>
          </a:extLst>
        </xdr:cNvPr>
        <xdr:cNvSpPr txBox="1"/>
      </xdr:nvSpPr>
      <xdr:spPr>
        <a:xfrm>
          <a:off x="15266044"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151147</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46161E72-D21D-49DA-8AAB-ACBA1866DD0B}"/>
            </a:ext>
          </a:extLst>
        </xdr:cNvPr>
        <xdr:cNvSpPr txBox="1"/>
      </xdr:nvSpPr>
      <xdr:spPr>
        <a:xfrm>
          <a:off x="143897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105427</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9C19B36D-523C-492A-8F48-95A1AE7188DB}"/>
            </a:ext>
          </a:extLst>
        </xdr:cNvPr>
        <xdr:cNvSpPr txBox="1"/>
      </xdr:nvSpPr>
      <xdr:spPr>
        <a:xfrm>
          <a:off x="13500744" y="57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59707</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002A86B2-1362-4E7E-85BF-3F92B600A279}"/>
            </a:ext>
          </a:extLst>
        </xdr:cNvPr>
        <xdr:cNvSpPr txBox="1"/>
      </xdr:nvSpPr>
      <xdr:spPr>
        <a:xfrm>
          <a:off x="12611744"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38830472-AF2A-4D8E-AC89-B2D2BF59918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F57EF27D-EC35-437B-B1C7-F2C031E50D8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93AE868D-C884-4B71-AC24-9F997BE953D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9DE63FA0-AB89-4AAA-9F5C-5F21AA6A227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66D37AB7-EFE1-4AC5-AB0D-2FC6DE88C44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FEFB8C6E-DF93-4593-B42C-9690EC151C0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6B205E02-48F6-4FC9-B3FD-B4B066DCF8F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6AE42F63-94FE-47FB-9C31-1A470668DCF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27392B7D-4639-4222-B6A2-9BB0896232B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873EDF79-B54A-4A83-B92D-AE925BDD417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B642D945-74A4-445F-BA0F-96E24CDBA95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1" name="テキスト ボックス 460">
          <a:extLst>
            <a:ext uri="{FF2B5EF4-FFF2-40B4-BE49-F238E27FC236}">
              <a16:creationId xmlns:a16="http://schemas.microsoft.com/office/drawing/2014/main" id="{D5C3B47E-55AE-40C6-BB02-20445A99C3CD}"/>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BD227275-AACB-4442-B7A4-C08EC9B06DA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3" name="テキスト ボックス 462">
          <a:extLst>
            <a:ext uri="{FF2B5EF4-FFF2-40B4-BE49-F238E27FC236}">
              <a16:creationId xmlns:a16="http://schemas.microsoft.com/office/drawing/2014/main" id="{E09B0FAB-21AC-400D-8ACE-E91C1F0ADF5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87FDEBF2-3386-48B5-9DA8-C221676AFFB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5" name="テキスト ボックス 464">
          <a:extLst>
            <a:ext uri="{FF2B5EF4-FFF2-40B4-BE49-F238E27FC236}">
              <a16:creationId xmlns:a16="http://schemas.microsoft.com/office/drawing/2014/main" id="{12ACC710-3BB1-4F6A-BD95-DDED8F675996}"/>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42B99B33-1D64-4CAC-B494-99620480B30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7" name="テキスト ボックス 466">
          <a:extLst>
            <a:ext uri="{FF2B5EF4-FFF2-40B4-BE49-F238E27FC236}">
              <a16:creationId xmlns:a16="http://schemas.microsoft.com/office/drawing/2014/main" id="{1DCDFE89-1A8B-487A-99AA-77C3918B7FAB}"/>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0DDB7066-09E2-45A6-B89F-356E39CF837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9" name="テキスト ボックス 468">
          <a:extLst>
            <a:ext uri="{FF2B5EF4-FFF2-40B4-BE49-F238E27FC236}">
              <a16:creationId xmlns:a16="http://schemas.microsoft.com/office/drawing/2014/main" id="{3505CE7B-E7C8-44C7-BD16-12EED5D3B58D}"/>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1B806CD-BA18-43A2-8315-A649CC7FE44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9E49CA93-7D4C-4389-B6BE-6FA193B7A8A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6D72F562-22E8-437C-B7E1-4076E2280CC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3" name="直線コネクタ 472">
          <a:extLst>
            <a:ext uri="{FF2B5EF4-FFF2-40B4-BE49-F238E27FC236}">
              <a16:creationId xmlns:a16="http://schemas.microsoft.com/office/drawing/2014/main" id="{7393C032-6F7A-4148-BBA9-B7A3385971A3}"/>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4" name="【一般廃棄物処理施設】&#10;一人当たり有形固定資産（償却資産）額最小値テキスト">
          <a:extLst>
            <a:ext uri="{FF2B5EF4-FFF2-40B4-BE49-F238E27FC236}">
              <a16:creationId xmlns:a16="http://schemas.microsoft.com/office/drawing/2014/main" id="{D6786511-F8FD-4E71-A7A2-98412A41BD08}"/>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5" name="直線コネクタ 474">
          <a:extLst>
            <a:ext uri="{FF2B5EF4-FFF2-40B4-BE49-F238E27FC236}">
              <a16:creationId xmlns:a16="http://schemas.microsoft.com/office/drawing/2014/main" id="{AF5CD59C-7E75-4E8E-B866-44FC65A64C4C}"/>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725CFB03-E66E-4720-8DF4-679C120D2B77}"/>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7" name="直線コネクタ 476">
          <a:extLst>
            <a:ext uri="{FF2B5EF4-FFF2-40B4-BE49-F238E27FC236}">
              <a16:creationId xmlns:a16="http://schemas.microsoft.com/office/drawing/2014/main" id="{455E2526-9A26-4714-A1FB-D29EA9ACD77C}"/>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7888AA87-CA07-4DA2-8D5F-CE09BB468B24}"/>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79" name="フローチャート: 判断 478">
          <a:extLst>
            <a:ext uri="{FF2B5EF4-FFF2-40B4-BE49-F238E27FC236}">
              <a16:creationId xmlns:a16="http://schemas.microsoft.com/office/drawing/2014/main" id="{C80CA2A4-42D7-4461-9E0B-BC30FBA7A1E1}"/>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0" name="フローチャート: 判断 479">
          <a:extLst>
            <a:ext uri="{FF2B5EF4-FFF2-40B4-BE49-F238E27FC236}">
              <a16:creationId xmlns:a16="http://schemas.microsoft.com/office/drawing/2014/main" id="{A316F2E1-47B3-4BCA-BF74-E1CC93256280}"/>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1" name="フローチャート: 判断 480">
          <a:extLst>
            <a:ext uri="{FF2B5EF4-FFF2-40B4-BE49-F238E27FC236}">
              <a16:creationId xmlns:a16="http://schemas.microsoft.com/office/drawing/2014/main" id="{51D5E6C3-83C0-4A30-A00D-1F9F948D64CB}"/>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2" name="フローチャート: 判断 481">
          <a:extLst>
            <a:ext uri="{FF2B5EF4-FFF2-40B4-BE49-F238E27FC236}">
              <a16:creationId xmlns:a16="http://schemas.microsoft.com/office/drawing/2014/main" id="{0EDBA4F2-9600-4661-88A3-C81DDA393566}"/>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3" name="フローチャート: 判断 482">
          <a:extLst>
            <a:ext uri="{FF2B5EF4-FFF2-40B4-BE49-F238E27FC236}">
              <a16:creationId xmlns:a16="http://schemas.microsoft.com/office/drawing/2014/main" id="{EB27B6F4-39E7-4F94-B0C4-5F28390A72BD}"/>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FCABF81-9B9E-4658-B72E-074C76638CA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1F86AB3-0993-412F-BAD6-F817E98B82E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B2B3444-05DF-472E-A1BD-F3E60E341BA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177C310-AE56-4CFB-B34B-824498C9FD7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A9E2D67-B88B-4171-90B8-1A9CF0B25B9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22627</xdr:rowOff>
    </xdr:from>
    <xdr:to>
      <xdr:col>116</xdr:col>
      <xdr:colOff>114300</xdr:colOff>
      <xdr:row>40</xdr:row>
      <xdr:rowOff>124227</xdr:rowOff>
    </xdr:to>
    <xdr:sp macro="" textlink="">
      <xdr:nvSpPr>
        <xdr:cNvPr id="489" name="楕円 488">
          <a:extLst>
            <a:ext uri="{FF2B5EF4-FFF2-40B4-BE49-F238E27FC236}">
              <a16:creationId xmlns:a16="http://schemas.microsoft.com/office/drawing/2014/main" id="{FB7D9777-183B-496B-A510-59F0E2B24308}"/>
            </a:ext>
          </a:extLst>
        </xdr:cNvPr>
        <xdr:cNvSpPr/>
      </xdr:nvSpPr>
      <xdr:spPr>
        <a:xfrm>
          <a:off x="22110700" y="688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1054</xdr:rowOff>
    </xdr:from>
    <xdr:ext cx="534377" cy="259045"/>
    <xdr:sp macro="" textlink="">
      <xdr:nvSpPr>
        <xdr:cNvPr id="490" name="【一般廃棄物処理施設】&#10;一人当たり有形固定資産（償却資産）額該当値テキスト">
          <a:extLst>
            <a:ext uri="{FF2B5EF4-FFF2-40B4-BE49-F238E27FC236}">
              <a16:creationId xmlns:a16="http://schemas.microsoft.com/office/drawing/2014/main" id="{EADB21DC-B382-49A3-A34A-603E7B5BFBF4}"/>
            </a:ext>
          </a:extLst>
        </xdr:cNvPr>
        <xdr:cNvSpPr txBox="1"/>
      </xdr:nvSpPr>
      <xdr:spPr>
        <a:xfrm>
          <a:off x="22199600" y="685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26082</xdr:rowOff>
    </xdr:from>
    <xdr:to>
      <xdr:col>112</xdr:col>
      <xdr:colOff>38100</xdr:colOff>
      <xdr:row>40</xdr:row>
      <xdr:rowOff>127682</xdr:rowOff>
    </xdr:to>
    <xdr:sp macro="" textlink="">
      <xdr:nvSpPr>
        <xdr:cNvPr id="491" name="楕円 490">
          <a:extLst>
            <a:ext uri="{FF2B5EF4-FFF2-40B4-BE49-F238E27FC236}">
              <a16:creationId xmlns:a16="http://schemas.microsoft.com/office/drawing/2014/main" id="{CD9D0BF9-3F21-49BE-A9CC-244A33EBC4A7}"/>
            </a:ext>
          </a:extLst>
        </xdr:cNvPr>
        <xdr:cNvSpPr/>
      </xdr:nvSpPr>
      <xdr:spPr>
        <a:xfrm>
          <a:off x="21272500" y="688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73427</xdr:rowOff>
    </xdr:from>
    <xdr:to>
      <xdr:col>116</xdr:col>
      <xdr:colOff>63500</xdr:colOff>
      <xdr:row>40</xdr:row>
      <xdr:rowOff>76882</xdr:rowOff>
    </xdr:to>
    <xdr:cxnSp macro="">
      <xdr:nvCxnSpPr>
        <xdr:cNvPr id="492" name="直線コネクタ 491">
          <a:extLst>
            <a:ext uri="{FF2B5EF4-FFF2-40B4-BE49-F238E27FC236}">
              <a16:creationId xmlns:a16="http://schemas.microsoft.com/office/drawing/2014/main" id="{5F1E3A19-4725-4B3A-A85C-34D3597DD8CA}"/>
            </a:ext>
          </a:extLst>
        </xdr:cNvPr>
        <xdr:cNvCxnSpPr/>
      </xdr:nvCxnSpPr>
      <xdr:spPr>
        <a:xfrm flipV="1">
          <a:off x="21323300" y="6931427"/>
          <a:ext cx="838200" cy="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29019</xdr:rowOff>
    </xdr:from>
    <xdr:to>
      <xdr:col>107</xdr:col>
      <xdr:colOff>101600</xdr:colOff>
      <xdr:row>40</xdr:row>
      <xdr:rowOff>130619</xdr:rowOff>
    </xdr:to>
    <xdr:sp macro="" textlink="">
      <xdr:nvSpPr>
        <xdr:cNvPr id="493" name="楕円 492">
          <a:extLst>
            <a:ext uri="{FF2B5EF4-FFF2-40B4-BE49-F238E27FC236}">
              <a16:creationId xmlns:a16="http://schemas.microsoft.com/office/drawing/2014/main" id="{FF48F915-D4F5-4F03-B733-909EB4009D8C}"/>
            </a:ext>
          </a:extLst>
        </xdr:cNvPr>
        <xdr:cNvSpPr/>
      </xdr:nvSpPr>
      <xdr:spPr>
        <a:xfrm>
          <a:off x="20383500" y="688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76882</xdr:rowOff>
    </xdr:from>
    <xdr:to>
      <xdr:col>111</xdr:col>
      <xdr:colOff>177800</xdr:colOff>
      <xdr:row>40</xdr:row>
      <xdr:rowOff>79819</xdr:rowOff>
    </xdr:to>
    <xdr:cxnSp macro="">
      <xdr:nvCxnSpPr>
        <xdr:cNvPr id="494" name="直線コネクタ 493">
          <a:extLst>
            <a:ext uri="{FF2B5EF4-FFF2-40B4-BE49-F238E27FC236}">
              <a16:creationId xmlns:a16="http://schemas.microsoft.com/office/drawing/2014/main" id="{A8DD4AFE-BD91-4993-990C-EB412DE27BE4}"/>
            </a:ext>
          </a:extLst>
        </xdr:cNvPr>
        <xdr:cNvCxnSpPr/>
      </xdr:nvCxnSpPr>
      <xdr:spPr>
        <a:xfrm flipV="1">
          <a:off x="20434300" y="6934882"/>
          <a:ext cx="889000" cy="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30471</xdr:rowOff>
    </xdr:from>
    <xdr:to>
      <xdr:col>102</xdr:col>
      <xdr:colOff>165100</xdr:colOff>
      <xdr:row>40</xdr:row>
      <xdr:rowOff>132071</xdr:rowOff>
    </xdr:to>
    <xdr:sp macro="" textlink="">
      <xdr:nvSpPr>
        <xdr:cNvPr id="495" name="楕円 494">
          <a:extLst>
            <a:ext uri="{FF2B5EF4-FFF2-40B4-BE49-F238E27FC236}">
              <a16:creationId xmlns:a16="http://schemas.microsoft.com/office/drawing/2014/main" id="{240E7E24-F7E9-405C-B4C9-07A619D96EF7}"/>
            </a:ext>
          </a:extLst>
        </xdr:cNvPr>
        <xdr:cNvSpPr/>
      </xdr:nvSpPr>
      <xdr:spPr>
        <a:xfrm>
          <a:off x="19494500" y="688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79819</xdr:rowOff>
    </xdr:from>
    <xdr:to>
      <xdr:col>107</xdr:col>
      <xdr:colOff>50800</xdr:colOff>
      <xdr:row>40</xdr:row>
      <xdr:rowOff>81271</xdr:rowOff>
    </xdr:to>
    <xdr:cxnSp macro="">
      <xdr:nvCxnSpPr>
        <xdr:cNvPr id="496" name="直線コネクタ 495">
          <a:extLst>
            <a:ext uri="{FF2B5EF4-FFF2-40B4-BE49-F238E27FC236}">
              <a16:creationId xmlns:a16="http://schemas.microsoft.com/office/drawing/2014/main" id="{800587F8-D533-4262-825F-A8F3E655E92F}"/>
            </a:ext>
          </a:extLst>
        </xdr:cNvPr>
        <xdr:cNvCxnSpPr/>
      </xdr:nvCxnSpPr>
      <xdr:spPr>
        <a:xfrm flipV="1">
          <a:off x="19545300" y="6937819"/>
          <a:ext cx="889000" cy="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32673</xdr:rowOff>
    </xdr:from>
    <xdr:to>
      <xdr:col>98</xdr:col>
      <xdr:colOff>38100</xdr:colOff>
      <xdr:row>40</xdr:row>
      <xdr:rowOff>134273</xdr:rowOff>
    </xdr:to>
    <xdr:sp macro="" textlink="">
      <xdr:nvSpPr>
        <xdr:cNvPr id="497" name="楕円 496">
          <a:extLst>
            <a:ext uri="{FF2B5EF4-FFF2-40B4-BE49-F238E27FC236}">
              <a16:creationId xmlns:a16="http://schemas.microsoft.com/office/drawing/2014/main" id="{AD9C1B83-DB34-4450-B572-9B5ECE1483E5}"/>
            </a:ext>
          </a:extLst>
        </xdr:cNvPr>
        <xdr:cNvSpPr/>
      </xdr:nvSpPr>
      <xdr:spPr>
        <a:xfrm>
          <a:off x="18605500" y="689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81271</xdr:rowOff>
    </xdr:from>
    <xdr:to>
      <xdr:col>102</xdr:col>
      <xdr:colOff>114300</xdr:colOff>
      <xdr:row>40</xdr:row>
      <xdr:rowOff>83473</xdr:rowOff>
    </xdr:to>
    <xdr:cxnSp macro="">
      <xdr:nvCxnSpPr>
        <xdr:cNvPr id="498" name="直線コネクタ 497">
          <a:extLst>
            <a:ext uri="{FF2B5EF4-FFF2-40B4-BE49-F238E27FC236}">
              <a16:creationId xmlns:a16="http://schemas.microsoft.com/office/drawing/2014/main" id="{7841B28E-2698-49FC-90B5-AEFC72D76115}"/>
            </a:ext>
          </a:extLst>
        </xdr:cNvPr>
        <xdr:cNvCxnSpPr/>
      </xdr:nvCxnSpPr>
      <xdr:spPr>
        <a:xfrm flipV="1">
          <a:off x="18656300" y="6939271"/>
          <a:ext cx="889000" cy="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043FE000-893D-4318-9CF7-02167F0FC85F}"/>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ADCF170F-9348-46EE-9B23-3609EB245296}"/>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D5D416AE-C3A9-4E8D-94DC-4CCD87FC4115}"/>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EED71BE1-83CC-4DDA-8079-C7DBFD9375D3}"/>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118809</xdr:rowOff>
    </xdr:from>
    <xdr:ext cx="534377" cy="259045"/>
    <xdr:sp macro="" textlink="">
      <xdr:nvSpPr>
        <xdr:cNvPr id="503" name="n_1mainValue【一般廃棄物処理施設】&#10;一人当たり有形固定資産（償却資産）額">
          <a:extLst>
            <a:ext uri="{FF2B5EF4-FFF2-40B4-BE49-F238E27FC236}">
              <a16:creationId xmlns:a16="http://schemas.microsoft.com/office/drawing/2014/main" id="{A8DC09B6-8B1B-46A9-8A68-94D9EDB25E4A}"/>
            </a:ext>
          </a:extLst>
        </xdr:cNvPr>
        <xdr:cNvSpPr txBox="1"/>
      </xdr:nvSpPr>
      <xdr:spPr>
        <a:xfrm>
          <a:off x="21043411" y="697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121746</xdr:rowOff>
    </xdr:from>
    <xdr:ext cx="534377" cy="259045"/>
    <xdr:sp macro="" textlink="">
      <xdr:nvSpPr>
        <xdr:cNvPr id="504" name="n_2mainValue【一般廃棄物処理施設】&#10;一人当たり有形固定資産（償却資産）額">
          <a:extLst>
            <a:ext uri="{FF2B5EF4-FFF2-40B4-BE49-F238E27FC236}">
              <a16:creationId xmlns:a16="http://schemas.microsoft.com/office/drawing/2014/main" id="{9F12E6F0-8852-4A37-BF03-827DFD6B5947}"/>
            </a:ext>
          </a:extLst>
        </xdr:cNvPr>
        <xdr:cNvSpPr txBox="1"/>
      </xdr:nvSpPr>
      <xdr:spPr>
        <a:xfrm>
          <a:off x="20167111" y="697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123198</xdr:rowOff>
    </xdr:from>
    <xdr:ext cx="534377" cy="259045"/>
    <xdr:sp macro="" textlink="">
      <xdr:nvSpPr>
        <xdr:cNvPr id="505" name="n_3mainValue【一般廃棄物処理施設】&#10;一人当たり有形固定資産（償却資産）額">
          <a:extLst>
            <a:ext uri="{FF2B5EF4-FFF2-40B4-BE49-F238E27FC236}">
              <a16:creationId xmlns:a16="http://schemas.microsoft.com/office/drawing/2014/main" id="{2A91BC4D-F212-4224-B0D4-04619E84BC28}"/>
            </a:ext>
          </a:extLst>
        </xdr:cNvPr>
        <xdr:cNvSpPr txBox="1"/>
      </xdr:nvSpPr>
      <xdr:spPr>
        <a:xfrm>
          <a:off x="19278111" y="698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125400</xdr:rowOff>
    </xdr:from>
    <xdr:ext cx="534377" cy="259045"/>
    <xdr:sp macro="" textlink="">
      <xdr:nvSpPr>
        <xdr:cNvPr id="506" name="n_4mainValue【一般廃棄物処理施設】&#10;一人当たり有形固定資産（償却資産）額">
          <a:extLst>
            <a:ext uri="{FF2B5EF4-FFF2-40B4-BE49-F238E27FC236}">
              <a16:creationId xmlns:a16="http://schemas.microsoft.com/office/drawing/2014/main" id="{4B19EB3B-DEC9-45DB-84B6-145633CBB36B}"/>
            </a:ext>
          </a:extLst>
        </xdr:cNvPr>
        <xdr:cNvSpPr txBox="1"/>
      </xdr:nvSpPr>
      <xdr:spPr>
        <a:xfrm>
          <a:off x="18389111" y="698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EA145A73-73DA-4AE7-A63D-96BEDDE919D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A85989C7-2122-4FDB-B489-A8387FD99A1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B3292518-0BA1-48AF-A473-B8059B613A8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EC594E4E-AAC8-43F1-999C-007561784EB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A66CBFFA-75AD-4C58-A983-A356FC73490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7F405AE6-2B06-4E8E-AB56-18B7F99698B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B847E3F6-AB5F-4DC3-8A91-9F4EDD27C93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D2A6090E-5853-43E2-B3F2-BDE1CCBDE7D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4427F69F-3D84-447D-A4F1-42FB00DEB1E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3713DCC4-DEC7-4DD0-A11F-4B8761FF749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345C4345-CC67-44E2-8E01-5121A7AAA17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592200FC-5448-4891-A55D-5E45C3C2E5E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C85B7869-5F75-4063-8202-15438CFFE70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6E917202-342F-4C9A-A642-8DEF8783879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2412D748-D741-4726-BC5E-D3D8ECFAB53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A786C518-DBBD-4A2C-A6CE-0277F3F0DE9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69FAF0DF-8F1A-4465-A818-73EBFCC7612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C7113969-2CBC-4C8B-AC21-1E54996CA6D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D9E71B00-CC87-4721-971F-85AD7FC763B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C686D197-21D7-4EB2-B2C8-84065162FD9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48261CFB-B997-431F-9113-37E8EA05D12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DE8F4E3B-2E3D-4C13-B07D-1E1648745BB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A1D6DB0E-5F45-453D-A10C-10E85DE71F5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6E7CB725-1046-4EF7-92EA-54D563F847C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1" name="直線コネクタ 530">
          <a:extLst>
            <a:ext uri="{FF2B5EF4-FFF2-40B4-BE49-F238E27FC236}">
              <a16:creationId xmlns:a16="http://schemas.microsoft.com/office/drawing/2014/main" id="{65A8FA08-3392-4B19-8C57-0B9324ABC995}"/>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2" name="【保健センター・保健所】&#10;有形固定資産減価償却率最小値テキスト">
          <a:extLst>
            <a:ext uri="{FF2B5EF4-FFF2-40B4-BE49-F238E27FC236}">
              <a16:creationId xmlns:a16="http://schemas.microsoft.com/office/drawing/2014/main" id="{A076AD4E-E938-4CBF-9C06-9658321BCBD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3" name="直線コネクタ 532">
          <a:extLst>
            <a:ext uri="{FF2B5EF4-FFF2-40B4-BE49-F238E27FC236}">
              <a16:creationId xmlns:a16="http://schemas.microsoft.com/office/drawing/2014/main" id="{FF54156C-9607-4322-A264-ADFE98E51EBE}"/>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4" name="【保健センター・保健所】&#10;有形固定資産減価償却率最大値テキスト">
          <a:extLst>
            <a:ext uri="{FF2B5EF4-FFF2-40B4-BE49-F238E27FC236}">
              <a16:creationId xmlns:a16="http://schemas.microsoft.com/office/drawing/2014/main" id="{8D410419-1744-4F77-847A-04084DC65AE1}"/>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5" name="直線コネクタ 534">
          <a:extLst>
            <a:ext uri="{FF2B5EF4-FFF2-40B4-BE49-F238E27FC236}">
              <a16:creationId xmlns:a16="http://schemas.microsoft.com/office/drawing/2014/main" id="{3DF208BD-40FB-48B9-95D3-2485A67CF645}"/>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5F44716D-7936-465D-85C6-520A59D020F0}"/>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7" name="フローチャート: 判断 536">
          <a:extLst>
            <a:ext uri="{FF2B5EF4-FFF2-40B4-BE49-F238E27FC236}">
              <a16:creationId xmlns:a16="http://schemas.microsoft.com/office/drawing/2014/main" id="{7FF2EBED-F2AE-409C-8014-CDB6AAF52F82}"/>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38" name="フローチャート: 判断 537">
          <a:extLst>
            <a:ext uri="{FF2B5EF4-FFF2-40B4-BE49-F238E27FC236}">
              <a16:creationId xmlns:a16="http://schemas.microsoft.com/office/drawing/2014/main" id="{7D03561D-7C03-4428-B3DD-B9C0A65E24D1}"/>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39" name="フローチャート: 判断 538">
          <a:extLst>
            <a:ext uri="{FF2B5EF4-FFF2-40B4-BE49-F238E27FC236}">
              <a16:creationId xmlns:a16="http://schemas.microsoft.com/office/drawing/2014/main" id="{B0AB701A-3A1D-4841-B859-FF0D3EC19A0A}"/>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0" name="フローチャート: 判断 539">
          <a:extLst>
            <a:ext uri="{FF2B5EF4-FFF2-40B4-BE49-F238E27FC236}">
              <a16:creationId xmlns:a16="http://schemas.microsoft.com/office/drawing/2014/main" id="{9A4C49A2-688E-4C28-A346-3D7CF7120AC8}"/>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1" name="フローチャート: 判断 540">
          <a:extLst>
            <a:ext uri="{FF2B5EF4-FFF2-40B4-BE49-F238E27FC236}">
              <a16:creationId xmlns:a16="http://schemas.microsoft.com/office/drawing/2014/main" id="{71A36562-BD3B-4BB7-9C0C-7B5771CB34E1}"/>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7E9AD95-CBCE-4036-B97B-E654CF9C07D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9DB4310-731B-41DD-A45E-F888CA47740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D4A50E8-D15F-4600-8380-DA49DA41BC9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00BEECB-A4C0-4CE8-A84B-DED87DBAEF4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4DB5484-2111-4A40-994C-9922FC99CB9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158750</xdr:rowOff>
    </xdr:from>
    <xdr:to>
      <xdr:col>85</xdr:col>
      <xdr:colOff>177800</xdr:colOff>
      <xdr:row>64</xdr:row>
      <xdr:rowOff>88900</xdr:rowOff>
    </xdr:to>
    <xdr:sp macro="" textlink="">
      <xdr:nvSpPr>
        <xdr:cNvPr id="547" name="楕円 546">
          <a:extLst>
            <a:ext uri="{FF2B5EF4-FFF2-40B4-BE49-F238E27FC236}">
              <a16:creationId xmlns:a16="http://schemas.microsoft.com/office/drawing/2014/main" id="{92477481-83B5-4794-A811-63BDE3C9068C}"/>
            </a:ext>
          </a:extLst>
        </xdr:cNvPr>
        <xdr:cNvSpPr/>
      </xdr:nvSpPr>
      <xdr:spPr>
        <a:xfrm>
          <a:off x="16268700" y="1096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73677</xdr:rowOff>
    </xdr:from>
    <xdr:ext cx="405111" cy="259045"/>
    <xdr:sp macro="" textlink="">
      <xdr:nvSpPr>
        <xdr:cNvPr id="548" name="【保健センター・保健所】&#10;有形固定資産減価償却率該当値テキスト">
          <a:extLst>
            <a:ext uri="{FF2B5EF4-FFF2-40B4-BE49-F238E27FC236}">
              <a16:creationId xmlns:a16="http://schemas.microsoft.com/office/drawing/2014/main" id="{0EC68638-71E6-4657-BE72-3C793CF1EFF0}"/>
            </a:ext>
          </a:extLst>
        </xdr:cNvPr>
        <xdr:cNvSpPr txBox="1"/>
      </xdr:nvSpPr>
      <xdr:spPr>
        <a:xfrm>
          <a:off x="16357600" y="10875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120650</xdr:rowOff>
    </xdr:from>
    <xdr:to>
      <xdr:col>81</xdr:col>
      <xdr:colOff>101600</xdr:colOff>
      <xdr:row>64</xdr:row>
      <xdr:rowOff>50800</xdr:rowOff>
    </xdr:to>
    <xdr:sp macro="" textlink="">
      <xdr:nvSpPr>
        <xdr:cNvPr id="549" name="楕円 548">
          <a:extLst>
            <a:ext uri="{FF2B5EF4-FFF2-40B4-BE49-F238E27FC236}">
              <a16:creationId xmlns:a16="http://schemas.microsoft.com/office/drawing/2014/main" id="{19B8275A-6BFD-496D-A072-27A0D011EC54}"/>
            </a:ext>
          </a:extLst>
        </xdr:cNvPr>
        <xdr:cNvSpPr/>
      </xdr:nvSpPr>
      <xdr:spPr>
        <a:xfrm>
          <a:off x="15430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0</xdr:rowOff>
    </xdr:from>
    <xdr:to>
      <xdr:col>85</xdr:col>
      <xdr:colOff>127000</xdr:colOff>
      <xdr:row>64</xdr:row>
      <xdr:rowOff>38100</xdr:rowOff>
    </xdr:to>
    <xdr:cxnSp macro="">
      <xdr:nvCxnSpPr>
        <xdr:cNvPr id="550" name="直線コネクタ 549">
          <a:extLst>
            <a:ext uri="{FF2B5EF4-FFF2-40B4-BE49-F238E27FC236}">
              <a16:creationId xmlns:a16="http://schemas.microsoft.com/office/drawing/2014/main" id="{D4007371-D57B-4D91-923E-53051D31AEAE}"/>
            </a:ext>
          </a:extLst>
        </xdr:cNvPr>
        <xdr:cNvCxnSpPr/>
      </xdr:nvCxnSpPr>
      <xdr:spPr>
        <a:xfrm>
          <a:off x="15481300" y="10972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82550</xdr:rowOff>
    </xdr:from>
    <xdr:to>
      <xdr:col>76</xdr:col>
      <xdr:colOff>165100</xdr:colOff>
      <xdr:row>64</xdr:row>
      <xdr:rowOff>12700</xdr:rowOff>
    </xdr:to>
    <xdr:sp macro="" textlink="">
      <xdr:nvSpPr>
        <xdr:cNvPr id="551" name="楕円 550">
          <a:extLst>
            <a:ext uri="{FF2B5EF4-FFF2-40B4-BE49-F238E27FC236}">
              <a16:creationId xmlns:a16="http://schemas.microsoft.com/office/drawing/2014/main" id="{D2E40333-406F-4BA3-BB09-6E5408AFD589}"/>
            </a:ext>
          </a:extLst>
        </xdr:cNvPr>
        <xdr:cNvSpPr/>
      </xdr:nvSpPr>
      <xdr:spPr>
        <a:xfrm>
          <a:off x="14541500" y="1088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133350</xdr:rowOff>
    </xdr:from>
    <xdr:to>
      <xdr:col>81</xdr:col>
      <xdr:colOff>50800</xdr:colOff>
      <xdr:row>64</xdr:row>
      <xdr:rowOff>0</xdr:rowOff>
    </xdr:to>
    <xdr:cxnSp macro="">
      <xdr:nvCxnSpPr>
        <xdr:cNvPr id="552" name="直線コネクタ 551">
          <a:extLst>
            <a:ext uri="{FF2B5EF4-FFF2-40B4-BE49-F238E27FC236}">
              <a16:creationId xmlns:a16="http://schemas.microsoft.com/office/drawing/2014/main" id="{0EB57E0C-DB6A-496D-908B-F080AB160A50}"/>
            </a:ext>
          </a:extLst>
        </xdr:cNvPr>
        <xdr:cNvCxnSpPr/>
      </xdr:nvCxnSpPr>
      <xdr:spPr>
        <a:xfrm>
          <a:off x="14592300" y="10934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44450</xdr:rowOff>
    </xdr:from>
    <xdr:to>
      <xdr:col>72</xdr:col>
      <xdr:colOff>38100</xdr:colOff>
      <xdr:row>63</xdr:row>
      <xdr:rowOff>146050</xdr:rowOff>
    </xdr:to>
    <xdr:sp macro="" textlink="">
      <xdr:nvSpPr>
        <xdr:cNvPr id="553" name="楕円 552">
          <a:extLst>
            <a:ext uri="{FF2B5EF4-FFF2-40B4-BE49-F238E27FC236}">
              <a16:creationId xmlns:a16="http://schemas.microsoft.com/office/drawing/2014/main" id="{B6B4DAB1-E7C3-41BF-9A59-3A38A9322EF5}"/>
            </a:ext>
          </a:extLst>
        </xdr:cNvPr>
        <xdr:cNvSpPr/>
      </xdr:nvSpPr>
      <xdr:spPr>
        <a:xfrm>
          <a:off x="13652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95250</xdr:rowOff>
    </xdr:from>
    <xdr:to>
      <xdr:col>76</xdr:col>
      <xdr:colOff>114300</xdr:colOff>
      <xdr:row>63</xdr:row>
      <xdr:rowOff>133350</xdr:rowOff>
    </xdr:to>
    <xdr:cxnSp macro="">
      <xdr:nvCxnSpPr>
        <xdr:cNvPr id="554" name="直線コネクタ 553">
          <a:extLst>
            <a:ext uri="{FF2B5EF4-FFF2-40B4-BE49-F238E27FC236}">
              <a16:creationId xmlns:a16="http://schemas.microsoft.com/office/drawing/2014/main" id="{6D5E925C-4F84-4CF1-ABE0-3E15024C32A3}"/>
            </a:ext>
          </a:extLst>
        </xdr:cNvPr>
        <xdr:cNvCxnSpPr/>
      </xdr:nvCxnSpPr>
      <xdr:spPr>
        <a:xfrm>
          <a:off x="13703300" y="10896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6350</xdr:rowOff>
    </xdr:from>
    <xdr:to>
      <xdr:col>67</xdr:col>
      <xdr:colOff>101600</xdr:colOff>
      <xdr:row>63</xdr:row>
      <xdr:rowOff>107950</xdr:rowOff>
    </xdr:to>
    <xdr:sp macro="" textlink="">
      <xdr:nvSpPr>
        <xdr:cNvPr id="555" name="楕円 554">
          <a:extLst>
            <a:ext uri="{FF2B5EF4-FFF2-40B4-BE49-F238E27FC236}">
              <a16:creationId xmlns:a16="http://schemas.microsoft.com/office/drawing/2014/main" id="{07AF1D4B-445D-4F3E-9B25-E8E47D416112}"/>
            </a:ext>
          </a:extLst>
        </xdr:cNvPr>
        <xdr:cNvSpPr/>
      </xdr:nvSpPr>
      <xdr:spPr>
        <a:xfrm>
          <a:off x="12763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57150</xdr:rowOff>
    </xdr:from>
    <xdr:to>
      <xdr:col>71</xdr:col>
      <xdr:colOff>177800</xdr:colOff>
      <xdr:row>63</xdr:row>
      <xdr:rowOff>95250</xdr:rowOff>
    </xdr:to>
    <xdr:cxnSp macro="">
      <xdr:nvCxnSpPr>
        <xdr:cNvPr id="556" name="直線コネクタ 555">
          <a:extLst>
            <a:ext uri="{FF2B5EF4-FFF2-40B4-BE49-F238E27FC236}">
              <a16:creationId xmlns:a16="http://schemas.microsoft.com/office/drawing/2014/main" id="{7F943C59-498F-49A8-8768-397FB0ED5A96}"/>
            </a:ext>
          </a:extLst>
        </xdr:cNvPr>
        <xdr:cNvCxnSpPr/>
      </xdr:nvCxnSpPr>
      <xdr:spPr>
        <a:xfrm>
          <a:off x="12814300" y="10858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557" name="n_1aveValue【保健センター・保健所】&#10;有形固定資産減価償却率">
          <a:extLst>
            <a:ext uri="{FF2B5EF4-FFF2-40B4-BE49-F238E27FC236}">
              <a16:creationId xmlns:a16="http://schemas.microsoft.com/office/drawing/2014/main" id="{14AAC7A4-FBFB-4EEB-A26C-B0741EADAA38}"/>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58" name="n_2aveValue【保健センター・保健所】&#10;有形固定資産減価償却率">
          <a:extLst>
            <a:ext uri="{FF2B5EF4-FFF2-40B4-BE49-F238E27FC236}">
              <a16:creationId xmlns:a16="http://schemas.microsoft.com/office/drawing/2014/main" id="{F86CEED4-4347-4B6D-AEC1-9B95BD4902ED}"/>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559" name="n_3aveValue【保健センター・保健所】&#10;有形固定資産減価償却率">
          <a:extLst>
            <a:ext uri="{FF2B5EF4-FFF2-40B4-BE49-F238E27FC236}">
              <a16:creationId xmlns:a16="http://schemas.microsoft.com/office/drawing/2014/main" id="{06EA8453-7878-4155-9D5E-D60066B2D178}"/>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560" name="n_4aveValue【保健センター・保健所】&#10;有形固定資産減価償却率">
          <a:extLst>
            <a:ext uri="{FF2B5EF4-FFF2-40B4-BE49-F238E27FC236}">
              <a16:creationId xmlns:a16="http://schemas.microsoft.com/office/drawing/2014/main" id="{16819275-4CD6-4090-9563-C6A12902FAAA}"/>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41927</xdr:rowOff>
    </xdr:from>
    <xdr:ext cx="405111" cy="259045"/>
    <xdr:sp macro="" textlink="">
      <xdr:nvSpPr>
        <xdr:cNvPr id="561" name="n_1mainValue【保健センター・保健所】&#10;有形固定資産減価償却率">
          <a:extLst>
            <a:ext uri="{FF2B5EF4-FFF2-40B4-BE49-F238E27FC236}">
              <a16:creationId xmlns:a16="http://schemas.microsoft.com/office/drawing/2014/main" id="{D3AF8A94-0D7D-47AC-AAAC-51D2DD398992}"/>
            </a:ext>
          </a:extLst>
        </xdr:cNvPr>
        <xdr:cNvSpPr txBox="1"/>
      </xdr:nvSpPr>
      <xdr:spPr>
        <a:xfrm>
          <a:off x="15266044" y="1101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3827</xdr:rowOff>
    </xdr:from>
    <xdr:ext cx="405111" cy="259045"/>
    <xdr:sp macro="" textlink="">
      <xdr:nvSpPr>
        <xdr:cNvPr id="562" name="n_2mainValue【保健センター・保健所】&#10;有形固定資産減価償却率">
          <a:extLst>
            <a:ext uri="{FF2B5EF4-FFF2-40B4-BE49-F238E27FC236}">
              <a16:creationId xmlns:a16="http://schemas.microsoft.com/office/drawing/2014/main" id="{B4C1D96E-3E4A-4E7D-A4A3-F8A436974867}"/>
            </a:ext>
          </a:extLst>
        </xdr:cNvPr>
        <xdr:cNvSpPr txBox="1"/>
      </xdr:nvSpPr>
      <xdr:spPr>
        <a:xfrm>
          <a:off x="14389744"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137177</xdr:rowOff>
    </xdr:from>
    <xdr:ext cx="405111" cy="259045"/>
    <xdr:sp macro="" textlink="">
      <xdr:nvSpPr>
        <xdr:cNvPr id="563" name="n_3mainValue【保健センター・保健所】&#10;有形固定資産減価償却率">
          <a:extLst>
            <a:ext uri="{FF2B5EF4-FFF2-40B4-BE49-F238E27FC236}">
              <a16:creationId xmlns:a16="http://schemas.microsoft.com/office/drawing/2014/main" id="{F6E116AA-F655-4156-96DD-D76B9EBFB37D}"/>
            </a:ext>
          </a:extLst>
        </xdr:cNvPr>
        <xdr:cNvSpPr txBox="1"/>
      </xdr:nvSpPr>
      <xdr:spPr>
        <a:xfrm>
          <a:off x="13500744" y="1093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99077</xdr:rowOff>
    </xdr:from>
    <xdr:ext cx="405111" cy="259045"/>
    <xdr:sp macro="" textlink="">
      <xdr:nvSpPr>
        <xdr:cNvPr id="564" name="n_4mainValue【保健センター・保健所】&#10;有形固定資産減価償却率">
          <a:extLst>
            <a:ext uri="{FF2B5EF4-FFF2-40B4-BE49-F238E27FC236}">
              <a16:creationId xmlns:a16="http://schemas.microsoft.com/office/drawing/2014/main" id="{F27E4341-7211-4035-B531-BD74ACBD92D1}"/>
            </a:ext>
          </a:extLst>
        </xdr:cNvPr>
        <xdr:cNvSpPr txBox="1"/>
      </xdr:nvSpPr>
      <xdr:spPr>
        <a:xfrm>
          <a:off x="12611744"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8FC89193-CDD9-44F9-BECC-F854B83A055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13B1FF10-5095-4E2B-A437-2E9A4873762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744C0F16-6E93-443E-A6CB-A871F87C376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35DF5624-F102-4E6B-AC89-B0FBD905656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A570CF5F-361B-4F97-93ED-1F05A390C03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FEF0596C-EE0D-4E0D-A041-2EA5006BDA7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E9B5231C-CF0B-4728-A9CA-91BDCAC159A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9F6CEEAA-94CB-4E90-945E-D25C3CA256B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981A25C8-9639-4B76-B539-5792DB499B6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3250E6F2-8304-4502-B2D3-16032BE1668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5" name="直線コネクタ 574">
          <a:extLst>
            <a:ext uri="{FF2B5EF4-FFF2-40B4-BE49-F238E27FC236}">
              <a16:creationId xmlns:a16="http://schemas.microsoft.com/office/drawing/2014/main" id="{33FC0C71-D2A1-4506-8645-14102E5DEE5B}"/>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6" name="テキスト ボックス 575">
          <a:extLst>
            <a:ext uri="{FF2B5EF4-FFF2-40B4-BE49-F238E27FC236}">
              <a16:creationId xmlns:a16="http://schemas.microsoft.com/office/drawing/2014/main" id="{2F73071F-F678-4EA6-A3AE-BF726F67C86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7" name="直線コネクタ 576">
          <a:extLst>
            <a:ext uri="{FF2B5EF4-FFF2-40B4-BE49-F238E27FC236}">
              <a16:creationId xmlns:a16="http://schemas.microsoft.com/office/drawing/2014/main" id="{26801424-C606-40B1-ABF4-DBF38BF5167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8" name="テキスト ボックス 577">
          <a:extLst>
            <a:ext uri="{FF2B5EF4-FFF2-40B4-BE49-F238E27FC236}">
              <a16:creationId xmlns:a16="http://schemas.microsoft.com/office/drawing/2014/main" id="{E438AA1C-619C-43F6-AA94-95AB0770344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9" name="直線コネクタ 578">
          <a:extLst>
            <a:ext uri="{FF2B5EF4-FFF2-40B4-BE49-F238E27FC236}">
              <a16:creationId xmlns:a16="http://schemas.microsoft.com/office/drawing/2014/main" id="{A699212F-06A1-40C0-BDA9-BD78C4042C9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0" name="テキスト ボックス 579">
          <a:extLst>
            <a:ext uri="{FF2B5EF4-FFF2-40B4-BE49-F238E27FC236}">
              <a16:creationId xmlns:a16="http://schemas.microsoft.com/office/drawing/2014/main" id="{E3AF43EB-8EC8-4BCF-891F-CFC51C2D76F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1" name="直線コネクタ 580">
          <a:extLst>
            <a:ext uri="{FF2B5EF4-FFF2-40B4-BE49-F238E27FC236}">
              <a16:creationId xmlns:a16="http://schemas.microsoft.com/office/drawing/2014/main" id="{9956FA44-9215-4C23-8D31-DEA27C55348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2" name="テキスト ボックス 581">
          <a:extLst>
            <a:ext uri="{FF2B5EF4-FFF2-40B4-BE49-F238E27FC236}">
              <a16:creationId xmlns:a16="http://schemas.microsoft.com/office/drawing/2014/main" id="{09E11CF5-4605-4B30-BFE8-D7D551F5542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3" name="直線コネクタ 582">
          <a:extLst>
            <a:ext uri="{FF2B5EF4-FFF2-40B4-BE49-F238E27FC236}">
              <a16:creationId xmlns:a16="http://schemas.microsoft.com/office/drawing/2014/main" id="{A2304519-58BD-4FB3-9A51-4B924A11146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4" name="テキスト ボックス 583">
          <a:extLst>
            <a:ext uri="{FF2B5EF4-FFF2-40B4-BE49-F238E27FC236}">
              <a16:creationId xmlns:a16="http://schemas.microsoft.com/office/drawing/2014/main" id="{42A8409F-B821-40F3-B25E-26BC7BC753C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5" name="直線コネクタ 584">
          <a:extLst>
            <a:ext uri="{FF2B5EF4-FFF2-40B4-BE49-F238E27FC236}">
              <a16:creationId xmlns:a16="http://schemas.microsoft.com/office/drawing/2014/main" id="{11420570-928D-4ABE-AF6A-83DDEDDE9C8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6" name="テキスト ボックス 585">
          <a:extLst>
            <a:ext uri="{FF2B5EF4-FFF2-40B4-BE49-F238E27FC236}">
              <a16:creationId xmlns:a16="http://schemas.microsoft.com/office/drawing/2014/main" id="{A67D5FBA-2535-4763-8217-9221D0CF47D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6032D1AC-6A09-4B13-BBB8-9C43829F23C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29B2AD6A-4661-4B84-8570-A242AD66ADF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5D2EC987-9C11-43F1-B168-BCC8E8F03B8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0" name="直線コネクタ 589">
          <a:extLst>
            <a:ext uri="{FF2B5EF4-FFF2-40B4-BE49-F238E27FC236}">
              <a16:creationId xmlns:a16="http://schemas.microsoft.com/office/drawing/2014/main" id="{45D7AF3C-221D-4C43-90CF-4511E4E09C13}"/>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3742DEE1-FE57-4B91-B700-6F754597B1D7}"/>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2" name="直線コネクタ 591">
          <a:extLst>
            <a:ext uri="{FF2B5EF4-FFF2-40B4-BE49-F238E27FC236}">
              <a16:creationId xmlns:a16="http://schemas.microsoft.com/office/drawing/2014/main" id="{9F24EA96-931A-4742-892F-B60C3F73B6B7}"/>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D38419E3-4805-44B0-89F6-8875C0491255}"/>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4" name="直線コネクタ 593">
          <a:extLst>
            <a:ext uri="{FF2B5EF4-FFF2-40B4-BE49-F238E27FC236}">
              <a16:creationId xmlns:a16="http://schemas.microsoft.com/office/drawing/2014/main" id="{15E3F9C5-F02A-4803-B245-1914D1FB12A8}"/>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65AB3831-B8C1-460C-B666-F30BFC3F5A65}"/>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6" name="フローチャート: 判断 595">
          <a:extLst>
            <a:ext uri="{FF2B5EF4-FFF2-40B4-BE49-F238E27FC236}">
              <a16:creationId xmlns:a16="http://schemas.microsoft.com/office/drawing/2014/main" id="{0CCAFF18-873A-401B-97F2-377A9D8C16CF}"/>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7" name="フローチャート: 判断 596">
          <a:extLst>
            <a:ext uri="{FF2B5EF4-FFF2-40B4-BE49-F238E27FC236}">
              <a16:creationId xmlns:a16="http://schemas.microsoft.com/office/drawing/2014/main" id="{DC49E476-FE4A-49EE-9FD0-38BEB8C81DBA}"/>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598" name="フローチャート: 判断 597">
          <a:extLst>
            <a:ext uri="{FF2B5EF4-FFF2-40B4-BE49-F238E27FC236}">
              <a16:creationId xmlns:a16="http://schemas.microsoft.com/office/drawing/2014/main" id="{E935F8D5-2E66-414C-B85C-085A5FB84C69}"/>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599" name="フローチャート: 判断 598">
          <a:extLst>
            <a:ext uri="{FF2B5EF4-FFF2-40B4-BE49-F238E27FC236}">
              <a16:creationId xmlns:a16="http://schemas.microsoft.com/office/drawing/2014/main" id="{66A8B07A-7119-411E-B00E-FD152946462B}"/>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0" name="フローチャート: 判断 599">
          <a:extLst>
            <a:ext uri="{FF2B5EF4-FFF2-40B4-BE49-F238E27FC236}">
              <a16:creationId xmlns:a16="http://schemas.microsoft.com/office/drawing/2014/main" id="{7AA75398-5C70-474F-B228-F4BC5E0D32E6}"/>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534D197-9DBA-4E6B-85A1-B4E9CC823DB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3985152-3E96-443D-B897-F2BB8C270F2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B459349-02CC-4535-B73F-8C47D1EF66C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6C0F1F8-6E07-4FCC-8A65-CAF2488AF70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4A57D9A1-71EB-40BF-A85C-1281296E21E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43906</xdr:rowOff>
    </xdr:from>
    <xdr:to>
      <xdr:col>116</xdr:col>
      <xdr:colOff>114300</xdr:colOff>
      <xdr:row>64</xdr:row>
      <xdr:rowOff>145506</xdr:rowOff>
    </xdr:to>
    <xdr:sp macro="" textlink="">
      <xdr:nvSpPr>
        <xdr:cNvPr id="606" name="楕円 605">
          <a:extLst>
            <a:ext uri="{FF2B5EF4-FFF2-40B4-BE49-F238E27FC236}">
              <a16:creationId xmlns:a16="http://schemas.microsoft.com/office/drawing/2014/main" id="{3C0C0024-58DB-42EC-9764-8117E11DF8AA}"/>
            </a:ext>
          </a:extLst>
        </xdr:cNvPr>
        <xdr:cNvSpPr/>
      </xdr:nvSpPr>
      <xdr:spPr>
        <a:xfrm>
          <a:off x="22110700" y="1101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130283</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747163B1-019E-45F9-A1A5-330027325B00}"/>
            </a:ext>
          </a:extLst>
        </xdr:cNvPr>
        <xdr:cNvSpPr txBox="1"/>
      </xdr:nvSpPr>
      <xdr:spPr>
        <a:xfrm>
          <a:off x="22199600" y="1093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43906</xdr:rowOff>
    </xdr:from>
    <xdr:to>
      <xdr:col>112</xdr:col>
      <xdr:colOff>38100</xdr:colOff>
      <xdr:row>64</xdr:row>
      <xdr:rowOff>145506</xdr:rowOff>
    </xdr:to>
    <xdr:sp macro="" textlink="">
      <xdr:nvSpPr>
        <xdr:cNvPr id="608" name="楕円 607">
          <a:extLst>
            <a:ext uri="{FF2B5EF4-FFF2-40B4-BE49-F238E27FC236}">
              <a16:creationId xmlns:a16="http://schemas.microsoft.com/office/drawing/2014/main" id="{A7BB0B5F-C13D-4CD2-A7EF-19E0B5EF5C20}"/>
            </a:ext>
          </a:extLst>
        </xdr:cNvPr>
        <xdr:cNvSpPr/>
      </xdr:nvSpPr>
      <xdr:spPr>
        <a:xfrm>
          <a:off x="21272500" y="1101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94706</xdr:rowOff>
    </xdr:from>
    <xdr:to>
      <xdr:col>116</xdr:col>
      <xdr:colOff>63500</xdr:colOff>
      <xdr:row>64</xdr:row>
      <xdr:rowOff>94706</xdr:rowOff>
    </xdr:to>
    <xdr:cxnSp macro="">
      <xdr:nvCxnSpPr>
        <xdr:cNvPr id="609" name="直線コネクタ 608">
          <a:extLst>
            <a:ext uri="{FF2B5EF4-FFF2-40B4-BE49-F238E27FC236}">
              <a16:creationId xmlns:a16="http://schemas.microsoft.com/office/drawing/2014/main" id="{B67B69E0-CC0C-47E1-AD86-8B9D1220337B}"/>
            </a:ext>
          </a:extLst>
        </xdr:cNvPr>
        <xdr:cNvCxnSpPr/>
      </xdr:nvCxnSpPr>
      <xdr:spPr>
        <a:xfrm>
          <a:off x="21323300" y="1106750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47172</xdr:rowOff>
    </xdr:from>
    <xdr:to>
      <xdr:col>107</xdr:col>
      <xdr:colOff>101600</xdr:colOff>
      <xdr:row>64</xdr:row>
      <xdr:rowOff>148772</xdr:rowOff>
    </xdr:to>
    <xdr:sp macro="" textlink="">
      <xdr:nvSpPr>
        <xdr:cNvPr id="610" name="楕円 609">
          <a:extLst>
            <a:ext uri="{FF2B5EF4-FFF2-40B4-BE49-F238E27FC236}">
              <a16:creationId xmlns:a16="http://schemas.microsoft.com/office/drawing/2014/main" id="{268928D7-1FEE-4FBF-A7D3-2F069ACE5727}"/>
            </a:ext>
          </a:extLst>
        </xdr:cNvPr>
        <xdr:cNvSpPr/>
      </xdr:nvSpPr>
      <xdr:spPr>
        <a:xfrm>
          <a:off x="20383500" y="1101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94706</xdr:rowOff>
    </xdr:from>
    <xdr:to>
      <xdr:col>111</xdr:col>
      <xdr:colOff>177800</xdr:colOff>
      <xdr:row>64</xdr:row>
      <xdr:rowOff>97972</xdr:rowOff>
    </xdr:to>
    <xdr:cxnSp macro="">
      <xdr:nvCxnSpPr>
        <xdr:cNvPr id="611" name="直線コネクタ 610">
          <a:extLst>
            <a:ext uri="{FF2B5EF4-FFF2-40B4-BE49-F238E27FC236}">
              <a16:creationId xmlns:a16="http://schemas.microsoft.com/office/drawing/2014/main" id="{3FD07D13-EAFC-46C0-B2DC-AA272E4E3301}"/>
            </a:ext>
          </a:extLst>
        </xdr:cNvPr>
        <xdr:cNvCxnSpPr/>
      </xdr:nvCxnSpPr>
      <xdr:spPr>
        <a:xfrm flipV="1">
          <a:off x="20434300" y="110675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47172</xdr:rowOff>
    </xdr:from>
    <xdr:to>
      <xdr:col>102</xdr:col>
      <xdr:colOff>165100</xdr:colOff>
      <xdr:row>64</xdr:row>
      <xdr:rowOff>148772</xdr:rowOff>
    </xdr:to>
    <xdr:sp macro="" textlink="">
      <xdr:nvSpPr>
        <xdr:cNvPr id="612" name="楕円 611">
          <a:extLst>
            <a:ext uri="{FF2B5EF4-FFF2-40B4-BE49-F238E27FC236}">
              <a16:creationId xmlns:a16="http://schemas.microsoft.com/office/drawing/2014/main" id="{7A14BCFF-99DD-46E5-9739-B45AEE6739ED}"/>
            </a:ext>
          </a:extLst>
        </xdr:cNvPr>
        <xdr:cNvSpPr/>
      </xdr:nvSpPr>
      <xdr:spPr>
        <a:xfrm>
          <a:off x="19494500" y="1101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97972</xdr:rowOff>
    </xdr:from>
    <xdr:to>
      <xdr:col>107</xdr:col>
      <xdr:colOff>50800</xdr:colOff>
      <xdr:row>64</xdr:row>
      <xdr:rowOff>97972</xdr:rowOff>
    </xdr:to>
    <xdr:cxnSp macro="">
      <xdr:nvCxnSpPr>
        <xdr:cNvPr id="613" name="直線コネクタ 612">
          <a:extLst>
            <a:ext uri="{FF2B5EF4-FFF2-40B4-BE49-F238E27FC236}">
              <a16:creationId xmlns:a16="http://schemas.microsoft.com/office/drawing/2014/main" id="{343B7C45-29D4-4854-84F1-EC794097723E}"/>
            </a:ext>
          </a:extLst>
        </xdr:cNvPr>
        <xdr:cNvCxnSpPr/>
      </xdr:nvCxnSpPr>
      <xdr:spPr>
        <a:xfrm>
          <a:off x="19545300" y="11070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47172</xdr:rowOff>
    </xdr:from>
    <xdr:to>
      <xdr:col>98</xdr:col>
      <xdr:colOff>38100</xdr:colOff>
      <xdr:row>64</xdr:row>
      <xdr:rowOff>148772</xdr:rowOff>
    </xdr:to>
    <xdr:sp macro="" textlink="">
      <xdr:nvSpPr>
        <xdr:cNvPr id="614" name="楕円 613">
          <a:extLst>
            <a:ext uri="{FF2B5EF4-FFF2-40B4-BE49-F238E27FC236}">
              <a16:creationId xmlns:a16="http://schemas.microsoft.com/office/drawing/2014/main" id="{B7EF2EF9-757C-4CE6-BDA9-1DD7B5A57CC1}"/>
            </a:ext>
          </a:extLst>
        </xdr:cNvPr>
        <xdr:cNvSpPr/>
      </xdr:nvSpPr>
      <xdr:spPr>
        <a:xfrm>
          <a:off x="18605500" y="1101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97972</xdr:rowOff>
    </xdr:from>
    <xdr:to>
      <xdr:col>102</xdr:col>
      <xdr:colOff>114300</xdr:colOff>
      <xdr:row>64</xdr:row>
      <xdr:rowOff>97972</xdr:rowOff>
    </xdr:to>
    <xdr:cxnSp macro="">
      <xdr:nvCxnSpPr>
        <xdr:cNvPr id="615" name="直線コネクタ 614">
          <a:extLst>
            <a:ext uri="{FF2B5EF4-FFF2-40B4-BE49-F238E27FC236}">
              <a16:creationId xmlns:a16="http://schemas.microsoft.com/office/drawing/2014/main" id="{39579C28-FD18-4614-8ACD-94DB4D10D9F4}"/>
            </a:ext>
          </a:extLst>
        </xdr:cNvPr>
        <xdr:cNvCxnSpPr/>
      </xdr:nvCxnSpPr>
      <xdr:spPr>
        <a:xfrm>
          <a:off x="18656300" y="11070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616" name="n_1aveValue【保健センター・保健所】&#10;一人当たり面積">
          <a:extLst>
            <a:ext uri="{FF2B5EF4-FFF2-40B4-BE49-F238E27FC236}">
              <a16:creationId xmlns:a16="http://schemas.microsoft.com/office/drawing/2014/main" id="{402FBDBD-E32A-443C-A3C9-2B29D69B923F}"/>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617" name="n_2aveValue【保健センター・保健所】&#10;一人当たり面積">
          <a:extLst>
            <a:ext uri="{FF2B5EF4-FFF2-40B4-BE49-F238E27FC236}">
              <a16:creationId xmlns:a16="http://schemas.microsoft.com/office/drawing/2014/main" id="{4C304544-EAB9-40FF-9E2C-AA27DA653A44}"/>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618" name="n_3aveValue【保健センター・保健所】&#10;一人当たり面積">
          <a:extLst>
            <a:ext uri="{FF2B5EF4-FFF2-40B4-BE49-F238E27FC236}">
              <a16:creationId xmlns:a16="http://schemas.microsoft.com/office/drawing/2014/main" id="{FA1A3716-6EAC-4E9D-A1C1-5CB40CBC7424}"/>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619" name="n_4aveValue【保健センター・保健所】&#10;一人当たり面積">
          <a:extLst>
            <a:ext uri="{FF2B5EF4-FFF2-40B4-BE49-F238E27FC236}">
              <a16:creationId xmlns:a16="http://schemas.microsoft.com/office/drawing/2014/main" id="{4556D9CC-7A15-4F6A-875C-83935DC8728F}"/>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136633</xdr:rowOff>
    </xdr:from>
    <xdr:ext cx="469744" cy="259045"/>
    <xdr:sp macro="" textlink="">
      <xdr:nvSpPr>
        <xdr:cNvPr id="620" name="n_1mainValue【保健センター・保健所】&#10;一人当たり面積">
          <a:extLst>
            <a:ext uri="{FF2B5EF4-FFF2-40B4-BE49-F238E27FC236}">
              <a16:creationId xmlns:a16="http://schemas.microsoft.com/office/drawing/2014/main" id="{2A60980C-4EE3-4F1B-B1F7-CBEF01EED289}"/>
            </a:ext>
          </a:extLst>
        </xdr:cNvPr>
        <xdr:cNvSpPr txBox="1"/>
      </xdr:nvSpPr>
      <xdr:spPr>
        <a:xfrm>
          <a:off x="21075727" y="1110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139899</xdr:rowOff>
    </xdr:from>
    <xdr:ext cx="469744" cy="259045"/>
    <xdr:sp macro="" textlink="">
      <xdr:nvSpPr>
        <xdr:cNvPr id="621" name="n_2mainValue【保健センター・保健所】&#10;一人当たり面積">
          <a:extLst>
            <a:ext uri="{FF2B5EF4-FFF2-40B4-BE49-F238E27FC236}">
              <a16:creationId xmlns:a16="http://schemas.microsoft.com/office/drawing/2014/main" id="{C52C6C23-A717-42B9-A43D-A49A23C140A9}"/>
            </a:ext>
          </a:extLst>
        </xdr:cNvPr>
        <xdr:cNvSpPr txBox="1"/>
      </xdr:nvSpPr>
      <xdr:spPr>
        <a:xfrm>
          <a:off x="20199427" y="1111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139899</xdr:rowOff>
    </xdr:from>
    <xdr:ext cx="469744" cy="259045"/>
    <xdr:sp macro="" textlink="">
      <xdr:nvSpPr>
        <xdr:cNvPr id="622" name="n_3mainValue【保健センター・保健所】&#10;一人当たり面積">
          <a:extLst>
            <a:ext uri="{FF2B5EF4-FFF2-40B4-BE49-F238E27FC236}">
              <a16:creationId xmlns:a16="http://schemas.microsoft.com/office/drawing/2014/main" id="{67F32E96-385E-42F0-945D-F41A3CF2B621}"/>
            </a:ext>
          </a:extLst>
        </xdr:cNvPr>
        <xdr:cNvSpPr txBox="1"/>
      </xdr:nvSpPr>
      <xdr:spPr>
        <a:xfrm>
          <a:off x="19310427" y="1111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139899</xdr:rowOff>
    </xdr:from>
    <xdr:ext cx="469744" cy="259045"/>
    <xdr:sp macro="" textlink="">
      <xdr:nvSpPr>
        <xdr:cNvPr id="623" name="n_4mainValue【保健センター・保健所】&#10;一人当たり面積">
          <a:extLst>
            <a:ext uri="{FF2B5EF4-FFF2-40B4-BE49-F238E27FC236}">
              <a16:creationId xmlns:a16="http://schemas.microsoft.com/office/drawing/2014/main" id="{CE528247-097E-4F76-A11B-24B0E6128502}"/>
            </a:ext>
          </a:extLst>
        </xdr:cNvPr>
        <xdr:cNvSpPr txBox="1"/>
      </xdr:nvSpPr>
      <xdr:spPr>
        <a:xfrm>
          <a:off x="18421427" y="1111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6AFCDDFA-1F06-42BA-B152-C70724CB4E5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C8B4E8E0-F561-42F3-8426-02C28663025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9ECC49A6-8F93-486F-B569-98654CA2D09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3806BA4B-6C1F-4484-BD9A-8B3AC662A64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3D32EBF3-FE19-4890-89F2-A68BF4F683C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69FFAE72-9E5E-4401-A064-2073487C8DA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FE5383E1-336C-4E07-90F2-2F77A79632F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C8BECAE9-B1E7-4741-8F62-76DD12B651A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29B37A63-22AE-49DE-A0C0-97CF9DC4E86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F537B22C-7B66-41D1-8AB4-3559561AAC7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D0AD2C85-0C4B-4420-8EE7-FAAB059EF24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F0CEE24C-A9B4-43B3-9D48-AB1FB1C3F3B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625E7E06-118A-4541-8E6C-86C62E3E36B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D76659A3-BBB6-493C-93F2-6087B4C66AE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DFCF856C-A3AE-439E-96B3-0F44C82C28C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DC67D685-1FFC-4914-91CB-1FEFB20EB87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CBA9E1DE-32BF-4708-9A42-E8CDB3EA82B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30129DC4-460F-49FB-AAB9-637D02901C3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E752D029-C38C-4FEF-B257-F402DD4FEDF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3D033BCF-25E5-47D1-946A-A3C06873919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F6B30E51-40DC-4830-95CA-1EC69250545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E5A592F6-3E1A-463E-849B-6306DFB8CEA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3DEDD642-99E0-48F7-A9D8-ED188551D68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993B0706-C8FA-483F-BA53-1A757BE3BCF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8" name="直線コネクタ 647">
          <a:extLst>
            <a:ext uri="{FF2B5EF4-FFF2-40B4-BE49-F238E27FC236}">
              <a16:creationId xmlns:a16="http://schemas.microsoft.com/office/drawing/2014/main" id="{27B39625-8AF5-4C6A-AAC6-8E13CDCCB883}"/>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9" name="【消防施設】&#10;有形固定資産減価償却率最小値テキスト">
          <a:extLst>
            <a:ext uri="{FF2B5EF4-FFF2-40B4-BE49-F238E27FC236}">
              <a16:creationId xmlns:a16="http://schemas.microsoft.com/office/drawing/2014/main" id="{351F6E9A-619D-4CBE-913F-C971CF845FC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0" name="直線コネクタ 649">
          <a:extLst>
            <a:ext uri="{FF2B5EF4-FFF2-40B4-BE49-F238E27FC236}">
              <a16:creationId xmlns:a16="http://schemas.microsoft.com/office/drawing/2014/main" id="{5C4B1685-EFA2-45C3-8170-1F05CD2AA432}"/>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D556CD94-14AC-47CD-BC2B-31F1306180E3}"/>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2" name="直線コネクタ 651">
          <a:extLst>
            <a:ext uri="{FF2B5EF4-FFF2-40B4-BE49-F238E27FC236}">
              <a16:creationId xmlns:a16="http://schemas.microsoft.com/office/drawing/2014/main" id="{7966DA65-C04A-4346-88A1-762F70C55A9B}"/>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78703C26-E1D7-4DCA-AEA1-34C1EFB26442}"/>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4" name="フローチャート: 判断 653">
          <a:extLst>
            <a:ext uri="{FF2B5EF4-FFF2-40B4-BE49-F238E27FC236}">
              <a16:creationId xmlns:a16="http://schemas.microsoft.com/office/drawing/2014/main" id="{54450E9B-0A7E-4FCC-8BD8-FD668FB38141}"/>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5" name="フローチャート: 判断 654">
          <a:extLst>
            <a:ext uri="{FF2B5EF4-FFF2-40B4-BE49-F238E27FC236}">
              <a16:creationId xmlns:a16="http://schemas.microsoft.com/office/drawing/2014/main" id="{4761A65C-193E-4D4D-A0C0-B8EA1981F552}"/>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6" name="フローチャート: 判断 655">
          <a:extLst>
            <a:ext uri="{FF2B5EF4-FFF2-40B4-BE49-F238E27FC236}">
              <a16:creationId xmlns:a16="http://schemas.microsoft.com/office/drawing/2014/main" id="{1CB997C2-8C71-4C68-9272-C2D899175E1D}"/>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7" name="フローチャート: 判断 656">
          <a:extLst>
            <a:ext uri="{FF2B5EF4-FFF2-40B4-BE49-F238E27FC236}">
              <a16:creationId xmlns:a16="http://schemas.microsoft.com/office/drawing/2014/main" id="{CBEFE058-D323-463C-A426-EA86FC270CCE}"/>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58" name="フローチャート: 判断 657">
          <a:extLst>
            <a:ext uri="{FF2B5EF4-FFF2-40B4-BE49-F238E27FC236}">
              <a16:creationId xmlns:a16="http://schemas.microsoft.com/office/drawing/2014/main" id="{83E8C5A6-D84F-4BF8-8572-2F18A22285F9}"/>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873B35A-AD12-42CB-93F7-514ECE0C436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F9DDCFA-51C0-47D2-A861-B5599AB9C56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9F9142B-E0C3-45DF-9D66-572666E83B5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621CDF7-AD9B-4C0F-84D7-3B9F6E24950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E4E6290E-D40C-4E9D-9D6F-EF0F3641549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19686</xdr:rowOff>
    </xdr:from>
    <xdr:to>
      <xdr:col>85</xdr:col>
      <xdr:colOff>177800</xdr:colOff>
      <xdr:row>78</xdr:row>
      <xdr:rowOff>121286</xdr:rowOff>
    </xdr:to>
    <xdr:sp macro="" textlink="">
      <xdr:nvSpPr>
        <xdr:cNvPr id="664" name="楕円 663">
          <a:extLst>
            <a:ext uri="{FF2B5EF4-FFF2-40B4-BE49-F238E27FC236}">
              <a16:creationId xmlns:a16="http://schemas.microsoft.com/office/drawing/2014/main" id="{E3C1383F-C119-4910-9ABB-BA752EA4BF51}"/>
            </a:ext>
          </a:extLst>
        </xdr:cNvPr>
        <xdr:cNvSpPr/>
      </xdr:nvSpPr>
      <xdr:spPr>
        <a:xfrm>
          <a:off x="16268700" y="1339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42563</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045E00B1-4043-4645-BB7A-AB00757F5A2D}"/>
            </a:ext>
          </a:extLst>
        </xdr:cNvPr>
        <xdr:cNvSpPr txBox="1"/>
      </xdr:nvSpPr>
      <xdr:spPr>
        <a:xfrm>
          <a:off x="16357600" y="1324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143511</xdr:rowOff>
    </xdr:from>
    <xdr:to>
      <xdr:col>81</xdr:col>
      <xdr:colOff>101600</xdr:colOff>
      <xdr:row>78</xdr:row>
      <xdr:rowOff>73661</xdr:rowOff>
    </xdr:to>
    <xdr:sp macro="" textlink="">
      <xdr:nvSpPr>
        <xdr:cNvPr id="666" name="楕円 665">
          <a:extLst>
            <a:ext uri="{FF2B5EF4-FFF2-40B4-BE49-F238E27FC236}">
              <a16:creationId xmlns:a16="http://schemas.microsoft.com/office/drawing/2014/main" id="{A65B95AA-E0B6-48C0-8AAE-0256BD83C6F8}"/>
            </a:ext>
          </a:extLst>
        </xdr:cNvPr>
        <xdr:cNvSpPr/>
      </xdr:nvSpPr>
      <xdr:spPr>
        <a:xfrm>
          <a:off x="15430500" y="1334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22861</xdr:rowOff>
    </xdr:from>
    <xdr:to>
      <xdr:col>85</xdr:col>
      <xdr:colOff>127000</xdr:colOff>
      <xdr:row>78</xdr:row>
      <xdr:rowOff>70486</xdr:rowOff>
    </xdr:to>
    <xdr:cxnSp macro="">
      <xdr:nvCxnSpPr>
        <xdr:cNvPr id="667" name="直線コネクタ 666">
          <a:extLst>
            <a:ext uri="{FF2B5EF4-FFF2-40B4-BE49-F238E27FC236}">
              <a16:creationId xmlns:a16="http://schemas.microsoft.com/office/drawing/2014/main" id="{DD8AA010-618F-472B-A01D-D0D4E56701A7}"/>
            </a:ext>
          </a:extLst>
        </xdr:cNvPr>
        <xdr:cNvCxnSpPr/>
      </xdr:nvCxnSpPr>
      <xdr:spPr>
        <a:xfrm>
          <a:off x="15481300" y="13395961"/>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93980</xdr:rowOff>
    </xdr:from>
    <xdr:to>
      <xdr:col>76</xdr:col>
      <xdr:colOff>165100</xdr:colOff>
      <xdr:row>78</xdr:row>
      <xdr:rowOff>24130</xdr:rowOff>
    </xdr:to>
    <xdr:sp macro="" textlink="">
      <xdr:nvSpPr>
        <xdr:cNvPr id="668" name="楕円 667">
          <a:extLst>
            <a:ext uri="{FF2B5EF4-FFF2-40B4-BE49-F238E27FC236}">
              <a16:creationId xmlns:a16="http://schemas.microsoft.com/office/drawing/2014/main" id="{9B8C7BEA-2EFB-44AC-BD49-C3AEA1C2F393}"/>
            </a:ext>
          </a:extLst>
        </xdr:cNvPr>
        <xdr:cNvSpPr/>
      </xdr:nvSpPr>
      <xdr:spPr>
        <a:xfrm>
          <a:off x="14541500" y="132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144780</xdr:rowOff>
    </xdr:from>
    <xdr:to>
      <xdr:col>81</xdr:col>
      <xdr:colOff>50800</xdr:colOff>
      <xdr:row>78</xdr:row>
      <xdr:rowOff>22861</xdr:rowOff>
    </xdr:to>
    <xdr:cxnSp macro="">
      <xdr:nvCxnSpPr>
        <xdr:cNvPr id="669" name="直線コネクタ 668">
          <a:extLst>
            <a:ext uri="{FF2B5EF4-FFF2-40B4-BE49-F238E27FC236}">
              <a16:creationId xmlns:a16="http://schemas.microsoft.com/office/drawing/2014/main" id="{62279D7E-CA32-4B1A-86B2-85963FB163CA}"/>
            </a:ext>
          </a:extLst>
        </xdr:cNvPr>
        <xdr:cNvCxnSpPr/>
      </xdr:nvCxnSpPr>
      <xdr:spPr>
        <a:xfrm>
          <a:off x="14592300" y="1334643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147320</xdr:rowOff>
    </xdr:from>
    <xdr:to>
      <xdr:col>72</xdr:col>
      <xdr:colOff>38100</xdr:colOff>
      <xdr:row>78</xdr:row>
      <xdr:rowOff>77470</xdr:rowOff>
    </xdr:to>
    <xdr:sp macro="" textlink="">
      <xdr:nvSpPr>
        <xdr:cNvPr id="670" name="楕円 669">
          <a:extLst>
            <a:ext uri="{FF2B5EF4-FFF2-40B4-BE49-F238E27FC236}">
              <a16:creationId xmlns:a16="http://schemas.microsoft.com/office/drawing/2014/main" id="{5B31C5EE-0EDF-4798-99EC-B1FB5833C7B9}"/>
            </a:ext>
          </a:extLst>
        </xdr:cNvPr>
        <xdr:cNvSpPr/>
      </xdr:nvSpPr>
      <xdr:spPr>
        <a:xfrm>
          <a:off x="136525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144780</xdr:rowOff>
    </xdr:from>
    <xdr:to>
      <xdr:col>76</xdr:col>
      <xdr:colOff>114300</xdr:colOff>
      <xdr:row>78</xdr:row>
      <xdr:rowOff>26670</xdr:rowOff>
    </xdr:to>
    <xdr:cxnSp macro="">
      <xdr:nvCxnSpPr>
        <xdr:cNvPr id="671" name="直線コネクタ 670">
          <a:extLst>
            <a:ext uri="{FF2B5EF4-FFF2-40B4-BE49-F238E27FC236}">
              <a16:creationId xmlns:a16="http://schemas.microsoft.com/office/drawing/2014/main" id="{8AC69ABB-ACC6-4656-9F47-0769A936417C}"/>
            </a:ext>
          </a:extLst>
        </xdr:cNvPr>
        <xdr:cNvCxnSpPr/>
      </xdr:nvCxnSpPr>
      <xdr:spPr>
        <a:xfrm flipV="1">
          <a:off x="13703300" y="133464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111125</xdr:rowOff>
    </xdr:from>
    <xdr:to>
      <xdr:col>67</xdr:col>
      <xdr:colOff>101600</xdr:colOff>
      <xdr:row>78</xdr:row>
      <xdr:rowOff>41275</xdr:rowOff>
    </xdr:to>
    <xdr:sp macro="" textlink="">
      <xdr:nvSpPr>
        <xdr:cNvPr id="672" name="楕円 671">
          <a:extLst>
            <a:ext uri="{FF2B5EF4-FFF2-40B4-BE49-F238E27FC236}">
              <a16:creationId xmlns:a16="http://schemas.microsoft.com/office/drawing/2014/main" id="{5661C86E-2D38-46D7-94C7-4357EFA686F7}"/>
            </a:ext>
          </a:extLst>
        </xdr:cNvPr>
        <xdr:cNvSpPr/>
      </xdr:nvSpPr>
      <xdr:spPr>
        <a:xfrm>
          <a:off x="12763500" y="1331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161925</xdr:rowOff>
    </xdr:from>
    <xdr:to>
      <xdr:col>71</xdr:col>
      <xdr:colOff>177800</xdr:colOff>
      <xdr:row>78</xdr:row>
      <xdr:rowOff>26670</xdr:rowOff>
    </xdr:to>
    <xdr:cxnSp macro="">
      <xdr:nvCxnSpPr>
        <xdr:cNvPr id="673" name="直線コネクタ 672">
          <a:extLst>
            <a:ext uri="{FF2B5EF4-FFF2-40B4-BE49-F238E27FC236}">
              <a16:creationId xmlns:a16="http://schemas.microsoft.com/office/drawing/2014/main" id="{695C451C-BB90-4A2A-B213-5B8DDF302C2B}"/>
            </a:ext>
          </a:extLst>
        </xdr:cNvPr>
        <xdr:cNvCxnSpPr/>
      </xdr:nvCxnSpPr>
      <xdr:spPr>
        <a:xfrm>
          <a:off x="12814300" y="133635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674" name="n_1aveValue【消防施設】&#10;有形固定資産減価償却率">
          <a:extLst>
            <a:ext uri="{FF2B5EF4-FFF2-40B4-BE49-F238E27FC236}">
              <a16:creationId xmlns:a16="http://schemas.microsoft.com/office/drawing/2014/main" id="{D7CB8DB9-04A9-41F8-BADA-401E19B61261}"/>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675" name="n_2aveValue【消防施設】&#10;有形固定資産減価償却率">
          <a:extLst>
            <a:ext uri="{FF2B5EF4-FFF2-40B4-BE49-F238E27FC236}">
              <a16:creationId xmlns:a16="http://schemas.microsoft.com/office/drawing/2014/main" id="{722B2D4D-C89A-4718-A689-181DC0327E38}"/>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676" name="n_3aveValue【消防施設】&#10;有形固定資産減価償却率">
          <a:extLst>
            <a:ext uri="{FF2B5EF4-FFF2-40B4-BE49-F238E27FC236}">
              <a16:creationId xmlns:a16="http://schemas.microsoft.com/office/drawing/2014/main" id="{B78D3036-FB81-491C-BB70-B7D77ACFB324}"/>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677" name="n_4aveValue【消防施設】&#10;有形固定資産減価償却率">
          <a:extLst>
            <a:ext uri="{FF2B5EF4-FFF2-40B4-BE49-F238E27FC236}">
              <a16:creationId xmlns:a16="http://schemas.microsoft.com/office/drawing/2014/main" id="{C210C9E2-1FC9-4713-AF81-6552906435D3}"/>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90188</xdr:rowOff>
    </xdr:from>
    <xdr:ext cx="405111" cy="259045"/>
    <xdr:sp macro="" textlink="">
      <xdr:nvSpPr>
        <xdr:cNvPr id="678" name="n_1mainValue【消防施設】&#10;有形固定資産減価償却率">
          <a:extLst>
            <a:ext uri="{FF2B5EF4-FFF2-40B4-BE49-F238E27FC236}">
              <a16:creationId xmlns:a16="http://schemas.microsoft.com/office/drawing/2014/main" id="{1A3D51CE-CF74-4120-8C4D-1F2D7C7FE28C}"/>
            </a:ext>
          </a:extLst>
        </xdr:cNvPr>
        <xdr:cNvSpPr txBox="1"/>
      </xdr:nvSpPr>
      <xdr:spPr>
        <a:xfrm>
          <a:off x="15266044" y="1312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40657</xdr:rowOff>
    </xdr:from>
    <xdr:ext cx="405111" cy="259045"/>
    <xdr:sp macro="" textlink="">
      <xdr:nvSpPr>
        <xdr:cNvPr id="679" name="n_2mainValue【消防施設】&#10;有形固定資産減価償却率">
          <a:extLst>
            <a:ext uri="{FF2B5EF4-FFF2-40B4-BE49-F238E27FC236}">
              <a16:creationId xmlns:a16="http://schemas.microsoft.com/office/drawing/2014/main" id="{0EDC2661-522D-4A00-BA78-D78A210E07EB}"/>
            </a:ext>
          </a:extLst>
        </xdr:cNvPr>
        <xdr:cNvSpPr txBox="1"/>
      </xdr:nvSpPr>
      <xdr:spPr>
        <a:xfrm>
          <a:off x="14389744" y="1307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93997</xdr:rowOff>
    </xdr:from>
    <xdr:ext cx="405111" cy="259045"/>
    <xdr:sp macro="" textlink="">
      <xdr:nvSpPr>
        <xdr:cNvPr id="680" name="n_3mainValue【消防施設】&#10;有形固定資産減価償却率">
          <a:extLst>
            <a:ext uri="{FF2B5EF4-FFF2-40B4-BE49-F238E27FC236}">
              <a16:creationId xmlns:a16="http://schemas.microsoft.com/office/drawing/2014/main" id="{F98562A3-5AC3-449F-9371-8990E64195DE}"/>
            </a:ext>
          </a:extLst>
        </xdr:cNvPr>
        <xdr:cNvSpPr txBox="1"/>
      </xdr:nvSpPr>
      <xdr:spPr>
        <a:xfrm>
          <a:off x="13500744" y="1312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57802</xdr:rowOff>
    </xdr:from>
    <xdr:ext cx="405111" cy="259045"/>
    <xdr:sp macro="" textlink="">
      <xdr:nvSpPr>
        <xdr:cNvPr id="681" name="n_4mainValue【消防施設】&#10;有形固定資産減価償却率">
          <a:extLst>
            <a:ext uri="{FF2B5EF4-FFF2-40B4-BE49-F238E27FC236}">
              <a16:creationId xmlns:a16="http://schemas.microsoft.com/office/drawing/2014/main" id="{4BB9DA6A-DC3A-4A64-862E-8684703FFDD4}"/>
            </a:ext>
          </a:extLst>
        </xdr:cNvPr>
        <xdr:cNvSpPr txBox="1"/>
      </xdr:nvSpPr>
      <xdr:spPr>
        <a:xfrm>
          <a:off x="12611744" y="1308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9BEC5B22-5560-460D-85E5-4799C345C0E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21E66FF3-506F-4760-94DA-7502F70A700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352A6768-703B-4E36-BD85-0FFBFFB3AC0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9C7CD0DC-0503-4702-8D54-58D9BDAA274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7BE1F356-B452-43EF-95E9-F604C3A4295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83FF6DEB-C2CE-462C-8C92-26DFA25794F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D4531A0B-7C24-4FF4-8D05-5A4E2E39CD7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E5E70D96-B69F-4905-BEF8-5DF9ACDB189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1FF98DEC-AF0B-4130-978A-78BDE2EBCCE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40AD69E2-31BC-4DDD-B90A-1F33823267A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2" name="直線コネクタ 691">
          <a:extLst>
            <a:ext uri="{FF2B5EF4-FFF2-40B4-BE49-F238E27FC236}">
              <a16:creationId xmlns:a16="http://schemas.microsoft.com/office/drawing/2014/main" id="{2423C083-73A3-4805-8937-EB5EB51A698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3" name="テキスト ボックス 692">
          <a:extLst>
            <a:ext uri="{FF2B5EF4-FFF2-40B4-BE49-F238E27FC236}">
              <a16:creationId xmlns:a16="http://schemas.microsoft.com/office/drawing/2014/main" id="{91323206-4E9A-4AB9-8CE9-AC0694D32EE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4" name="直線コネクタ 693">
          <a:extLst>
            <a:ext uri="{FF2B5EF4-FFF2-40B4-BE49-F238E27FC236}">
              <a16:creationId xmlns:a16="http://schemas.microsoft.com/office/drawing/2014/main" id="{67390F9F-99C2-4BEE-991F-19A15A9EF55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5" name="テキスト ボックス 694">
          <a:extLst>
            <a:ext uri="{FF2B5EF4-FFF2-40B4-BE49-F238E27FC236}">
              <a16:creationId xmlns:a16="http://schemas.microsoft.com/office/drawing/2014/main" id="{38EFE894-9921-4DAE-A30E-C6B8D30286BB}"/>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6" name="直線コネクタ 695">
          <a:extLst>
            <a:ext uri="{FF2B5EF4-FFF2-40B4-BE49-F238E27FC236}">
              <a16:creationId xmlns:a16="http://schemas.microsoft.com/office/drawing/2014/main" id="{1AD2307F-01A0-4F83-9C0A-ABA4E4B1B87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7" name="テキスト ボックス 696">
          <a:extLst>
            <a:ext uri="{FF2B5EF4-FFF2-40B4-BE49-F238E27FC236}">
              <a16:creationId xmlns:a16="http://schemas.microsoft.com/office/drawing/2014/main" id="{DDAE83C8-BFC9-4517-AABD-EDFEEA1B690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8" name="直線コネクタ 697">
          <a:extLst>
            <a:ext uri="{FF2B5EF4-FFF2-40B4-BE49-F238E27FC236}">
              <a16:creationId xmlns:a16="http://schemas.microsoft.com/office/drawing/2014/main" id="{502529EF-0E0D-4312-9E17-0958ACC80BB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9" name="テキスト ボックス 698">
          <a:extLst>
            <a:ext uri="{FF2B5EF4-FFF2-40B4-BE49-F238E27FC236}">
              <a16:creationId xmlns:a16="http://schemas.microsoft.com/office/drawing/2014/main" id="{FB221363-743D-48DF-99FA-26E81FE71A0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0" name="直線コネクタ 699">
          <a:extLst>
            <a:ext uri="{FF2B5EF4-FFF2-40B4-BE49-F238E27FC236}">
              <a16:creationId xmlns:a16="http://schemas.microsoft.com/office/drawing/2014/main" id="{BD097A5A-6909-4A04-97D5-1BD372AD8B2F}"/>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1" name="テキスト ボックス 700">
          <a:extLst>
            <a:ext uri="{FF2B5EF4-FFF2-40B4-BE49-F238E27FC236}">
              <a16:creationId xmlns:a16="http://schemas.microsoft.com/office/drawing/2014/main" id="{30EACA80-15A8-4450-8CAE-458EA6E61E9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2" name="直線コネクタ 701">
          <a:extLst>
            <a:ext uri="{FF2B5EF4-FFF2-40B4-BE49-F238E27FC236}">
              <a16:creationId xmlns:a16="http://schemas.microsoft.com/office/drawing/2014/main" id="{77AB6FC5-F887-449A-B660-99F77CD4D86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3" name="テキスト ボックス 702">
          <a:extLst>
            <a:ext uri="{FF2B5EF4-FFF2-40B4-BE49-F238E27FC236}">
              <a16:creationId xmlns:a16="http://schemas.microsoft.com/office/drawing/2014/main" id="{EEDBF1D4-DA1C-44E0-A006-F1193CC3A01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3632BAD0-0F23-4840-831C-39BA9F07764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2E5AE0AE-CBA3-4833-851C-2477E595830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2D75651E-2DEE-4F6C-81C1-E13C55EEE89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7" name="直線コネクタ 706">
          <a:extLst>
            <a:ext uri="{FF2B5EF4-FFF2-40B4-BE49-F238E27FC236}">
              <a16:creationId xmlns:a16="http://schemas.microsoft.com/office/drawing/2014/main" id="{9616A333-9EFE-4E25-916D-3278CABA2A41}"/>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8" name="【消防施設】&#10;一人当たり面積最小値テキスト">
          <a:extLst>
            <a:ext uri="{FF2B5EF4-FFF2-40B4-BE49-F238E27FC236}">
              <a16:creationId xmlns:a16="http://schemas.microsoft.com/office/drawing/2014/main" id="{51E76D4C-6B72-450E-80E9-FA4F3C209972}"/>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09" name="直線コネクタ 708">
          <a:extLst>
            <a:ext uri="{FF2B5EF4-FFF2-40B4-BE49-F238E27FC236}">
              <a16:creationId xmlns:a16="http://schemas.microsoft.com/office/drawing/2014/main" id="{8C2D7EDA-954A-46F4-B3A7-4B5577F94ADB}"/>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0" name="【消防施設】&#10;一人当たり面積最大値テキスト">
          <a:extLst>
            <a:ext uri="{FF2B5EF4-FFF2-40B4-BE49-F238E27FC236}">
              <a16:creationId xmlns:a16="http://schemas.microsoft.com/office/drawing/2014/main" id="{55323A93-C9B3-452A-925E-49EDE4B7083E}"/>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1" name="直線コネクタ 710">
          <a:extLst>
            <a:ext uri="{FF2B5EF4-FFF2-40B4-BE49-F238E27FC236}">
              <a16:creationId xmlns:a16="http://schemas.microsoft.com/office/drawing/2014/main" id="{738B07A9-709A-4272-AFEA-D16C1C232770}"/>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12" name="【消防施設】&#10;一人当たり面積平均値テキスト">
          <a:extLst>
            <a:ext uri="{FF2B5EF4-FFF2-40B4-BE49-F238E27FC236}">
              <a16:creationId xmlns:a16="http://schemas.microsoft.com/office/drawing/2014/main" id="{A923D8C9-0853-4770-B8F1-515187CFA61C}"/>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3" name="フローチャート: 判断 712">
          <a:extLst>
            <a:ext uri="{FF2B5EF4-FFF2-40B4-BE49-F238E27FC236}">
              <a16:creationId xmlns:a16="http://schemas.microsoft.com/office/drawing/2014/main" id="{38D317DB-8422-42E4-902D-8BFC4BDB0792}"/>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4" name="フローチャート: 判断 713">
          <a:extLst>
            <a:ext uri="{FF2B5EF4-FFF2-40B4-BE49-F238E27FC236}">
              <a16:creationId xmlns:a16="http://schemas.microsoft.com/office/drawing/2014/main" id="{5DB42A0F-75CD-48B4-A31C-F0463EF27C45}"/>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5" name="フローチャート: 判断 714">
          <a:extLst>
            <a:ext uri="{FF2B5EF4-FFF2-40B4-BE49-F238E27FC236}">
              <a16:creationId xmlns:a16="http://schemas.microsoft.com/office/drawing/2014/main" id="{1B05138C-B731-4A64-86F8-9866F6ADF30D}"/>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6" name="フローチャート: 判断 715">
          <a:extLst>
            <a:ext uri="{FF2B5EF4-FFF2-40B4-BE49-F238E27FC236}">
              <a16:creationId xmlns:a16="http://schemas.microsoft.com/office/drawing/2014/main" id="{1C69EBC1-1C3F-4DB3-A932-0F53BE4CCED7}"/>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7" name="フローチャート: 判断 716">
          <a:extLst>
            <a:ext uri="{FF2B5EF4-FFF2-40B4-BE49-F238E27FC236}">
              <a16:creationId xmlns:a16="http://schemas.microsoft.com/office/drawing/2014/main" id="{FCEC693B-7FED-4FDA-90D1-78323C906FB3}"/>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79D27110-CE7C-4000-B8EA-7CE03E8E644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733CD2F-D9C8-4BEC-BE5A-7D07C55DA6C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7E90F5E-0537-4419-9025-83EDCECB7AF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DFCBDA7C-64D6-43AA-A8A8-A664E95DED1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EF17D9AF-BF64-46BE-A620-9BCA251B283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98334</xdr:rowOff>
    </xdr:from>
    <xdr:to>
      <xdr:col>116</xdr:col>
      <xdr:colOff>114300</xdr:colOff>
      <xdr:row>86</xdr:row>
      <xdr:rowOff>28484</xdr:rowOff>
    </xdr:to>
    <xdr:sp macro="" textlink="">
      <xdr:nvSpPr>
        <xdr:cNvPr id="723" name="楕円 722">
          <a:extLst>
            <a:ext uri="{FF2B5EF4-FFF2-40B4-BE49-F238E27FC236}">
              <a16:creationId xmlns:a16="http://schemas.microsoft.com/office/drawing/2014/main" id="{716EA27C-F22D-4794-B9F8-AA5AF00DE5FF}"/>
            </a:ext>
          </a:extLst>
        </xdr:cNvPr>
        <xdr:cNvSpPr/>
      </xdr:nvSpPr>
      <xdr:spPr>
        <a:xfrm>
          <a:off x="22110700" y="1467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76761</xdr:rowOff>
    </xdr:from>
    <xdr:ext cx="469744" cy="259045"/>
    <xdr:sp macro="" textlink="">
      <xdr:nvSpPr>
        <xdr:cNvPr id="724" name="【消防施設】&#10;一人当たり面積該当値テキスト">
          <a:extLst>
            <a:ext uri="{FF2B5EF4-FFF2-40B4-BE49-F238E27FC236}">
              <a16:creationId xmlns:a16="http://schemas.microsoft.com/office/drawing/2014/main" id="{BD52F0BD-52E4-4242-89CD-3F0181992910}"/>
            </a:ext>
          </a:extLst>
        </xdr:cNvPr>
        <xdr:cNvSpPr txBox="1"/>
      </xdr:nvSpPr>
      <xdr:spPr>
        <a:xfrm>
          <a:off x="22199600" y="14650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99968</xdr:rowOff>
    </xdr:from>
    <xdr:to>
      <xdr:col>112</xdr:col>
      <xdr:colOff>38100</xdr:colOff>
      <xdr:row>86</xdr:row>
      <xdr:rowOff>30118</xdr:rowOff>
    </xdr:to>
    <xdr:sp macro="" textlink="">
      <xdr:nvSpPr>
        <xdr:cNvPr id="725" name="楕円 724">
          <a:extLst>
            <a:ext uri="{FF2B5EF4-FFF2-40B4-BE49-F238E27FC236}">
              <a16:creationId xmlns:a16="http://schemas.microsoft.com/office/drawing/2014/main" id="{26BF7E15-EA27-4750-8267-99478539B49A}"/>
            </a:ext>
          </a:extLst>
        </xdr:cNvPr>
        <xdr:cNvSpPr/>
      </xdr:nvSpPr>
      <xdr:spPr>
        <a:xfrm>
          <a:off x="21272500" y="1467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149134</xdr:rowOff>
    </xdr:from>
    <xdr:to>
      <xdr:col>116</xdr:col>
      <xdr:colOff>63500</xdr:colOff>
      <xdr:row>85</xdr:row>
      <xdr:rowOff>150768</xdr:rowOff>
    </xdr:to>
    <xdr:cxnSp macro="">
      <xdr:nvCxnSpPr>
        <xdr:cNvPr id="726" name="直線コネクタ 725">
          <a:extLst>
            <a:ext uri="{FF2B5EF4-FFF2-40B4-BE49-F238E27FC236}">
              <a16:creationId xmlns:a16="http://schemas.microsoft.com/office/drawing/2014/main" id="{911BB83C-C2C4-4B35-AE91-CCACD3E32508}"/>
            </a:ext>
          </a:extLst>
        </xdr:cNvPr>
        <xdr:cNvCxnSpPr/>
      </xdr:nvCxnSpPr>
      <xdr:spPr>
        <a:xfrm flipV="1">
          <a:off x="21323300" y="14722384"/>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101600</xdr:rowOff>
    </xdr:from>
    <xdr:to>
      <xdr:col>107</xdr:col>
      <xdr:colOff>101600</xdr:colOff>
      <xdr:row>86</xdr:row>
      <xdr:rowOff>31750</xdr:rowOff>
    </xdr:to>
    <xdr:sp macro="" textlink="">
      <xdr:nvSpPr>
        <xdr:cNvPr id="727" name="楕円 726">
          <a:extLst>
            <a:ext uri="{FF2B5EF4-FFF2-40B4-BE49-F238E27FC236}">
              <a16:creationId xmlns:a16="http://schemas.microsoft.com/office/drawing/2014/main" id="{F4D8661D-8CE9-46BB-99ED-95A5BCAA058B}"/>
            </a:ext>
          </a:extLst>
        </xdr:cNvPr>
        <xdr:cNvSpPr/>
      </xdr:nvSpPr>
      <xdr:spPr>
        <a:xfrm>
          <a:off x="20383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150768</xdr:rowOff>
    </xdr:from>
    <xdr:to>
      <xdr:col>111</xdr:col>
      <xdr:colOff>177800</xdr:colOff>
      <xdr:row>85</xdr:row>
      <xdr:rowOff>152400</xdr:rowOff>
    </xdr:to>
    <xdr:cxnSp macro="">
      <xdr:nvCxnSpPr>
        <xdr:cNvPr id="728" name="直線コネクタ 727">
          <a:extLst>
            <a:ext uri="{FF2B5EF4-FFF2-40B4-BE49-F238E27FC236}">
              <a16:creationId xmlns:a16="http://schemas.microsoft.com/office/drawing/2014/main" id="{B23E5B9A-5AA0-4651-BADD-7DCADEFF504F}"/>
            </a:ext>
          </a:extLst>
        </xdr:cNvPr>
        <xdr:cNvCxnSpPr/>
      </xdr:nvCxnSpPr>
      <xdr:spPr>
        <a:xfrm flipV="1">
          <a:off x="20434300" y="14724018"/>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103232</xdr:rowOff>
    </xdr:from>
    <xdr:to>
      <xdr:col>102</xdr:col>
      <xdr:colOff>165100</xdr:colOff>
      <xdr:row>86</xdr:row>
      <xdr:rowOff>33382</xdr:rowOff>
    </xdr:to>
    <xdr:sp macro="" textlink="">
      <xdr:nvSpPr>
        <xdr:cNvPr id="729" name="楕円 728">
          <a:extLst>
            <a:ext uri="{FF2B5EF4-FFF2-40B4-BE49-F238E27FC236}">
              <a16:creationId xmlns:a16="http://schemas.microsoft.com/office/drawing/2014/main" id="{7BB551EF-F6DE-4D58-A636-51A077731537}"/>
            </a:ext>
          </a:extLst>
        </xdr:cNvPr>
        <xdr:cNvSpPr/>
      </xdr:nvSpPr>
      <xdr:spPr>
        <a:xfrm>
          <a:off x="19494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152400</xdr:rowOff>
    </xdr:from>
    <xdr:to>
      <xdr:col>107</xdr:col>
      <xdr:colOff>50800</xdr:colOff>
      <xdr:row>85</xdr:row>
      <xdr:rowOff>154032</xdr:rowOff>
    </xdr:to>
    <xdr:cxnSp macro="">
      <xdr:nvCxnSpPr>
        <xdr:cNvPr id="730" name="直線コネクタ 729">
          <a:extLst>
            <a:ext uri="{FF2B5EF4-FFF2-40B4-BE49-F238E27FC236}">
              <a16:creationId xmlns:a16="http://schemas.microsoft.com/office/drawing/2014/main" id="{6C455469-0ED8-4EE9-A596-B7BDCAC3DAD9}"/>
            </a:ext>
          </a:extLst>
        </xdr:cNvPr>
        <xdr:cNvCxnSpPr/>
      </xdr:nvCxnSpPr>
      <xdr:spPr>
        <a:xfrm flipV="1">
          <a:off x="19545300" y="1472565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103232</xdr:rowOff>
    </xdr:from>
    <xdr:to>
      <xdr:col>98</xdr:col>
      <xdr:colOff>38100</xdr:colOff>
      <xdr:row>86</xdr:row>
      <xdr:rowOff>33382</xdr:rowOff>
    </xdr:to>
    <xdr:sp macro="" textlink="">
      <xdr:nvSpPr>
        <xdr:cNvPr id="731" name="楕円 730">
          <a:extLst>
            <a:ext uri="{FF2B5EF4-FFF2-40B4-BE49-F238E27FC236}">
              <a16:creationId xmlns:a16="http://schemas.microsoft.com/office/drawing/2014/main" id="{51C7F593-68B9-4538-A797-44389EF724E5}"/>
            </a:ext>
          </a:extLst>
        </xdr:cNvPr>
        <xdr:cNvSpPr/>
      </xdr:nvSpPr>
      <xdr:spPr>
        <a:xfrm>
          <a:off x="18605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154032</xdr:rowOff>
    </xdr:from>
    <xdr:to>
      <xdr:col>102</xdr:col>
      <xdr:colOff>114300</xdr:colOff>
      <xdr:row>85</xdr:row>
      <xdr:rowOff>154032</xdr:rowOff>
    </xdr:to>
    <xdr:cxnSp macro="">
      <xdr:nvCxnSpPr>
        <xdr:cNvPr id="732" name="直線コネクタ 731">
          <a:extLst>
            <a:ext uri="{FF2B5EF4-FFF2-40B4-BE49-F238E27FC236}">
              <a16:creationId xmlns:a16="http://schemas.microsoft.com/office/drawing/2014/main" id="{77D2338F-A842-4B9E-A378-26057359A898}"/>
            </a:ext>
          </a:extLst>
        </xdr:cNvPr>
        <xdr:cNvCxnSpPr/>
      </xdr:nvCxnSpPr>
      <xdr:spPr>
        <a:xfrm>
          <a:off x="18656300" y="147272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33" name="n_1aveValue【消防施設】&#10;一人当たり面積">
          <a:extLst>
            <a:ext uri="{FF2B5EF4-FFF2-40B4-BE49-F238E27FC236}">
              <a16:creationId xmlns:a16="http://schemas.microsoft.com/office/drawing/2014/main" id="{2CB6D56D-335D-49EC-A717-DAE6C76CBB89}"/>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4" name="n_2aveValue【消防施設】&#10;一人当たり面積">
          <a:extLst>
            <a:ext uri="{FF2B5EF4-FFF2-40B4-BE49-F238E27FC236}">
              <a16:creationId xmlns:a16="http://schemas.microsoft.com/office/drawing/2014/main" id="{7EE5C00F-4A43-4EC7-A8DC-53A427ACD6D2}"/>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5" name="n_3aveValue【消防施設】&#10;一人当たり面積">
          <a:extLst>
            <a:ext uri="{FF2B5EF4-FFF2-40B4-BE49-F238E27FC236}">
              <a16:creationId xmlns:a16="http://schemas.microsoft.com/office/drawing/2014/main" id="{69EA9FEA-6605-4F86-84C9-6D01E14D6991}"/>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36" name="n_4aveValue【消防施設】&#10;一人当たり面積">
          <a:extLst>
            <a:ext uri="{FF2B5EF4-FFF2-40B4-BE49-F238E27FC236}">
              <a16:creationId xmlns:a16="http://schemas.microsoft.com/office/drawing/2014/main" id="{C02E4CEF-6783-4F2B-A1D8-EE543BDCE397}"/>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21245</xdr:rowOff>
    </xdr:from>
    <xdr:ext cx="469744" cy="259045"/>
    <xdr:sp macro="" textlink="">
      <xdr:nvSpPr>
        <xdr:cNvPr id="737" name="n_1mainValue【消防施設】&#10;一人当たり面積">
          <a:extLst>
            <a:ext uri="{FF2B5EF4-FFF2-40B4-BE49-F238E27FC236}">
              <a16:creationId xmlns:a16="http://schemas.microsoft.com/office/drawing/2014/main" id="{E70A5A86-55C6-4407-80D1-04D4CCD33831}"/>
            </a:ext>
          </a:extLst>
        </xdr:cNvPr>
        <xdr:cNvSpPr txBox="1"/>
      </xdr:nvSpPr>
      <xdr:spPr>
        <a:xfrm>
          <a:off x="21075727" y="1476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22877</xdr:rowOff>
    </xdr:from>
    <xdr:ext cx="469744" cy="259045"/>
    <xdr:sp macro="" textlink="">
      <xdr:nvSpPr>
        <xdr:cNvPr id="738" name="n_2mainValue【消防施設】&#10;一人当たり面積">
          <a:extLst>
            <a:ext uri="{FF2B5EF4-FFF2-40B4-BE49-F238E27FC236}">
              <a16:creationId xmlns:a16="http://schemas.microsoft.com/office/drawing/2014/main" id="{85C6EC0E-B49B-462F-95E1-36D52DD9B8F5}"/>
            </a:ext>
          </a:extLst>
        </xdr:cNvPr>
        <xdr:cNvSpPr txBox="1"/>
      </xdr:nvSpPr>
      <xdr:spPr>
        <a:xfrm>
          <a:off x="201994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24509</xdr:rowOff>
    </xdr:from>
    <xdr:ext cx="469744" cy="259045"/>
    <xdr:sp macro="" textlink="">
      <xdr:nvSpPr>
        <xdr:cNvPr id="739" name="n_3mainValue【消防施設】&#10;一人当たり面積">
          <a:extLst>
            <a:ext uri="{FF2B5EF4-FFF2-40B4-BE49-F238E27FC236}">
              <a16:creationId xmlns:a16="http://schemas.microsoft.com/office/drawing/2014/main" id="{AFA36AEF-68C7-4E2C-8327-3CAE3EE15D62}"/>
            </a:ext>
          </a:extLst>
        </xdr:cNvPr>
        <xdr:cNvSpPr txBox="1"/>
      </xdr:nvSpPr>
      <xdr:spPr>
        <a:xfrm>
          <a:off x="19310427" y="147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24509</xdr:rowOff>
    </xdr:from>
    <xdr:ext cx="469744" cy="259045"/>
    <xdr:sp macro="" textlink="">
      <xdr:nvSpPr>
        <xdr:cNvPr id="740" name="n_4mainValue【消防施設】&#10;一人当たり面積">
          <a:extLst>
            <a:ext uri="{FF2B5EF4-FFF2-40B4-BE49-F238E27FC236}">
              <a16:creationId xmlns:a16="http://schemas.microsoft.com/office/drawing/2014/main" id="{85D0E2A1-4B63-4C74-AC4D-398DD37FA56C}"/>
            </a:ext>
          </a:extLst>
        </xdr:cNvPr>
        <xdr:cNvSpPr txBox="1"/>
      </xdr:nvSpPr>
      <xdr:spPr>
        <a:xfrm>
          <a:off x="18421427" y="147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97CBC19D-4D73-44A9-A862-B119AB09318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9504BE38-781B-4AC4-A8C1-9177B762A15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6365B59D-BD11-416E-891F-41D107287D8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DA636170-4275-492D-8FD9-646F9226877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1B2CE344-040F-4C20-A3EB-A982F0A4DCE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8F3814A6-996B-45B9-A0F5-490E142F758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D5303517-0F2D-4F25-BD31-74AC8C37D38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E3ACDCA8-DA73-471F-8864-863F963B77A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D301A6D4-2A64-4107-A41B-2B0B2800781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23CE79E3-A886-4AF6-972D-762889519FB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7B003D01-9A97-4F4E-AD82-5C5C5934F38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7933F6E0-A79D-44F5-B00A-ED255F0CCC5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31993308-AED1-4222-83B9-2152EF84BB3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8CBDFD80-9435-407F-AB88-1DBB16A38EA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1AF2996A-5FFA-4C23-8418-EAFCD0408C6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5DAF7F58-CD8F-4D2B-A14F-661CFAA0BC2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4B020E7B-B112-4AB0-97B5-D535B6B9864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AA8665CC-786E-40E1-879A-A37A11929B1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DBF24C35-8B19-4326-8C41-96CAEEF5673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E8C1E8D8-0728-451B-990B-38AA7728091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5E29A216-3C07-48A0-82E6-6C7BA7A6266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BFD7A035-5A33-4DB9-939F-697CAF3719F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DF4E655D-4ACC-40B4-A85B-D7D35762E44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6D7FD9A5-0F28-49C7-AC7B-07D154E4E09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9A752CF6-26DF-4C69-9501-125466E937B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6" name="直線コネクタ 765">
          <a:extLst>
            <a:ext uri="{FF2B5EF4-FFF2-40B4-BE49-F238E27FC236}">
              <a16:creationId xmlns:a16="http://schemas.microsoft.com/office/drawing/2014/main" id="{8399CF13-4DAB-4BBE-86A4-356C9DE31D9F}"/>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7" name="【庁舎】&#10;有形固定資産減価償却率最小値テキスト">
          <a:extLst>
            <a:ext uri="{FF2B5EF4-FFF2-40B4-BE49-F238E27FC236}">
              <a16:creationId xmlns:a16="http://schemas.microsoft.com/office/drawing/2014/main" id="{1954E547-ECBA-4DEF-BEA9-A867E2E2946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8" name="直線コネクタ 767">
          <a:extLst>
            <a:ext uri="{FF2B5EF4-FFF2-40B4-BE49-F238E27FC236}">
              <a16:creationId xmlns:a16="http://schemas.microsoft.com/office/drawing/2014/main" id="{C25399F8-E12D-4396-BEBF-6F6D833D2BB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9" name="【庁舎】&#10;有形固定資産減価償却率最大値テキスト">
          <a:extLst>
            <a:ext uri="{FF2B5EF4-FFF2-40B4-BE49-F238E27FC236}">
              <a16:creationId xmlns:a16="http://schemas.microsoft.com/office/drawing/2014/main" id="{AFEC23BC-A87A-4E33-B1F6-F868DE80D437}"/>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0" name="直線コネクタ 769">
          <a:extLst>
            <a:ext uri="{FF2B5EF4-FFF2-40B4-BE49-F238E27FC236}">
              <a16:creationId xmlns:a16="http://schemas.microsoft.com/office/drawing/2014/main" id="{253187E1-99F4-443D-A6EB-DDC9DF2F2C23}"/>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1" name="【庁舎】&#10;有形固定資産減価償却率平均値テキスト">
          <a:extLst>
            <a:ext uri="{FF2B5EF4-FFF2-40B4-BE49-F238E27FC236}">
              <a16:creationId xmlns:a16="http://schemas.microsoft.com/office/drawing/2014/main" id="{0BE7FD6E-62E3-4374-80A7-9965373E7D3D}"/>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2" name="フローチャート: 判断 771">
          <a:extLst>
            <a:ext uri="{FF2B5EF4-FFF2-40B4-BE49-F238E27FC236}">
              <a16:creationId xmlns:a16="http://schemas.microsoft.com/office/drawing/2014/main" id="{CACCEF1D-B9CE-4C60-A99C-1464E49A2CDC}"/>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3" name="フローチャート: 判断 772">
          <a:extLst>
            <a:ext uri="{FF2B5EF4-FFF2-40B4-BE49-F238E27FC236}">
              <a16:creationId xmlns:a16="http://schemas.microsoft.com/office/drawing/2014/main" id="{A38D3B3B-3011-4794-8244-D64F50BC815B}"/>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4" name="フローチャート: 判断 773">
          <a:extLst>
            <a:ext uri="{FF2B5EF4-FFF2-40B4-BE49-F238E27FC236}">
              <a16:creationId xmlns:a16="http://schemas.microsoft.com/office/drawing/2014/main" id="{558C1348-823A-4F20-86D8-42EBD8307DE8}"/>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5" name="フローチャート: 判断 774">
          <a:extLst>
            <a:ext uri="{FF2B5EF4-FFF2-40B4-BE49-F238E27FC236}">
              <a16:creationId xmlns:a16="http://schemas.microsoft.com/office/drawing/2014/main" id="{000102B2-1A88-4985-8AA1-6F31261EBF01}"/>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6" name="フローチャート: 判断 775">
          <a:extLst>
            <a:ext uri="{FF2B5EF4-FFF2-40B4-BE49-F238E27FC236}">
              <a16:creationId xmlns:a16="http://schemas.microsoft.com/office/drawing/2014/main" id="{7EFA420C-AF2E-42A4-A08A-0B024FB1A604}"/>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ABAFCB7-994C-47E9-B76D-8BFD0162DF2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799A9DF-F14A-4824-9C21-DBFBA4245C8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3E79466A-2588-401E-A73B-A59F38AC601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69125CCB-C6EB-4346-85FC-E5BF3F281B0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58EC40D-A1D5-4C3D-9D3C-F344BA39469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90714</xdr:rowOff>
    </xdr:from>
    <xdr:to>
      <xdr:col>85</xdr:col>
      <xdr:colOff>177800</xdr:colOff>
      <xdr:row>108</xdr:row>
      <xdr:rowOff>20864</xdr:rowOff>
    </xdr:to>
    <xdr:sp macro="" textlink="">
      <xdr:nvSpPr>
        <xdr:cNvPr id="782" name="楕円 781">
          <a:extLst>
            <a:ext uri="{FF2B5EF4-FFF2-40B4-BE49-F238E27FC236}">
              <a16:creationId xmlns:a16="http://schemas.microsoft.com/office/drawing/2014/main" id="{E1F7AB68-5743-42E9-8C4D-830E27FA8496}"/>
            </a:ext>
          </a:extLst>
        </xdr:cNvPr>
        <xdr:cNvSpPr/>
      </xdr:nvSpPr>
      <xdr:spPr>
        <a:xfrm>
          <a:off x="16268700" y="1843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69141</xdr:rowOff>
    </xdr:from>
    <xdr:ext cx="405111" cy="259045"/>
    <xdr:sp macro="" textlink="">
      <xdr:nvSpPr>
        <xdr:cNvPr id="783" name="【庁舎】&#10;有形固定資産減価償却率該当値テキスト">
          <a:extLst>
            <a:ext uri="{FF2B5EF4-FFF2-40B4-BE49-F238E27FC236}">
              <a16:creationId xmlns:a16="http://schemas.microsoft.com/office/drawing/2014/main" id="{FDDE8C16-7533-4CF4-9F5E-A96F47230850}"/>
            </a:ext>
          </a:extLst>
        </xdr:cNvPr>
        <xdr:cNvSpPr txBox="1"/>
      </xdr:nvSpPr>
      <xdr:spPr>
        <a:xfrm>
          <a:off x="16357600"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59689</xdr:rowOff>
    </xdr:from>
    <xdr:to>
      <xdr:col>81</xdr:col>
      <xdr:colOff>101600</xdr:colOff>
      <xdr:row>107</xdr:row>
      <xdr:rowOff>161289</xdr:rowOff>
    </xdr:to>
    <xdr:sp macro="" textlink="">
      <xdr:nvSpPr>
        <xdr:cNvPr id="784" name="楕円 783">
          <a:extLst>
            <a:ext uri="{FF2B5EF4-FFF2-40B4-BE49-F238E27FC236}">
              <a16:creationId xmlns:a16="http://schemas.microsoft.com/office/drawing/2014/main" id="{64EA8AED-99C7-4CEE-B5A6-E4B420E0E5B5}"/>
            </a:ext>
          </a:extLst>
        </xdr:cNvPr>
        <xdr:cNvSpPr/>
      </xdr:nvSpPr>
      <xdr:spPr>
        <a:xfrm>
          <a:off x="15430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110489</xdr:rowOff>
    </xdr:from>
    <xdr:to>
      <xdr:col>85</xdr:col>
      <xdr:colOff>127000</xdr:colOff>
      <xdr:row>107</xdr:row>
      <xdr:rowOff>141514</xdr:rowOff>
    </xdr:to>
    <xdr:cxnSp macro="">
      <xdr:nvCxnSpPr>
        <xdr:cNvPr id="785" name="直線コネクタ 784">
          <a:extLst>
            <a:ext uri="{FF2B5EF4-FFF2-40B4-BE49-F238E27FC236}">
              <a16:creationId xmlns:a16="http://schemas.microsoft.com/office/drawing/2014/main" id="{F13F87F8-EB42-46AA-B9B8-63C0CD4202E4}"/>
            </a:ext>
          </a:extLst>
        </xdr:cNvPr>
        <xdr:cNvCxnSpPr/>
      </xdr:nvCxnSpPr>
      <xdr:spPr>
        <a:xfrm>
          <a:off x="15481300" y="18455639"/>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23768</xdr:rowOff>
    </xdr:from>
    <xdr:to>
      <xdr:col>76</xdr:col>
      <xdr:colOff>165100</xdr:colOff>
      <xdr:row>107</xdr:row>
      <xdr:rowOff>125368</xdr:rowOff>
    </xdr:to>
    <xdr:sp macro="" textlink="">
      <xdr:nvSpPr>
        <xdr:cNvPr id="786" name="楕円 785">
          <a:extLst>
            <a:ext uri="{FF2B5EF4-FFF2-40B4-BE49-F238E27FC236}">
              <a16:creationId xmlns:a16="http://schemas.microsoft.com/office/drawing/2014/main" id="{39546404-8704-4F4A-B980-DC355C104754}"/>
            </a:ext>
          </a:extLst>
        </xdr:cNvPr>
        <xdr:cNvSpPr/>
      </xdr:nvSpPr>
      <xdr:spPr>
        <a:xfrm>
          <a:off x="14541500" y="1836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74568</xdr:rowOff>
    </xdr:from>
    <xdr:to>
      <xdr:col>81</xdr:col>
      <xdr:colOff>50800</xdr:colOff>
      <xdr:row>107</xdr:row>
      <xdr:rowOff>110489</xdr:rowOff>
    </xdr:to>
    <xdr:cxnSp macro="">
      <xdr:nvCxnSpPr>
        <xdr:cNvPr id="787" name="直線コネクタ 786">
          <a:extLst>
            <a:ext uri="{FF2B5EF4-FFF2-40B4-BE49-F238E27FC236}">
              <a16:creationId xmlns:a16="http://schemas.microsoft.com/office/drawing/2014/main" id="{BF905290-4F59-4205-A191-B3AF3BA24C61}"/>
            </a:ext>
          </a:extLst>
        </xdr:cNvPr>
        <xdr:cNvCxnSpPr/>
      </xdr:nvCxnSpPr>
      <xdr:spPr>
        <a:xfrm>
          <a:off x="14592300" y="18419718"/>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170724</xdr:rowOff>
    </xdr:from>
    <xdr:to>
      <xdr:col>72</xdr:col>
      <xdr:colOff>38100</xdr:colOff>
      <xdr:row>107</xdr:row>
      <xdr:rowOff>100874</xdr:rowOff>
    </xdr:to>
    <xdr:sp macro="" textlink="">
      <xdr:nvSpPr>
        <xdr:cNvPr id="788" name="楕円 787">
          <a:extLst>
            <a:ext uri="{FF2B5EF4-FFF2-40B4-BE49-F238E27FC236}">
              <a16:creationId xmlns:a16="http://schemas.microsoft.com/office/drawing/2014/main" id="{1A709AE0-A045-46C6-8CFB-3D9C5978B4D6}"/>
            </a:ext>
          </a:extLst>
        </xdr:cNvPr>
        <xdr:cNvSpPr/>
      </xdr:nvSpPr>
      <xdr:spPr>
        <a:xfrm>
          <a:off x="13652500" y="183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50074</xdr:rowOff>
    </xdr:from>
    <xdr:to>
      <xdr:col>76</xdr:col>
      <xdr:colOff>114300</xdr:colOff>
      <xdr:row>107</xdr:row>
      <xdr:rowOff>74568</xdr:rowOff>
    </xdr:to>
    <xdr:cxnSp macro="">
      <xdr:nvCxnSpPr>
        <xdr:cNvPr id="789" name="直線コネクタ 788">
          <a:extLst>
            <a:ext uri="{FF2B5EF4-FFF2-40B4-BE49-F238E27FC236}">
              <a16:creationId xmlns:a16="http://schemas.microsoft.com/office/drawing/2014/main" id="{3A631FFB-3F5B-46A3-8440-BE1F2DC58DC3}"/>
            </a:ext>
          </a:extLst>
        </xdr:cNvPr>
        <xdr:cNvCxnSpPr/>
      </xdr:nvCxnSpPr>
      <xdr:spPr>
        <a:xfrm>
          <a:off x="13703300" y="18395224"/>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136434</xdr:rowOff>
    </xdr:from>
    <xdr:to>
      <xdr:col>67</xdr:col>
      <xdr:colOff>101600</xdr:colOff>
      <xdr:row>107</xdr:row>
      <xdr:rowOff>66584</xdr:rowOff>
    </xdr:to>
    <xdr:sp macro="" textlink="">
      <xdr:nvSpPr>
        <xdr:cNvPr id="790" name="楕円 789">
          <a:extLst>
            <a:ext uri="{FF2B5EF4-FFF2-40B4-BE49-F238E27FC236}">
              <a16:creationId xmlns:a16="http://schemas.microsoft.com/office/drawing/2014/main" id="{6922AF2F-39CE-43AB-9AE3-894D1DCC32E6}"/>
            </a:ext>
          </a:extLst>
        </xdr:cNvPr>
        <xdr:cNvSpPr/>
      </xdr:nvSpPr>
      <xdr:spPr>
        <a:xfrm>
          <a:off x="12763500" y="1831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15784</xdr:rowOff>
    </xdr:from>
    <xdr:to>
      <xdr:col>71</xdr:col>
      <xdr:colOff>177800</xdr:colOff>
      <xdr:row>107</xdr:row>
      <xdr:rowOff>50074</xdr:rowOff>
    </xdr:to>
    <xdr:cxnSp macro="">
      <xdr:nvCxnSpPr>
        <xdr:cNvPr id="791" name="直線コネクタ 790">
          <a:extLst>
            <a:ext uri="{FF2B5EF4-FFF2-40B4-BE49-F238E27FC236}">
              <a16:creationId xmlns:a16="http://schemas.microsoft.com/office/drawing/2014/main" id="{327B2400-5E85-4B1D-AD3F-CFF6B395042A}"/>
            </a:ext>
          </a:extLst>
        </xdr:cNvPr>
        <xdr:cNvCxnSpPr/>
      </xdr:nvCxnSpPr>
      <xdr:spPr>
        <a:xfrm>
          <a:off x="12814300" y="1836093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2" name="n_1aveValue【庁舎】&#10;有形固定資産減価償却率">
          <a:extLst>
            <a:ext uri="{FF2B5EF4-FFF2-40B4-BE49-F238E27FC236}">
              <a16:creationId xmlns:a16="http://schemas.microsoft.com/office/drawing/2014/main" id="{4C26EFED-12E8-4CDF-B082-6EB47423A5D5}"/>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3" name="n_2aveValue【庁舎】&#10;有形固定資産減価償却率">
          <a:extLst>
            <a:ext uri="{FF2B5EF4-FFF2-40B4-BE49-F238E27FC236}">
              <a16:creationId xmlns:a16="http://schemas.microsoft.com/office/drawing/2014/main" id="{C6DC1167-4C29-4791-BD3C-DA7C88C0F707}"/>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4" name="n_3aveValue【庁舎】&#10;有形固定資産減価償却率">
          <a:extLst>
            <a:ext uri="{FF2B5EF4-FFF2-40B4-BE49-F238E27FC236}">
              <a16:creationId xmlns:a16="http://schemas.microsoft.com/office/drawing/2014/main" id="{CF873020-4555-460A-B269-7544696E3614}"/>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5" name="n_4aveValue【庁舎】&#10;有形固定資産減価償却率">
          <a:extLst>
            <a:ext uri="{FF2B5EF4-FFF2-40B4-BE49-F238E27FC236}">
              <a16:creationId xmlns:a16="http://schemas.microsoft.com/office/drawing/2014/main" id="{BA5FA250-B133-4BD0-BF82-05DC47EB2582}"/>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152416</xdr:rowOff>
    </xdr:from>
    <xdr:ext cx="405111" cy="259045"/>
    <xdr:sp macro="" textlink="">
      <xdr:nvSpPr>
        <xdr:cNvPr id="796" name="n_1mainValue【庁舎】&#10;有形固定資産減価償却率">
          <a:extLst>
            <a:ext uri="{FF2B5EF4-FFF2-40B4-BE49-F238E27FC236}">
              <a16:creationId xmlns:a16="http://schemas.microsoft.com/office/drawing/2014/main" id="{4005973F-E147-4D00-A122-C1FC3415D8E4}"/>
            </a:ext>
          </a:extLst>
        </xdr:cNvPr>
        <xdr:cNvSpPr txBox="1"/>
      </xdr:nvSpPr>
      <xdr:spPr>
        <a:xfrm>
          <a:off x="15266044" y="1849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116495</xdr:rowOff>
    </xdr:from>
    <xdr:ext cx="405111" cy="259045"/>
    <xdr:sp macro="" textlink="">
      <xdr:nvSpPr>
        <xdr:cNvPr id="797" name="n_2mainValue【庁舎】&#10;有形固定資産減価償却率">
          <a:extLst>
            <a:ext uri="{FF2B5EF4-FFF2-40B4-BE49-F238E27FC236}">
              <a16:creationId xmlns:a16="http://schemas.microsoft.com/office/drawing/2014/main" id="{29E6469A-BA3A-4038-B11A-294439879C60}"/>
            </a:ext>
          </a:extLst>
        </xdr:cNvPr>
        <xdr:cNvSpPr txBox="1"/>
      </xdr:nvSpPr>
      <xdr:spPr>
        <a:xfrm>
          <a:off x="14389744" y="1846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92001</xdr:rowOff>
    </xdr:from>
    <xdr:ext cx="405111" cy="259045"/>
    <xdr:sp macro="" textlink="">
      <xdr:nvSpPr>
        <xdr:cNvPr id="798" name="n_3mainValue【庁舎】&#10;有形固定資産減価償却率">
          <a:extLst>
            <a:ext uri="{FF2B5EF4-FFF2-40B4-BE49-F238E27FC236}">
              <a16:creationId xmlns:a16="http://schemas.microsoft.com/office/drawing/2014/main" id="{7D2D286E-51D2-4645-8EE8-1262DE9CBA90}"/>
            </a:ext>
          </a:extLst>
        </xdr:cNvPr>
        <xdr:cNvSpPr txBox="1"/>
      </xdr:nvSpPr>
      <xdr:spPr>
        <a:xfrm>
          <a:off x="13500744" y="1843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57711</xdr:rowOff>
    </xdr:from>
    <xdr:ext cx="405111" cy="259045"/>
    <xdr:sp macro="" textlink="">
      <xdr:nvSpPr>
        <xdr:cNvPr id="799" name="n_4mainValue【庁舎】&#10;有形固定資産減価償却率">
          <a:extLst>
            <a:ext uri="{FF2B5EF4-FFF2-40B4-BE49-F238E27FC236}">
              <a16:creationId xmlns:a16="http://schemas.microsoft.com/office/drawing/2014/main" id="{863BEB7D-9224-4FF8-957A-922599D54ACD}"/>
            </a:ext>
          </a:extLst>
        </xdr:cNvPr>
        <xdr:cNvSpPr txBox="1"/>
      </xdr:nvSpPr>
      <xdr:spPr>
        <a:xfrm>
          <a:off x="12611744" y="1840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AD02C03F-8796-4AEE-B9BF-1710E39087D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64AAD8D6-C19B-44ED-A1D7-40AA88E41FC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48B0E8B5-5B8E-468C-8EFF-C646152DAB6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8FAD5BF4-3D46-4600-8F70-776F8EBF9EF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337774F8-61F4-4BF8-9DC5-ED14F5272F7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CE9A5112-943A-4D12-AD1A-1FDC479628C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CFB5A522-B85A-4FBE-9AE4-B5133276878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891B5F71-CFD9-4B55-9B77-51A2F63F264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900B366C-462C-4E09-8FC7-2DECF011443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2BBA89DF-6F46-430A-BEE9-AAC67DB8EC0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id="{C64F961F-37AD-4784-AEC2-3B8C7E46D42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id="{76E67AB6-D180-4A8D-B946-140F2B23686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id="{098F958E-13DA-4E71-B957-A8E2B3BC441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id="{9FCE8328-28C3-4691-A3D7-BD9396FC7EA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F340CABA-ACF1-486D-AE72-B66E263C6FA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E1707509-930A-477B-A86B-6DF9DD5915B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id="{86E0BB7A-0F7F-414B-B718-AA036F22F43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id="{AD543DE3-20CC-4FE6-90EC-CD563A45E1C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id="{D9A89024-8A32-4FA9-B39C-9D8B63A9DB8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id="{244EA1DE-30BD-41A6-BC16-A1140606833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BF066C9C-AE98-4B92-BD61-2EB820C042E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0635FAED-CB0F-4D77-87BD-AD529D95E71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784F7CCA-F3FA-4232-9224-5FC25D425D4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3" name="直線コネクタ 822">
          <a:extLst>
            <a:ext uri="{FF2B5EF4-FFF2-40B4-BE49-F238E27FC236}">
              <a16:creationId xmlns:a16="http://schemas.microsoft.com/office/drawing/2014/main" id="{18E51AC0-BE9F-45A6-BE55-35BEC201461C}"/>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4" name="【庁舎】&#10;一人当たり面積最小値テキスト">
          <a:extLst>
            <a:ext uri="{FF2B5EF4-FFF2-40B4-BE49-F238E27FC236}">
              <a16:creationId xmlns:a16="http://schemas.microsoft.com/office/drawing/2014/main" id="{D8AAB053-A2E8-4B97-A53B-CA69B701A975}"/>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5" name="直線コネクタ 824">
          <a:extLst>
            <a:ext uri="{FF2B5EF4-FFF2-40B4-BE49-F238E27FC236}">
              <a16:creationId xmlns:a16="http://schemas.microsoft.com/office/drawing/2014/main" id="{1C1E22D6-23A8-47C8-9F9C-6BAD007F3124}"/>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6" name="【庁舎】&#10;一人当たり面積最大値テキスト">
          <a:extLst>
            <a:ext uri="{FF2B5EF4-FFF2-40B4-BE49-F238E27FC236}">
              <a16:creationId xmlns:a16="http://schemas.microsoft.com/office/drawing/2014/main" id="{191BF4E3-0EF1-4A75-898D-903D12BC9C84}"/>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7" name="直線コネクタ 826">
          <a:extLst>
            <a:ext uri="{FF2B5EF4-FFF2-40B4-BE49-F238E27FC236}">
              <a16:creationId xmlns:a16="http://schemas.microsoft.com/office/drawing/2014/main" id="{26A8F755-48AF-4FD1-B94A-8A6014F422D6}"/>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28" name="【庁舎】&#10;一人当たり面積平均値テキスト">
          <a:extLst>
            <a:ext uri="{FF2B5EF4-FFF2-40B4-BE49-F238E27FC236}">
              <a16:creationId xmlns:a16="http://schemas.microsoft.com/office/drawing/2014/main" id="{A19096AD-6B15-42D5-8F79-D33A5D6359E1}"/>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9" name="フローチャート: 判断 828">
          <a:extLst>
            <a:ext uri="{FF2B5EF4-FFF2-40B4-BE49-F238E27FC236}">
              <a16:creationId xmlns:a16="http://schemas.microsoft.com/office/drawing/2014/main" id="{5ACB6875-99C5-4033-B7B9-B5D8474FFFDF}"/>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0" name="フローチャート: 判断 829">
          <a:extLst>
            <a:ext uri="{FF2B5EF4-FFF2-40B4-BE49-F238E27FC236}">
              <a16:creationId xmlns:a16="http://schemas.microsoft.com/office/drawing/2014/main" id="{B7D84374-4480-4C5B-9BDD-A6B8DB2F70D5}"/>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1" name="フローチャート: 判断 830">
          <a:extLst>
            <a:ext uri="{FF2B5EF4-FFF2-40B4-BE49-F238E27FC236}">
              <a16:creationId xmlns:a16="http://schemas.microsoft.com/office/drawing/2014/main" id="{87E335A7-2A3D-4ECE-A8C9-8D9E896F738A}"/>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2" name="フローチャート: 判断 831">
          <a:extLst>
            <a:ext uri="{FF2B5EF4-FFF2-40B4-BE49-F238E27FC236}">
              <a16:creationId xmlns:a16="http://schemas.microsoft.com/office/drawing/2014/main" id="{2130A5E5-B5D3-4DBC-A2E6-C829E5B8475F}"/>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3" name="フローチャート: 判断 832">
          <a:extLst>
            <a:ext uri="{FF2B5EF4-FFF2-40B4-BE49-F238E27FC236}">
              <a16:creationId xmlns:a16="http://schemas.microsoft.com/office/drawing/2014/main" id="{AA2125CE-977B-4E7B-A80B-70D880253FF0}"/>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23217237-351C-4EB0-BF5D-2ADD4827CF4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ACAE927-6811-4B9B-814B-8B8DD1ABCD2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6168624-8CFB-42D3-9BD1-8257B028873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CCCBCA54-3616-4EA7-8E05-3EFCA054D7C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A6786310-2585-47A7-A6BE-D3AF845ECFE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157480</xdr:rowOff>
    </xdr:from>
    <xdr:to>
      <xdr:col>116</xdr:col>
      <xdr:colOff>114300</xdr:colOff>
      <xdr:row>106</xdr:row>
      <xdr:rowOff>87630</xdr:rowOff>
    </xdr:to>
    <xdr:sp macro="" textlink="">
      <xdr:nvSpPr>
        <xdr:cNvPr id="839" name="楕円 838">
          <a:extLst>
            <a:ext uri="{FF2B5EF4-FFF2-40B4-BE49-F238E27FC236}">
              <a16:creationId xmlns:a16="http://schemas.microsoft.com/office/drawing/2014/main" id="{B196ED51-E9E3-4698-ADD0-3CEF81E074BF}"/>
            </a:ext>
          </a:extLst>
        </xdr:cNvPr>
        <xdr:cNvSpPr/>
      </xdr:nvSpPr>
      <xdr:spPr>
        <a:xfrm>
          <a:off x="22110700" y="1815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135907</xdr:rowOff>
    </xdr:from>
    <xdr:ext cx="469744" cy="259045"/>
    <xdr:sp macro="" textlink="">
      <xdr:nvSpPr>
        <xdr:cNvPr id="840" name="【庁舎】&#10;一人当たり面積該当値テキスト">
          <a:extLst>
            <a:ext uri="{FF2B5EF4-FFF2-40B4-BE49-F238E27FC236}">
              <a16:creationId xmlns:a16="http://schemas.microsoft.com/office/drawing/2014/main" id="{2CDEB9D9-AE20-4234-8766-A9160393570E}"/>
            </a:ext>
          </a:extLst>
        </xdr:cNvPr>
        <xdr:cNvSpPr txBox="1"/>
      </xdr:nvSpPr>
      <xdr:spPr>
        <a:xfrm>
          <a:off x="22199600" y="1813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162561</xdr:rowOff>
    </xdr:from>
    <xdr:to>
      <xdr:col>112</xdr:col>
      <xdr:colOff>38100</xdr:colOff>
      <xdr:row>106</xdr:row>
      <xdr:rowOff>92711</xdr:rowOff>
    </xdr:to>
    <xdr:sp macro="" textlink="">
      <xdr:nvSpPr>
        <xdr:cNvPr id="841" name="楕円 840">
          <a:extLst>
            <a:ext uri="{FF2B5EF4-FFF2-40B4-BE49-F238E27FC236}">
              <a16:creationId xmlns:a16="http://schemas.microsoft.com/office/drawing/2014/main" id="{8DA5BFED-2632-4A13-A806-50F1B1619C34}"/>
            </a:ext>
          </a:extLst>
        </xdr:cNvPr>
        <xdr:cNvSpPr/>
      </xdr:nvSpPr>
      <xdr:spPr>
        <a:xfrm>
          <a:off x="212725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36830</xdr:rowOff>
    </xdr:from>
    <xdr:to>
      <xdr:col>116</xdr:col>
      <xdr:colOff>63500</xdr:colOff>
      <xdr:row>106</xdr:row>
      <xdr:rowOff>41911</xdr:rowOff>
    </xdr:to>
    <xdr:cxnSp macro="">
      <xdr:nvCxnSpPr>
        <xdr:cNvPr id="842" name="直線コネクタ 841">
          <a:extLst>
            <a:ext uri="{FF2B5EF4-FFF2-40B4-BE49-F238E27FC236}">
              <a16:creationId xmlns:a16="http://schemas.microsoft.com/office/drawing/2014/main" id="{0680A139-6F20-4C34-831B-95736E36AD57}"/>
            </a:ext>
          </a:extLst>
        </xdr:cNvPr>
        <xdr:cNvCxnSpPr/>
      </xdr:nvCxnSpPr>
      <xdr:spPr>
        <a:xfrm flipV="1">
          <a:off x="21323300" y="18210530"/>
          <a:ext cx="8382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166370</xdr:rowOff>
    </xdr:from>
    <xdr:to>
      <xdr:col>107</xdr:col>
      <xdr:colOff>101600</xdr:colOff>
      <xdr:row>106</xdr:row>
      <xdr:rowOff>96520</xdr:rowOff>
    </xdr:to>
    <xdr:sp macro="" textlink="">
      <xdr:nvSpPr>
        <xdr:cNvPr id="843" name="楕円 842">
          <a:extLst>
            <a:ext uri="{FF2B5EF4-FFF2-40B4-BE49-F238E27FC236}">
              <a16:creationId xmlns:a16="http://schemas.microsoft.com/office/drawing/2014/main" id="{21252373-9483-4094-8B20-259693D66698}"/>
            </a:ext>
          </a:extLst>
        </xdr:cNvPr>
        <xdr:cNvSpPr/>
      </xdr:nvSpPr>
      <xdr:spPr>
        <a:xfrm>
          <a:off x="20383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41911</xdr:rowOff>
    </xdr:from>
    <xdr:to>
      <xdr:col>111</xdr:col>
      <xdr:colOff>177800</xdr:colOff>
      <xdr:row>106</xdr:row>
      <xdr:rowOff>45720</xdr:rowOff>
    </xdr:to>
    <xdr:cxnSp macro="">
      <xdr:nvCxnSpPr>
        <xdr:cNvPr id="844" name="直線コネクタ 843">
          <a:extLst>
            <a:ext uri="{FF2B5EF4-FFF2-40B4-BE49-F238E27FC236}">
              <a16:creationId xmlns:a16="http://schemas.microsoft.com/office/drawing/2014/main" id="{6BA8E48C-F49C-437D-A2FD-381AE6439B63}"/>
            </a:ext>
          </a:extLst>
        </xdr:cNvPr>
        <xdr:cNvCxnSpPr/>
      </xdr:nvCxnSpPr>
      <xdr:spPr>
        <a:xfrm flipV="1">
          <a:off x="20434300" y="182156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168911</xdr:rowOff>
    </xdr:from>
    <xdr:to>
      <xdr:col>102</xdr:col>
      <xdr:colOff>165100</xdr:colOff>
      <xdr:row>106</xdr:row>
      <xdr:rowOff>99061</xdr:rowOff>
    </xdr:to>
    <xdr:sp macro="" textlink="">
      <xdr:nvSpPr>
        <xdr:cNvPr id="845" name="楕円 844">
          <a:extLst>
            <a:ext uri="{FF2B5EF4-FFF2-40B4-BE49-F238E27FC236}">
              <a16:creationId xmlns:a16="http://schemas.microsoft.com/office/drawing/2014/main" id="{4B769F8F-B03E-4C55-8F95-717C92A3F9A6}"/>
            </a:ext>
          </a:extLst>
        </xdr:cNvPr>
        <xdr:cNvSpPr/>
      </xdr:nvSpPr>
      <xdr:spPr>
        <a:xfrm>
          <a:off x="19494500" y="1817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45720</xdr:rowOff>
    </xdr:from>
    <xdr:to>
      <xdr:col>107</xdr:col>
      <xdr:colOff>50800</xdr:colOff>
      <xdr:row>106</xdr:row>
      <xdr:rowOff>48261</xdr:rowOff>
    </xdr:to>
    <xdr:cxnSp macro="">
      <xdr:nvCxnSpPr>
        <xdr:cNvPr id="846" name="直線コネクタ 845">
          <a:extLst>
            <a:ext uri="{FF2B5EF4-FFF2-40B4-BE49-F238E27FC236}">
              <a16:creationId xmlns:a16="http://schemas.microsoft.com/office/drawing/2014/main" id="{DA86CFFA-C2A9-4D68-86F2-D31DBDB8858C}"/>
            </a:ext>
          </a:extLst>
        </xdr:cNvPr>
        <xdr:cNvCxnSpPr/>
      </xdr:nvCxnSpPr>
      <xdr:spPr>
        <a:xfrm flipV="1">
          <a:off x="19545300" y="1821942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1270</xdr:rowOff>
    </xdr:from>
    <xdr:to>
      <xdr:col>98</xdr:col>
      <xdr:colOff>38100</xdr:colOff>
      <xdr:row>106</xdr:row>
      <xdr:rowOff>102870</xdr:rowOff>
    </xdr:to>
    <xdr:sp macro="" textlink="">
      <xdr:nvSpPr>
        <xdr:cNvPr id="847" name="楕円 846">
          <a:extLst>
            <a:ext uri="{FF2B5EF4-FFF2-40B4-BE49-F238E27FC236}">
              <a16:creationId xmlns:a16="http://schemas.microsoft.com/office/drawing/2014/main" id="{B2C7BCCF-686B-44FC-BE38-26BFBC856326}"/>
            </a:ext>
          </a:extLst>
        </xdr:cNvPr>
        <xdr:cNvSpPr/>
      </xdr:nvSpPr>
      <xdr:spPr>
        <a:xfrm>
          <a:off x="18605500" y="1817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48261</xdr:rowOff>
    </xdr:from>
    <xdr:to>
      <xdr:col>102</xdr:col>
      <xdr:colOff>114300</xdr:colOff>
      <xdr:row>106</xdr:row>
      <xdr:rowOff>52070</xdr:rowOff>
    </xdr:to>
    <xdr:cxnSp macro="">
      <xdr:nvCxnSpPr>
        <xdr:cNvPr id="848" name="直線コネクタ 847">
          <a:extLst>
            <a:ext uri="{FF2B5EF4-FFF2-40B4-BE49-F238E27FC236}">
              <a16:creationId xmlns:a16="http://schemas.microsoft.com/office/drawing/2014/main" id="{D1B92557-952E-4695-8252-516D17448265}"/>
            </a:ext>
          </a:extLst>
        </xdr:cNvPr>
        <xdr:cNvCxnSpPr/>
      </xdr:nvCxnSpPr>
      <xdr:spPr>
        <a:xfrm flipV="1">
          <a:off x="18656300" y="182219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49" name="n_1aveValue【庁舎】&#10;一人当たり面積">
          <a:extLst>
            <a:ext uri="{FF2B5EF4-FFF2-40B4-BE49-F238E27FC236}">
              <a16:creationId xmlns:a16="http://schemas.microsoft.com/office/drawing/2014/main" id="{29487453-0401-4C79-8D52-16EAB83C333B}"/>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50" name="n_2aveValue【庁舎】&#10;一人当たり面積">
          <a:extLst>
            <a:ext uri="{FF2B5EF4-FFF2-40B4-BE49-F238E27FC236}">
              <a16:creationId xmlns:a16="http://schemas.microsoft.com/office/drawing/2014/main" id="{1EF461A4-DC8C-4216-9DAE-82E0BB607205}"/>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51" name="n_3aveValue【庁舎】&#10;一人当たり面積">
          <a:extLst>
            <a:ext uri="{FF2B5EF4-FFF2-40B4-BE49-F238E27FC236}">
              <a16:creationId xmlns:a16="http://schemas.microsoft.com/office/drawing/2014/main" id="{883932EA-D5C3-45C0-9184-3DD7AD6F02E9}"/>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852" name="n_4aveValue【庁舎】&#10;一人当たり面積">
          <a:extLst>
            <a:ext uri="{FF2B5EF4-FFF2-40B4-BE49-F238E27FC236}">
              <a16:creationId xmlns:a16="http://schemas.microsoft.com/office/drawing/2014/main" id="{60CD1A29-7BD7-4C6E-9237-CC308B961CB0}"/>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83838</xdr:rowOff>
    </xdr:from>
    <xdr:ext cx="469744" cy="259045"/>
    <xdr:sp macro="" textlink="">
      <xdr:nvSpPr>
        <xdr:cNvPr id="853" name="n_1mainValue【庁舎】&#10;一人当たり面積">
          <a:extLst>
            <a:ext uri="{FF2B5EF4-FFF2-40B4-BE49-F238E27FC236}">
              <a16:creationId xmlns:a16="http://schemas.microsoft.com/office/drawing/2014/main" id="{084EA6F3-CD07-46A4-A47C-B26854C87A4A}"/>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87647</xdr:rowOff>
    </xdr:from>
    <xdr:ext cx="469744" cy="259045"/>
    <xdr:sp macro="" textlink="">
      <xdr:nvSpPr>
        <xdr:cNvPr id="854" name="n_2mainValue【庁舎】&#10;一人当たり面積">
          <a:extLst>
            <a:ext uri="{FF2B5EF4-FFF2-40B4-BE49-F238E27FC236}">
              <a16:creationId xmlns:a16="http://schemas.microsoft.com/office/drawing/2014/main" id="{E2DE976A-CC98-42F4-9396-EE9B330212D5}"/>
            </a:ext>
          </a:extLst>
        </xdr:cNvPr>
        <xdr:cNvSpPr txBox="1"/>
      </xdr:nvSpPr>
      <xdr:spPr>
        <a:xfrm>
          <a:off x="20199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90188</xdr:rowOff>
    </xdr:from>
    <xdr:ext cx="469744" cy="259045"/>
    <xdr:sp macro="" textlink="">
      <xdr:nvSpPr>
        <xdr:cNvPr id="855" name="n_3mainValue【庁舎】&#10;一人当たり面積">
          <a:extLst>
            <a:ext uri="{FF2B5EF4-FFF2-40B4-BE49-F238E27FC236}">
              <a16:creationId xmlns:a16="http://schemas.microsoft.com/office/drawing/2014/main" id="{AFFFB1F2-A8F5-40E7-927F-1D1D519E6AA1}"/>
            </a:ext>
          </a:extLst>
        </xdr:cNvPr>
        <xdr:cNvSpPr txBox="1"/>
      </xdr:nvSpPr>
      <xdr:spPr>
        <a:xfrm>
          <a:off x="19310427" y="18263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93997</xdr:rowOff>
    </xdr:from>
    <xdr:ext cx="469744" cy="259045"/>
    <xdr:sp macro="" textlink="">
      <xdr:nvSpPr>
        <xdr:cNvPr id="856" name="n_4mainValue【庁舎】&#10;一人当たり面積">
          <a:extLst>
            <a:ext uri="{FF2B5EF4-FFF2-40B4-BE49-F238E27FC236}">
              <a16:creationId xmlns:a16="http://schemas.microsoft.com/office/drawing/2014/main" id="{D9F510CC-75BA-4576-A99D-72F86068AB18}"/>
            </a:ext>
          </a:extLst>
        </xdr:cNvPr>
        <xdr:cNvSpPr txBox="1"/>
      </xdr:nvSpPr>
      <xdr:spPr>
        <a:xfrm>
          <a:off x="18421427" y="1826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6642940E-A7F5-46DA-BDB1-5D390C1964C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ACEFE2BF-A2B2-4B15-8692-ADDDC010017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2ED058FA-AFD5-4DBF-B3CC-2AEF03FFC97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全国及び県平均と比較して特に有形固定資産減価償却率が高くなっている施設は、体育館・プール、保健センター・保健所、庁舎であり、特に低くなっている施設は、図書館、福祉施設、一般廃棄物処理施設、消防施設である。</a:t>
          </a:r>
          <a:endParaRPr lang="ja-JP" altLang="ja-JP" sz="1400">
            <a:effectLst/>
          </a:endParaRPr>
        </a:p>
        <a:p>
          <a:r>
            <a:rPr kumimoji="1" lang="ja-JP" altLang="ja-JP" sz="1100">
              <a:solidFill>
                <a:schemeClr val="dk1"/>
              </a:solidFill>
              <a:effectLst/>
              <a:latin typeface="+mn-lt"/>
              <a:ea typeface="+mn-ea"/>
              <a:cs typeface="+mn-cs"/>
            </a:rPr>
            <a:t>　一人当たり面積は、図書館が類似団体を上回っており、一般廃棄物処理施設、保健センター・保健所は下回っているが、その他の施設については類似団体平均とほぼ同水準である。</a:t>
          </a:r>
          <a:endParaRPr lang="ja-JP" altLang="ja-JP" sz="1400">
            <a:effectLst/>
          </a:endParaRPr>
        </a:p>
        <a:p>
          <a:r>
            <a:rPr kumimoji="1" lang="ja-JP" altLang="ja-JP" sz="1100">
              <a:solidFill>
                <a:schemeClr val="dk1"/>
              </a:solidFill>
              <a:effectLst/>
              <a:latin typeface="+mn-lt"/>
              <a:ea typeface="+mn-ea"/>
              <a:cs typeface="+mn-cs"/>
            </a:rPr>
            <a:t>　老朽化の進む施設については、近年の厳しい財政事情により維持補修対応が中心となっており、有形固定資産減価償却率を押し上げる要因となっている。</a:t>
          </a:r>
          <a:endParaRPr lang="ja-JP" altLang="ja-JP" sz="1400">
            <a:effectLst/>
          </a:endParaRPr>
        </a:p>
        <a:p>
          <a:r>
            <a:rPr kumimoji="1" lang="ja-JP" altLang="ja-JP" sz="1100">
              <a:solidFill>
                <a:schemeClr val="dk1"/>
              </a:solidFill>
              <a:effectLst/>
              <a:latin typeface="+mn-lt"/>
              <a:ea typeface="+mn-ea"/>
              <a:cs typeface="+mn-cs"/>
            </a:rPr>
            <a:t>　今後は、施設の統廃合や複合化・長寿命化等、さまざまな視点で将来を見据えた整備を行っていくことが必要である。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23093052</v>
      </c>
      <c r="BO4" s="384"/>
      <c r="BP4" s="384"/>
      <c r="BQ4" s="384"/>
      <c r="BR4" s="384"/>
      <c r="BS4" s="384"/>
      <c r="BT4" s="384"/>
      <c r="BU4" s="385"/>
      <c r="BV4" s="383">
        <v>22300173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9.6999999999999993</v>
      </c>
      <c r="CU4" s="390"/>
      <c r="CV4" s="390"/>
      <c r="CW4" s="390"/>
      <c r="CX4" s="390"/>
      <c r="CY4" s="390"/>
      <c r="CZ4" s="390"/>
      <c r="DA4" s="391"/>
      <c r="DB4" s="389">
        <v>8.4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21547838</v>
      </c>
      <c r="BO5" s="421"/>
      <c r="BP5" s="421"/>
      <c r="BQ5" s="421"/>
      <c r="BR5" s="421"/>
      <c r="BS5" s="421"/>
      <c r="BT5" s="421"/>
      <c r="BU5" s="422"/>
      <c r="BV5" s="420">
        <v>20975085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91.3</v>
      </c>
      <c r="CU5" s="418"/>
      <c r="CV5" s="418"/>
      <c r="CW5" s="418"/>
      <c r="CX5" s="418"/>
      <c r="CY5" s="418"/>
      <c r="CZ5" s="418"/>
      <c r="DA5" s="419"/>
      <c r="DB5" s="417">
        <v>91.2</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1545214</v>
      </c>
      <c r="BO6" s="421"/>
      <c r="BP6" s="421"/>
      <c r="BQ6" s="421"/>
      <c r="BR6" s="421"/>
      <c r="BS6" s="421"/>
      <c r="BT6" s="421"/>
      <c r="BU6" s="422"/>
      <c r="BV6" s="420">
        <v>1325088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91.6</v>
      </c>
      <c r="CU6" s="458"/>
      <c r="CV6" s="458"/>
      <c r="CW6" s="458"/>
      <c r="CX6" s="458"/>
      <c r="CY6" s="458"/>
      <c r="CZ6" s="458"/>
      <c r="DA6" s="459"/>
      <c r="DB6" s="457">
        <v>91.8</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260937</v>
      </c>
      <c r="BO7" s="421"/>
      <c r="BP7" s="421"/>
      <c r="BQ7" s="421"/>
      <c r="BR7" s="421"/>
      <c r="BS7" s="421"/>
      <c r="BT7" s="421"/>
      <c r="BU7" s="422"/>
      <c r="BV7" s="420">
        <v>229462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13217672</v>
      </c>
      <c r="CU7" s="421"/>
      <c r="CV7" s="421"/>
      <c r="CW7" s="421"/>
      <c r="CX7" s="421"/>
      <c r="CY7" s="421"/>
      <c r="CZ7" s="421"/>
      <c r="DA7" s="422"/>
      <c r="DB7" s="420">
        <v>13001884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1284277</v>
      </c>
      <c r="BO8" s="421"/>
      <c r="BP8" s="421"/>
      <c r="BQ8" s="421"/>
      <c r="BR8" s="421"/>
      <c r="BS8" s="421"/>
      <c r="BT8" s="421"/>
      <c r="BU8" s="422"/>
      <c r="BV8" s="420">
        <v>1095626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0.44</v>
      </c>
      <c r="CU8" s="461"/>
      <c r="CV8" s="461"/>
      <c r="CW8" s="461"/>
      <c r="CX8" s="461"/>
      <c r="CY8" s="461"/>
      <c r="CZ8" s="461"/>
      <c r="DA8" s="462"/>
      <c r="DB8" s="460">
        <v>0.43</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42661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188651</v>
      </c>
      <c r="BO9" s="421"/>
      <c r="BP9" s="421"/>
      <c r="BQ9" s="421"/>
      <c r="BR9" s="421"/>
      <c r="BS9" s="421"/>
      <c r="BT9" s="421"/>
      <c r="BU9" s="422"/>
      <c r="BV9" s="420">
        <v>-158947</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12.6</v>
      </c>
      <c r="CU9" s="418"/>
      <c r="CV9" s="418"/>
      <c r="CW9" s="418"/>
      <c r="CX9" s="418"/>
      <c r="CY9" s="418"/>
      <c r="CZ9" s="418"/>
      <c r="DA9" s="419"/>
      <c r="DB9" s="417">
        <v>13.8</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43214</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4969</v>
      </c>
      <c r="BO10" s="421"/>
      <c r="BP10" s="421"/>
      <c r="BQ10" s="421"/>
      <c r="BR10" s="421"/>
      <c r="BS10" s="421"/>
      <c r="BT10" s="421"/>
      <c r="BU10" s="422"/>
      <c r="BV10" s="420">
        <v>4677</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42490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1459951</v>
      </c>
      <c r="BO12" s="421"/>
      <c r="BP12" s="421"/>
      <c r="BQ12" s="421"/>
      <c r="BR12" s="421"/>
      <c r="BS12" s="421"/>
      <c r="BT12" s="421"/>
      <c r="BU12" s="422"/>
      <c r="BV12" s="420">
        <v>988820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41850</v>
      </c>
      <c r="S13" s="505"/>
      <c r="T13" s="505"/>
      <c r="U13" s="505"/>
      <c r="V13" s="506"/>
      <c r="W13" s="436" t="s">
        <v>131</v>
      </c>
      <c r="X13" s="437"/>
      <c r="Y13" s="437"/>
      <c r="Z13" s="437"/>
      <c r="AA13" s="437"/>
      <c r="AB13" s="427"/>
      <c r="AC13" s="471">
        <v>1623</v>
      </c>
      <c r="AD13" s="472"/>
      <c r="AE13" s="472"/>
      <c r="AF13" s="472"/>
      <c r="AG13" s="514"/>
      <c r="AH13" s="471">
        <v>1978</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-1266331</v>
      </c>
      <c r="BO13" s="421"/>
      <c r="BP13" s="421"/>
      <c r="BQ13" s="421"/>
      <c r="BR13" s="421"/>
      <c r="BS13" s="421"/>
      <c r="BT13" s="421"/>
      <c r="BU13" s="422"/>
      <c r="BV13" s="420">
        <v>-1143090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8.1</v>
      </c>
      <c r="CU13" s="418"/>
      <c r="CV13" s="418"/>
      <c r="CW13" s="418"/>
      <c r="CX13" s="418"/>
      <c r="CY13" s="418"/>
      <c r="CZ13" s="418"/>
      <c r="DA13" s="419"/>
      <c r="DB13" s="417">
        <v>7.9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42973</v>
      </c>
      <c r="S14" s="505"/>
      <c r="T14" s="505"/>
      <c r="U14" s="505"/>
      <c r="V14" s="506"/>
      <c r="W14" s="410"/>
      <c r="X14" s="411"/>
      <c r="Y14" s="411"/>
      <c r="Z14" s="411"/>
      <c r="AA14" s="411"/>
      <c r="AB14" s="400"/>
      <c r="AC14" s="507">
        <v>8.1</v>
      </c>
      <c r="AD14" s="508"/>
      <c r="AE14" s="508"/>
      <c r="AF14" s="508"/>
      <c r="AG14" s="509"/>
      <c r="AH14" s="507">
        <v>9.6999999999999993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42407</v>
      </c>
      <c r="S15" s="505"/>
      <c r="T15" s="505"/>
      <c r="U15" s="505"/>
      <c r="V15" s="506"/>
      <c r="W15" s="436" t="s">
        <v>137</v>
      </c>
      <c r="X15" s="437"/>
      <c r="Y15" s="437"/>
      <c r="Z15" s="437"/>
      <c r="AA15" s="437"/>
      <c r="AB15" s="427"/>
      <c r="AC15" s="471">
        <v>5895</v>
      </c>
      <c r="AD15" s="472"/>
      <c r="AE15" s="472"/>
      <c r="AF15" s="472"/>
      <c r="AG15" s="514"/>
      <c r="AH15" s="471">
        <v>5954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5126037</v>
      </c>
      <c r="BO15" s="384"/>
      <c r="BP15" s="384"/>
      <c r="BQ15" s="384"/>
      <c r="BR15" s="384"/>
      <c r="BS15" s="384"/>
      <c r="BT15" s="384"/>
      <c r="BU15" s="385"/>
      <c r="BV15" s="383">
        <v>5152159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29.4</v>
      </c>
      <c r="AD16" s="508"/>
      <c r="AE16" s="508"/>
      <c r="AF16" s="508"/>
      <c r="AG16" s="509"/>
      <c r="AH16" s="507">
        <v>29.1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11913198</v>
      </c>
      <c r="BO16" s="421"/>
      <c r="BP16" s="421"/>
      <c r="BQ16" s="421"/>
      <c r="BR16" s="421"/>
      <c r="BS16" s="421"/>
      <c r="BT16" s="421"/>
      <c r="BU16" s="422"/>
      <c r="BV16" s="420">
        <v>11638394</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118</v>
      </c>
      <c r="S17" s="527"/>
      <c r="T17" s="527"/>
      <c r="U17" s="527"/>
      <c r="V17" s="528"/>
      <c r="W17" s="436" t="s">
        <v>144</v>
      </c>
      <c r="X17" s="437"/>
      <c r="Y17" s="437"/>
      <c r="Z17" s="437"/>
      <c r="AA17" s="437"/>
      <c r="AB17" s="427"/>
      <c r="AC17" s="471">
        <v>12503</v>
      </c>
      <c r="AD17" s="472"/>
      <c r="AE17" s="472"/>
      <c r="AF17" s="472"/>
      <c r="AG17" s="514"/>
      <c r="AH17" s="471">
        <v>12512</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6389286</v>
      </c>
      <c r="BO17" s="421"/>
      <c r="BP17" s="421"/>
      <c r="BQ17" s="421"/>
      <c r="BR17" s="421"/>
      <c r="BS17" s="421"/>
      <c r="BT17" s="421"/>
      <c r="BU17" s="422"/>
      <c r="BV17" s="420">
        <v>6430925</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146</v>
      </c>
      <c r="C18" s="463"/>
      <c r="D18" s="463"/>
      <c r="E18" s="543"/>
      <c r="F18" s="543"/>
      <c r="G18" s="543"/>
      <c r="H18" s="543"/>
      <c r="I18" s="543"/>
      <c r="J18" s="543"/>
      <c r="K18" s="543"/>
      <c r="L18" s="544">
        <v>209.36</v>
      </c>
      <c r="M18" s="544"/>
      <c r="N18" s="544"/>
      <c r="O18" s="544"/>
      <c r="P18" s="544"/>
      <c r="Q18" s="544"/>
      <c r="R18" s="545"/>
      <c r="S18" s="545"/>
      <c r="T18" s="545"/>
      <c r="U18" s="545"/>
      <c r="V18" s="546"/>
      <c r="W18" s="438"/>
      <c r="X18" s="439"/>
      <c r="Y18" s="439"/>
      <c r="Z18" s="439"/>
      <c r="AA18" s="439"/>
      <c r="AB18" s="430"/>
      <c r="AC18" s="547">
        <v>62.4</v>
      </c>
      <c r="AD18" s="548"/>
      <c r="AE18" s="548"/>
      <c r="AF18" s="548"/>
      <c r="AG18" s="549"/>
      <c r="AH18" s="547">
        <v>61.2</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12333405</v>
      </c>
      <c r="BO18" s="421"/>
      <c r="BP18" s="421"/>
      <c r="BQ18" s="421"/>
      <c r="BR18" s="421"/>
      <c r="BS18" s="421"/>
      <c r="BT18" s="421"/>
      <c r="BU18" s="422"/>
      <c r="BV18" s="420">
        <v>11866685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148</v>
      </c>
      <c r="C19" s="463"/>
      <c r="D19" s="463"/>
      <c r="E19" s="543"/>
      <c r="F19" s="543"/>
      <c r="G19" s="543"/>
      <c r="H19" s="543"/>
      <c r="I19" s="543"/>
      <c r="J19" s="543"/>
      <c r="K19" s="543"/>
      <c r="L19" s="551">
        <v>204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16783290</v>
      </c>
      <c r="BO19" s="421"/>
      <c r="BP19" s="421"/>
      <c r="BQ19" s="421"/>
      <c r="BR19" s="421"/>
      <c r="BS19" s="421"/>
      <c r="BT19" s="421"/>
      <c r="BU19" s="422"/>
      <c r="BV19" s="420">
        <v>15887050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150</v>
      </c>
      <c r="C20" s="463"/>
      <c r="D20" s="463"/>
      <c r="E20" s="543"/>
      <c r="F20" s="543"/>
      <c r="G20" s="543"/>
      <c r="H20" s="543"/>
      <c r="I20" s="543"/>
      <c r="J20" s="543"/>
      <c r="K20" s="543"/>
      <c r="L20" s="551">
        <v>16439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16444654</v>
      </c>
      <c r="BO22" s="384"/>
      <c r="BP22" s="384"/>
      <c r="BQ22" s="384"/>
      <c r="BR22" s="384"/>
      <c r="BS22" s="384"/>
      <c r="BT22" s="384"/>
      <c r="BU22" s="385"/>
      <c r="BV22" s="383">
        <v>17491616</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14959224</v>
      </c>
      <c r="BO23" s="421"/>
      <c r="BP23" s="421"/>
      <c r="BQ23" s="421"/>
      <c r="BR23" s="421"/>
      <c r="BS23" s="421"/>
      <c r="BT23" s="421"/>
      <c r="BU23" s="422"/>
      <c r="BV23" s="420">
        <v>15861578</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160</v>
      </c>
      <c r="F24" s="450"/>
      <c r="G24" s="450"/>
      <c r="H24" s="450"/>
      <c r="I24" s="450"/>
      <c r="J24" s="450"/>
      <c r="K24" s="451"/>
      <c r="L24" s="471">
        <v>1</v>
      </c>
      <c r="M24" s="472"/>
      <c r="N24" s="472"/>
      <c r="O24" s="472"/>
      <c r="P24" s="514"/>
      <c r="Q24" s="471">
        <v>8900</v>
      </c>
      <c r="R24" s="472"/>
      <c r="S24" s="472"/>
      <c r="T24" s="472"/>
      <c r="U24" s="472"/>
      <c r="V24" s="514"/>
      <c r="W24" s="566"/>
      <c r="X24" s="567"/>
      <c r="Y24" s="568"/>
      <c r="Z24" s="470" t="s">
        <v>161</v>
      </c>
      <c r="AA24" s="450"/>
      <c r="AB24" s="450"/>
      <c r="AC24" s="450"/>
      <c r="AD24" s="450"/>
      <c r="AE24" s="450"/>
      <c r="AF24" s="450"/>
      <c r="AG24" s="451"/>
      <c r="AH24" s="471">
        <v>388</v>
      </c>
      <c r="AI24" s="472"/>
      <c r="AJ24" s="472"/>
      <c r="AK24" s="472"/>
      <c r="AL24" s="514"/>
      <c r="AM24" s="471">
        <v>1195816</v>
      </c>
      <c r="AN24" s="472"/>
      <c r="AO24" s="472"/>
      <c r="AP24" s="472"/>
      <c r="AQ24" s="472"/>
      <c r="AR24" s="514"/>
      <c r="AS24" s="471">
        <v>3082</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9760807</v>
      </c>
      <c r="BO24" s="421"/>
      <c r="BP24" s="421"/>
      <c r="BQ24" s="421"/>
      <c r="BR24" s="421"/>
      <c r="BS24" s="421"/>
      <c r="BT24" s="421"/>
      <c r="BU24" s="422"/>
      <c r="BV24" s="420">
        <v>10095847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163</v>
      </c>
      <c r="F25" s="450"/>
      <c r="G25" s="450"/>
      <c r="H25" s="450"/>
      <c r="I25" s="450"/>
      <c r="J25" s="450"/>
      <c r="K25" s="451"/>
      <c r="L25" s="471">
        <v>2</v>
      </c>
      <c r="M25" s="472"/>
      <c r="N25" s="472"/>
      <c r="O25" s="472"/>
      <c r="P25" s="514"/>
      <c r="Q25" s="471">
        <v>7000</v>
      </c>
      <c r="R25" s="472"/>
      <c r="S25" s="472"/>
      <c r="T25" s="472"/>
      <c r="U25" s="472"/>
      <c r="V25" s="514"/>
      <c r="W25" s="566"/>
      <c r="X25" s="567"/>
      <c r="Y25" s="568"/>
      <c r="Z25" s="470" t="s">
        <v>164</v>
      </c>
      <c r="AA25" s="450"/>
      <c r="AB25" s="450"/>
      <c r="AC25" s="450"/>
      <c r="AD25" s="450"/>
      <c r="AE25" s="450"/>
      <c r="AF25" s="450"/>
      <c r="AG25" s="451"/>
      <c r="AH25" s="471">
        <v>79</v>
      </c>
      <c r="AI25" s="472"/>
      <c r="AJ25" s="472"/>
      <c r="AK25" s="472"/>
      <c r="AL25" s="514"/>
      <c r="AM25" s="471">
        <v>237079</v>
      </c>
      <c r="AN25" s="472"/>
      <c r="AO25" s="472"/>
      <c r="AP25" s="472"/>
      <c r="AQ25" s="472"/>
      <c r="AR25" s="514"/>
      <c r="AS25" s="471">
        <v>3001</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2169356</v>
      </c>
      <c r="BO25" s="384"/>
      <c r="BP25" s="384"/>
      <c r="BQ25" s="384"/>
      <c r="BR25" s="384"/>
      <c r="BS25" s="384"/>
      <c r="BT25" s="384"/>
      <c r="BU25" s="385"/>
      <c r="BV25" s="383">
        <v>2466369</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166</v>
      </c>
      <c r="F26" s="450"/>
      <c r="G26" s="450"/>
      <c r="H26" s="450"/>
      <c r="I26" s="450"/>
      <c r="J26" s="450"/>
      <c r="K26" s="451"/>
      <c r="L26" s="471">
        <v>1</v>
      </c>
      <c r="M26" s="472"/>
      <c r="N26" s="472"/>
      <c r="O26" s="472"/>
      <c r="P26" s="514"/>
      <c r="Q26" s="471">
        <v>6400</v>
      </c>
      <c r="R26" s="472"/>
      <c r="S26" s="472"/>
      <c r="T26" s="472"/>
      <c r="U26" s="472"/>
      <c r="V26" s="514"/>
      <c r="W26" s="566"/>
      <c r="X26" s="567"/>
      <c r="Y26" s="568"/>
      <c r="Z26" s="470" t="s">
        <v>167</v>
      </c>
      <c r="AA26" s="572"/>
      <c r="AB26" s="572"/>
      <c r="AC26" s="572"/>
      <c r="AD26" s="572"/>
      <c r="AE26" s="572"/>
      <c r="AF26" s="572"/>
      <c r="AG26" s="573"/>
      <c r="AH26" s="471">
        <v>19</v>
      </c>
      <c r="AI26" s="472"/>
      <c r="AJ26" s="472"/>
      <c r="AK26" s="472"/>
      <c r="AL26" s="514"/>
      <c r="AM26" s="471">
        <v>53352</v>
      </c>
      <c r="AN26" s="472"/>
      <c r="AO26" s="472"/>
      <c r="AP26" s="472"/>
      <c r="AQ26" s="472"/>
      <c r="AR26" s="514"/>
      <c r="AS26" s="471">
        <v>2808</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169</v>
      </c>
      <c r="F27" s="450"/>
      <c r="G27" s="450"/>
      <c r="H27" s="450"/>
      <c r="I27" s="450"/>
      <c r="J27" s="450"/>
      <c r="K27" s="451"/>
      <c r="L27" s="471">
        <v>1</v>
      </c>
      <c r="M27" s="472"/>
      <c r="N27" s="472"/>
      <c r="O27" s="472"/>
      <c r="P27" s="514"/>
      <c r="Q27" s="471">
        <v>4550</v>
      </c>
      <c r="R27" s="472"/>
      <c r="S27" s="472"/>
      <c r="T27" s="472"/>
      <c r="U27" s="472"/>
      <c r="V27" s="514"/>
      <c r="W27" s="566"/>
      <c r="X27" s="567"/>
      <c r="Y27" s="568"/>
      <c r="Z27" s="470" t="s">
        <v>170</v>
      </c>
      <c r="AA27" s="450"/>
      <c r="AB27" s="450"/>
      <c r="AC27" s="450"/>
      <c r="AD27" s="450"/>
      <c r="AE27" s="450"/>
      <c r="AF27" s="450"/>
      <c r="AG27" s="451"/>
      <c r="AH27" s="471">
        <v>28</v>
      </c>
      <c r="AI27" s="472"/>
      <c r="AJ27" s="472"/>
      <c r="AK27" s="472"/>
      <c r="AL27" s="514"/>
      <c r="AM27" s="471">
        <v>77000</v>
      </c>
      <c r="AN27" s="472"/>
      <c r="AO27" s="472"/>
      <c r="AP27" s="472"/>
      <c r="AQ27" s="472"/>
      <c r="AR27" s="514"/>
      <c r="AS27" s="471">
        <v>2750</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172</v>
      </c>
      <c r="F28" s="450"/>
      <c r="G28" s="450"/>
      <c r="H28" s="450"/>
      <c r="I28" s="450"/>
      <c r="J28" s="450"/>
      <c r="K28" s="451"/>
      <c r="L28" s="471">
        <v>1</v>
      </c>
      <c r="M28" s="472"/>
      <c r="N28" s="472"/>
      <c r="O28" s="472"/>
      <c r="P28" s="514"/>
      <c r="Q28" s="471">
        <v>3800</v>
      </c>
      <c r="R28" s="472"/>
      <c r="S28" s="472"/>
      <c r="T28" s="472"/>
      <c r="U28" s="472"/>
      <c r="V28" s="514"/>
      <c r="W28" s="566"/>
      <c r="X28" s="567"/>
      <c r="Y28" s="568"/>
      <c r="Z28" s="470" t="s">
        <v>173</v>
      </c>
      <c r="AA28" s="450"/>
      <c r="AB28" s="450"/>
      <c r="AC28" s="450"/>
      <c r="AD28" s="450"/>
      <c r="AE28" s="450"/>
      <c r="AF28" s="450"/>
      <c r="AG28" s="451"/>
      <c r="AH28" s="471">
        <v>1</v>
      </c>
      <c r="AI28" s="472"/>
      <c r="AJ28" s="472"/>
      <c r="AK28" s="472"/>
      <c r="AL28" s="514"/>
      <c r="AM28" s="471" t="s">
        <v>174</v>
      </c>
      <c r="AN28" s="472"/>
      <c r="AO28" s="472"/>
      <c r="AP28" s="472"/>
      <c r="AQ28" s="472"/>
      <c r="AR28" s="514"/>
      <c r="AS28" s="471" t="s">
        <v>174</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5594945</v>
      </c>
      <c r="BO28" s="384"/>
      <c r="BP28" s="384"/>
      <c r="BQ28" s="384"/>
      <c r="BR28" s="384"/>
      <c r="BS28" s="384"/>
      <c r="BT28" s="384"/>
      <c r="BU28" s="385"/>
      <c r="BV28" s="383">
        <v>6256301</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16</v>
      </c>
      <c r="M29" s="472"/>
      <c r="N29" s="472"/>
      <c r="O29" s="472"/>
      <c r="P29" s="514"/>
      <c r="Q29" s="471">
        <v>3500</v>
      </c>
      <c r="R29" s="472"/>
      <c r="S29" s="472"/>
      <c r="T29" s="472"/>
      <c r="U29" s="472"/>
      <c r="V29" s="514"/>
      <c r="W29" s="569"/>
      <c r="X29" s="570"/>
      <c r="Y29" s="571"/>
      <c r="Z29" s="470" t="s">
        <v>177</v>
      </c>
      <c r="AA29" s="450"/>
      <c r="AB29" s="450"/>
      <c r="AC29" s="450"/>
      <c r="AD29" s="450"/>
      <c r="AE29" s="450"/>
      <c r="AF29" s="450"/>
      <c r="AG29" s="451"/>
      <c r="AH29" s="471">
        <v>417</v>
      </c>
      <c r="AI29" s="472"/>
      <c r="AJ29" s="472"/>
      <c r="AK29" s="472"/>
      <c r="AL29" s="514"/>
      <c r="AM29" s="471">
        <v>1275310</v>
      </c>
      <c r="AN29" s="472"/>
      <c r="AO29" s="472"/>
      <c r="AP29" s="472"/>
      <c r="AQ29" s="472"/>
      <c r="AR29" s="514"/>
      <c r="AS29" s="471">
        <v>3058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427048</v>
      </c>
      <c r="BO29" s="421"/>
      <c r="BP29" s="421"/>
      <c r="BQ29" s="421"/>
      <c r="BR29" s="421"/>
      <c r="BS29" s="421"/>
      <c r="BT29" s="421"/>
      <c r="BU29" s="422"/>
      <c r="BV29" s="420">
        <v>351438</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96.2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4294508</v>
      </c>
      <c r="BO30" s="540"/>
      <c r="BP30" s="540"/>
      <c r="BQ30" s="540"/>
      <c r="BR30" s="540"/>
      <c r="BS30" s="540"/>
      <c r="BT30" s="540"/>
      <c r="BU30" s="541"/>
      <c r="BV30" s="539">
        <v>4288288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赤磐市国民健康保険特別会計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赤磐市水道事業会計</v>
      </c>
      <c r="AP34" s="611"/>
      <c r="AQ34" s="611"/>
      <c r="AR34" s="611"/>
      <c r="AS34" s="611"/>
      <c r="AT34" s="611"/>
      <c r="AU34" s="611"/>
      <c r="AV34" s="611"/>
      <c r="AW34" s="611"/>
      <c r="AX34" s="611"/>
      <c r="AY34" s="611"/>
      <c r="AZ34" s="611"/>
      <c r="BA34" s="611"/>
      <c r="BB34" s="611"/>
      <c r="BC34" s="611"/>
      <c r="BD34" s="163"/>
      <c r="BE34" s="610">
        <f>IF(BG34="","",MAX(C34:D43,U34:V43,AM34:AN43)+1)</f>
        <v>9</v>
      </c>
      <c r="BF34" s="610"/>
      <c r="BG34" s="611" t="str">
        <f>IF('各会計、関係団体の財政状況及び健全化判断比率'!B34="","",'各会計、関係団体の財政状況及び健全化判断比率'!B34)</f>
        <v>赤磐市宅地等開発事業特別会計</v>
      </c>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岡山県市町村総合事務組合一般会計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20</v>
      </c>
      <c r="CP34" s="610"/>
      <c r="CQ34" s="611" t="str">
        <f>IF('各会計、関係団体の財政状況及び健全化判断比率'!BS7="","",'各会計、関係団体の財政状況及び健全化判断比率'!BS7)</f>
        <v>赤磐市土地開発公社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赤磐市竜天オートキャンプ場特別会計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赤磐市介護保険特別会計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IF('各会計、関係団体の財政状況及び健全化判断比率'!B33="","",'各会計、関係団体の財政状況及び健全化判断比率'!B33)</f>
        <v>赤磐市下水道事業会計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岡山県市町村総合事務組合貸付金特別会計</v>
      </c>
      <c r="BZ35" s="611"/>
      <c r="CA35" s="611"/>
      <c r="CB35" s="611"/>
      <c r="CC35" s="611"/>
      <c r="CD35" s="611"/>
      <c r="CE35" s="611"/>
      <c r="CF35" s="611"/>
      <c r="CG35" s="611"/>
      <c r="CH35" s="611"/>
      <c r="CI35" s="611"/>
      <c r="CJ35" s="611"/>
      <c r="CK35" s="611"/>
      <c r="CL35" s="611"/>
      <c r="CM35" s="611"/>
      <c r="CN35" s="163"/>
      <c r="CO35" s="610">
        <f t="shared" ref="CO35:CO43" si="3">IF(CQ35="","",CO34+1)</f>
        <v>21</v>
      </c>
      <c r="CP35" s="610"/>
      <c r="CQ35" s="611" t="str">
        <f>IF('各会計、関係団体の財政状況及び健全化判断比率'!BS8="","",'各会計、関係団体の財政状況及び健全化判断比率'!BS8)</f>
        <v>是里ワイン醸造場</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赤磐市後期高齢者医療特別会計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岡山県市町村総合事務組合拠出金事業特別会計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赤磐市訪問看護ステーション事業特別会計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岡山県市町村税整理組合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岡山県後期高齢者医療広域連合一般会計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15</v>
      </c>
      <c r="BX39" s="610"/>
      <c r="BY39" s="611" t="str">
        <f>IF('各会計、関係団体の財政状況及び健全化判断比率'!B73="","",'各会計、関係団体の財政状況及び健全化判断比率'!B73)</f>
        <v>岡山県後期高齢者医療広域連合特別会計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16</v>
      </c>
      <c r="BX40" s="610"/>
      <c r="BY40" s="611" t="str">
        <f>IF('各会計、関係団体の財政状況及び健全化判断比率'!B74="","",'各会計、関係団体の財政状況及び健全化判断比率'!B74)</f>
        <v>柵原、吉井、英田火葬場施設組合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17</v>
      </c>
      <c r="BX41" s="610"/>
      <c r="BY41" s="611" t="str">
        <f>IF('各会計、関係団体の財政状況及び健全化判断比率'!B75="","",'各会計、関係団体の財政状況及び健全化判断比率'!B75)</f>
        <v>田原用水組合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18</v>
      </c>
      <c r="BX42" s="610"/>
      <c r="BY42" s="611" t="str">
        <f>IF('各会計、関係団体の財政状況及び健全化判断比率'!B76="","",'各会計、関係団体の財政状況及び健全化判断比率'!B76)</f>
        <v>和気北部衛生施設組合（一般会計）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19</v>
      </c>
      <c r="BX43" s="610"/>
      <c r="BY43" s="611" t="str">
        <f>IF('各会計、関係団体の財政状況及び健全化判断比率'!B77="","",'各会計、関係団体の財政状況及び健全化判断比率'!B77)</f>
        <v>和気・赤磐し尿処理施設一部事務組合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jmqKQVr4bReqhPAjnY/vPb4MLdladh5qoY7d8TKhJcY9UyXxoDBtcp1e8/kyO5t/grr84EkGpe6jnod1BU20ig==" saltValue="v8QGDsgpvvTelpS6fMqhj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4801690</v>
      </c>
      <c r="S5" s="626"/>
      <c r="T5" s="626"/>
      <c r="U5" s="626"/>
      <c r="V5" s="626"/>
      <c r="W5" s="626"/>
      <c r="X5" s="626"/>
      <c r="Y5" s="627"/>
      <c r="Z5" s="628">
        <v>20.8</v>
      </c>
      <c r="AA5" s="628"/>
      <c r="AB5" s="628"/>
      <c r="AC5" s="628"/>
      <c r="AD5" s="629">
        <v>4801690</v>
      </c>
      <c r="AE5" s="629"/>
      <c r="AF5" s="629"/>
      <c r="AG5" s="629"/>
      <c r="AH5" s="629"/>
      <c r="AI5" s="629"/>
      <c r="AJ5" s="629"/>
      <c r="AK5" s="629"/>
      <c r="AL5" s="630">
        <v>35.700000000000003</v>
      </c>
      <c r="AM5" s="631"/>
      <c r="AN5" s="631"/>
      <c r="AO5" s="632"/>
      <c r="AP5" s="622" t="s">
        <v>216</v>
      </c>
      <c r="AQ5" s="623"/>
      <c r="AR5" s="623"/>
      <c r="AS5" s="623"/>
      <c r="AT5" s="623"/>
      <c r="AU5" s="623"/>
      <c r="AV5" s="623"/>
      <c r="AW5" s="623"/>
      <c r="AX5" s="623"/>
      <c r="AY5" s="623"/>
      <c r="AZ5" s="623"/>
      <c r="BA5" s="623"/>
      <c r="BB5" s="623"/>
      <c r="BC5" s="623"/>
      <c r="BD5" s="623"/>
      <c r="BE5" s="623"/>
      <c r="BF5" s="624"/>
      <c r="BG5" s="636">
        <v>4801330</v>
      </c>
      <c r="BH5" s="637"/>
      <c r="BI5" s="637"/>
      <c r="BJ5" s="637"/>
      <c r="BK5" s="637"/>
      <c r="BL5" s="637"/>
      <c r="BM5" s="637"/>
      <c r="BN5" s="638"/>
      <c r="BO5" s="639">
        <v>100</v>
      </c>
      <c r="BP5" s="639"/>
      <c r="BQ5" s="639"/>
      <c r="BR5" s="639"/>
      <c r="BS5" s="640">
        <v>60679</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270646</v>
      </c>
      <c r="S6" s="637"/>
      <c r="T6" s="637"/>
      <c r="U6" s="637"/>
      <c r="V6" s="637"/>
      <c r="W6" s="637"/>
      <c r="X6" s="637"/>
      <c r="Y6" s="638"/>
      <c r="Z6" s="639">
        <v>1.2</v>
      </c>
      <c r="AA6" s="639"/>
      <c r="AB6" s="639"/>
      <c r="AC6" s="639"/>
      <c r="AD6" s="640">
        <v>270646</v>
      </c>
      <c r="AE6" s="640"/>
      <c r="AF6" s="640"/>
      <c r="AG6" s="640"/>
      <c r="AH6" s="640"/>
      <c r="AI6" s="640"/>
      <c r="AJ6" s="640"/>
      <c r="AK6" s="640"/>
      <c r="AL6" s="641">
        <v>2</v>
      </c>
      <c r="AM6" s="642"/>
      <c r="AN6" s="642"/>
      <c r="AO6" s="643"/>
      <c r="AP6" s="633" t="s">
        <v>221</v>
      </c>
      <c r="AQ6" s="634"/>
      <c r="AR6" s="634"/>
      <c r="AS6" s="634"/>
      <c r="AT6" s="634"/>
      <c r="AU6" s="634"/>
      <c r="AV6" s="634"/>
      <c r="AW6" s="634"/>
      <c r="AX6" s="634"/>
      <c r="AY6" s="634"/>
      <c r="AZ6" s="634"/>
      <c r="BA6" s="634"/>
      <c r="BB6" s="634"/>
      <c r="BC6" s="634"/>
      <c r="BD6" s="634"/>
      <c r="BE6" s="634"/>
      <c r="BF6" s="635"/>
      <c r="BG6" s="636">
        <v>4801330</v>
      </c>
      <c r="BH6" s="637"/>
      <c r="BI6" s="637"/>
      <c r="BJ6" s="637"/>
      <c r="BK6" s="637"/>
      <c r="BL6" s="637"/>
      <c r="BM6" s="637"/>
      <c r="BN6" s="638"/>
      <c r="BO6" s="639">
        <v>100</v>
      </c>
      <c r="BP6" s="639"/>
      <c r="BQ6" s="639"/>
      <c r="BR6" s="639"/>
      <c r="BS6" s="640">
        <v>60679</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179523</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179523</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2656</v>
      </c>
      <c r="S7" s="637"/>
      <c r="T7" s="637"/>
      <c r="U7" s="637"/>
      <c r="V7" s="637"/>
      <c r="W7" s="637"/>
      <c r="X7" s="637"/>
      <c r="Y7" s="638"/>
      <c r="Z7" s="639">
        <v>0</v>
      </c>
      <c r="AA7" s="639"/>
      <c r="AB7" s="639"/>
      <c r="AC7" s="639"/>
      <c r="AD7" s="640">
        <v>2656</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1963784</v>
      </c>
      <c r="BH7" s="637"/>
      <c r="BI7" s="637"/>
      <c r="BJ7" s="637"/>
      <c r="BK7" s="637"/>
      <c r="BL7" s="637"/>
      <c r="BM7" s="637"/>
      <c r="BN7" s="638"/>
      <c r="BO7" s="639">
        <v>40.9</v>
      </c>
      <c r="BP7" s="639"/>
      <c r="BQ7" s="639"/>
      <c r="BR7" s="639"/>
      <c r="BS7" s="640">
        <v>60679</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3420926</v>
      </c>
      <c r="CS7" s="637"/>
      <c r="CT7" s="637"/>
      <c r="CU7" s="637"/>
      <c r="CV7" s="637"/>
      <c r="CW7" s="637"/>
      <c r="CX7" s="637"/>
      <c r="CY7" s="638"/>
      <c r="CZ7" s="639">
        <v>15.9</v>
      </c>
      <c r="DA7" s="639"/>
      <c r="DB7" s="639"/>
      <c r="DC7" s="639"/>
      <c r="DD7" s="645">
        <v>420217</v>
      </c>
      <c r="DE7" s="637"/>
      <c r="DF7" s="637"/>
      <c r="DG7" s="637"/>
      <c r="DH7" s="637"/>
      <c r="DI7" s="637"/>
      <c r="DJ7" s="637"/>
      <c r="DK7" s="637"/>
      <c r="DL7" s="637"/>
      <c r="DM7" s="637"/>
      <c r="DN7" s="637"/>
      <c r="DO7" s="637"/>
      <c r="DP7" s="638"/>
      <c r="DQ7" s="645">
        <v>2367613</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36971</v>
      </c>
      <c r="S8" s="637"/>
      <c r="T8" s="637"/>
      <c r="U8" s="637"/>
      <c r="V8" s="637"/>
      <c r="W8" s="637"/>
      <c r="X8" s="637"/>
      <c r="Y8" s="638"/>
      <c r="Z8" s="639">
        <v>0.2</v>
      </c>
      <c r="AA8" s="639"/>
      <c r="AB8" s="639"/>
      <c r="AC8" s="639"/>
      <c r="AD8" s="640">
        <v>36971</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65954</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7759922</v>
      </c>
      <c r="CS8" s="637"/>
      <c r="CT8" s="637"/>
      <c r="CU8" s="637"/>
      <c r="CV8" s="637"/>
      <c r="CW8" s="637"/>
      <c r="CX8" s="637"/>
      <c r="CY8" s="638"/>
      <c r="CZ8" s="639">
        <v>36</v>
      </c>
      <c r="DA8" s="639"/>
      <c r="DB8" s="639"/>
      <c r="DC8" s="639"/>
      <c r="DD8" s="645">
        <v>81573</v>
      </c>
      <c r="DE8" s="637"/>
      <c r="DF8" s="637"/>
      <c r="DG8" s="637"/>
      <c r="DH8" s="637"/>
      <c r="DI8" s="637"/>
      <c r="DJ8" s="637"/>
      <c r="DK8" s="637"/>
      <c r="DL8" s="637"/>
      <c r="DM8" s="637"/>
      <c r="DN8" s="637"/>
      <c r="DO8" s="637"/>
      <c r="DP8" s="638"/>
      <c r="DQ8" s="645">
        <v>4006462</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60077</v>
      </c>
      <c r="S9" s="637"/>
      <c r="T9" s="637"/>
      <c r="U9" s="637"/>
      <c r="V9" s="637"/>
      <c r="W9" s="637"/>
      <c r="X9" s="637"/>
      <c r="Y9" s="638"/>
      <c r="Z9" s="639">
        <v>0.3</v>
      </c>
      <c r="AA9" s="639"/>
      <c r="AB9" s="639"/>
      <c r="AC9" s="639"/>
      <c r="AD9" s="640">
        <v>60077</v>
      </c>
      <c r="AE9" s="640"/>
      <c r="AF9" s="640"/>
      <c r="AG9" s="640"/>
      <c r="AH9" s="640"/>
      <c r="AI9" s="640"/>
      <c r="AJ9" s="640"/>
      <c r="AK9" s="640"/>
      <c r="AL9" s="641">
        <v>0.4</v>
      </c>
      <c r="AM9" s="642"/>
      <c r="AN9" s="642"/>
      <c r="AO9" s="643"/>
      <c r="AP9" s="633" t="s">
        <v>230</v>
      </c>
      <c r="AQ9" s="634"/>
      <c r="AR9" s="634"/>
      <c r="AS9" s="634"/>
      <c r="AT9" s="634"/>
      <c r="AU9" s="634"/>
      <c r="AV9" s="634"/>
      <c r="AW9" s="634"/>
      <c r="AX9" s="634"/>
      <c r="AY9" s="634"/>
      <c r="AZ9" s="634"/>
      <c r="BA9" s="634"/>
      <c r="BB9" s="634"/>
      <c r="BC9" s="634"/>
      <c r="BD9" s="634"/>
      <c r="BE9" s="634"/>
      <c r="BF9" s="635"/>
      <c r="BG9" s="636">
        <v>1582904</v>
      </c>
      <c r="BH9" s="637"/>
      <c r="BI9" s="637"/>
      <c r="BJ9" s="637"/>
      <c r="BK9" s="637"/>
      <c r="BL9" s="637"/>
      <c r="BM9" s="637"/>
      <c r="BN9" s="638"/>
      <c r="BO9" s="639">
        <v>33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1969600</v>
      </c>
      <c r="CS9" s="637"/>
      <c r="CT9" s="637"/>
      <c r="CU9" s="637"/>
      <c r="CV9" s="637"/>
      <c r="CW9" s="637"/>
      <c r="CX9" s="637"/>
      <c r="CY9" s="638"/>
      <c r="CZ9" s="639">
        <v>9.1</v>
      </c>
      <c r="DA9" s="639"/>
      <c r="DB9" s="639"/>
      <c r="DC9" s="639"/>
      <c r="DD9" s="645">
        <v>20147</v>
      </c>
      <c r="DE9" s="637"/>
      <c r="DF9" s="637"/>
      <c r="DG9" s="637"/>
      <c r="DH9" s="637"/>
      <c r="DI9" s="637"/>
      <c r="DJ9" s="637"/>
      <c r="DK9" s="637"/>
      <c r="DL9" s="637"/>
      <c r="DM9" s="637"/>
      <c r="DN9" s="637"/>
      <c r="DO9" s="637"/>
      <c r="DP9" s="638"/>
      <c r="DQ9" s="645">
        <v>1604820</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102343</v>
      </c>
      <c r="BH10" s="637"/>
      <c r="BI10" s="637"/>
      <c r="BJ10" s="637"/>
      <c r="BK10" s="637"/>
      <c r="BL10" s="637"/>
      <c r="BM10" s="637"/>
      <c r="BN10" s="638"/>
      <c r="BO10" s="639">
        <v>2.1</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1066067</v>
      </c>
      <c r="S11" s="637"/>
      <c r="T11" s="637"/>
      <c r="U11" s="637"/>
      <c r="V11" s="637"/>
      <c r="W11" s="637"/>
      <c r="X11" s="637"/>
      <c r="Y11" s="638"/>
      <c r="Z11" s="641">
        <v>4.5999999999999996</v>
      </c>
      <c r="AA11" s="642"/>
      <c r="AB11" s="642"/>
      <c r="AC11" s="648"/>
      <c r="AD11" s="645">
        <v>1066067</v>
      </c>
      <c r="AE11" s="637"/>
      <c r="AF11" s="637"/>
      <c r="AG11" s="637"/>
      <c r="AH11" s="637"/>
      <c r="AI11" s="637"/>
      <c r="AJ11" s="637"/>
      <c r="AK11" s="638"/>
      <c r="AL11" s="641">
        <v>7.9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212583</v>
      </c>
      <c r="BH11" s="637"/>
      <c r="BI11" s="637"/>
      <c r="BJ11" s="637"/>
      <c r="BK11" s="637"/>
      <c r="BL11" s="637"/>
      <c r="BM11" s="637"/>
      <c r="BN11" s="638"/>
      <c r="BO11" s="639">
        <v>4.4000000000000004</v>
      </c>
      <c r="BP11" s="639"/>
      <c r="BQ11" s="639"/>
      <c r="BR11" s="639"/>
      <c r="BS11" s="640">
        <v>60679</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814212</v>
      </c>
      <c r="CS11" s="637"/>
      <c r="CT11" s="637"/>
      <c r="CU11" s="637"/>
      <c r="CV11" s="637"/>
      <c r="CW11" s="637"/>
      <c r="CX11" s="637"/>
      <c r="CY11" s="638"/>
      <c r="CZ11" s="639">
        <v>3.8</v>
      </c>
      <c r="DA11" s="639"/>
      <c r="DB11" s="639"/>
      <c r="DC11" s="639"/>
      <c r="DD11" s="645">
        <v>230442</v>
      </c>
      <c r="DE11" s="637"/>
      <c r="DF11" s="637"/>
      <c r="DG11" s="637"/>
      <c r="DH11" s="637"/>
      <c r="DI11" s="637"/>
      <c r="DJ11" s="637"/>
      <c r="DK11" s="637"/>
      <c r="DL11" s="637"/>
      <c r="DM11" s="637"/>
      <c r="DN11" s="637"/>
      <c r="DO11" s="637"/>
      <c r="DP11" s="638"/>
      <c r="DQ11" s="645">
        <v>491101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36733</v>
      </c>
      <c r="S12" s="637"/>
      <c r="T12" s="637"/>
      <c r="U12" s="637"/>
      <c r="V12" s="637"/>
      <c r="W12" s="637"/>
      <c r="X12" s="637"/>
      <c r="Y12" s="638"/>
      <c r="Z12" s="639">
        <v>0.2</v>
      </c>
      <c r="AA12" s="639"/>
      <c r="AB12" s="639"/>
      <c r="AC12" s="639"/>
      <c r="AD12" s="640">
        <v>36733</v>
      </c>
      <c r="AE12" s="640"/>
      <c r="AF12" s="640"/>
      <c r="AG12" s="640"/>
      <c r="AH12" s="640"/>
      <c r="AI12" s="640"/>
      <c r="AJ12" s="640"/>
      <c r="AK12" s="640"/>
      <c r="AL12" s="641">
        <v>0.3</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2385052</v>
      </c>
      <c r="BH12" s="637"/>
      <c r="BI12" s="637"/>
      <c r="BJ12" s="637"/>
      <c r="BK12" s="637"/>
      <c r="BL12" s="637"/>
      <c r="BM12" s="637"/>
      <c r="BN12" s="638"/>
      <c r="BO12" s="639">
        <v>49.7</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232665</v>
      </c>
      <c r="CS12" s="637"/>
      <c r="CT12" s="637"/>
      <c r="CU12" s="637"/>
      <c r="CV12" s="637"/>
      <c r="CW12" s="637"/>
      <c r="CX12" s="637"/>
      <c r="CY12" s="638"/>
      <c r="CZ12" s="639">
        <v>1.1000000000000001</v>
      </c>
      <c r="DA12" s="639"/>
      <c r="DB12" s="639"/>
      <c r="DC12" s="639"/>
      <c r="DD12" s="645">
        <v>1598</v>
      </c>
      <c r="DE12" s="637"/>
      <c r="DF12" s="637"/>
      <c r="DG12" s="637"/>
      <c r="DH12" s="637"/>
      <c r="DI12" s="637"/>
      <c r="DJ12" s="637"/>
      <c r="DK12" s="637"/>
      <c r="DL12" s="637"/>
      <c r="DM12" s="637"/>
      <c r="DN12" s="637"/>
      <c r="DO12" s="637"/>
      <c r="DP12" s="638"/>
      <c r="DQ12" s="645">
        <v>195342</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2369218</v>
      </c>
      <c r="BH13" s="637"/>
      <c r="BI13" s="637"/>
      <c r="BJ13" s="637"/>
      <c r="BK13" s="637"/>
      <c r="BL13" s="637"/>
      <c r="BM13" s="637"/>
      <c r="BN13" s="638"/>
      <c r="BO13" s="639">
        <v>49.3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1789127</v>
      </c>
      <c r="CS13" s="637"/>
      <c r="CT13" s="637"/>
      <c r="CU13" s="637"/>
      <c r="CV13" s="637"/>
      <c r="CW13" s="637"/>
      <c r="CX13" s="637"/>
      <c r="CY13" s="638"/>
      <c r="CZ13" s="639">
        <v>8.3000000000000007</v>
      </c>
      <c r="DA13" s="639"/>
      <c r="DB13" s="639"/>
      <c r="DC13" s="639"/>
      <c r="DD13" s="645">
        <v>240884</v>
      </c>
      <c r="DE13" s="637"/>
      <c r="DF13" s="637"/>
      <c r="DG13" s="637"/>
      <c r="DH13" s="637"/>
      <c r="DI13" s="637"/>
      <c r="DJ13" s="637"/>
      <c r="DK13" s="637"/>
      <c r="DL13" s="637"/>
      <c r="DM13" s="637"/>
      <c r="DN13" s="637"/>
      <c r="DO13" s="637"/>
      <c r="DP13" s="638"/>
      <c r="DQ13" s="645">
        <v>1520315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190819</v>
      </c>
      <c r="BH14" s="637"/>
      <c r="BI14" s="637"/>
      <c r="BJ14" s="637"/>
      <c r="BK14" s="637"/>
      <c r="BL14" s="637"/>
      <c r="BM14" s="637"/>
      <c r="BN14" s="638"/>
      <c r="BO14" s="639">
        <v>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818490</v>
      </c>
      <c r="CS14" s="637"/>
      <c r="CT14" s="637"/>
      <c r="CU14" s="637"/>
      <c r="CV14" s="637"/>
      <c r="CW14" s="637"/>
      <c r="CX14" s="637"/>
      <c r="CY14" s="638"/>
      <c r="CZ14" s="639">
        <v>3.8</v>
      </c>
      <c r="DA14" s="639"/>
      <c r="DB14" s="639"/>
      <c r="DC14" s="639"/>
      <c r="DD14" s="645">
        <v>49523</v>
      </c>
      <c r="DE14" s="637"/>
      <c r="DF14" s="637"/>
      <c r="DG14" s="637"/>
      <c r="DH14" s="637"/>
      <c r="DI14" s="637"/>
      <c r="DJ14" s="637"/>
      <c r="DK14" s="637"/>
      <c r="DL14" s="637"/>
      <c r="DM14" s="637"/>
      <c r="DN14" s="637"/>
      <c r="DO14" s="637"/>
      <c r="DP14" s="638"/>
      <c r="DQ14" s="645">
        <v>780180</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32962</v>
      </c>
      <c r="S15" s="637"/>
      <c r="T15" s="637"/>
      <c r="U15" s="637"/>
      <c r="V15" s="637"/>
      <c r="W15" s="637"/>
      <c r="X15" s="637"/>
      <c r="Y15" s="638"/>
      <c r="Z15" s="639">
        <v>0.1</v>
      </c>
      <c r="AA15" s="639"/>
      <c r="AB15" s="639"/>
      <c r="AC15" s="639"/>
      <c r="AD15" s="640">
        <v>32962</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261675</v>
      </c>
      <c r="BH15" s="637"/>
      <c r="BI15" s="637"/>
      <c r="BJ15" s="637"/>
      <c r="BK15" s="637"/>
      <c r="BL15" s="637"/>
      <c r="BM15" s="637"/>
      <c r="BN15" s="638"/>
      <c r="BO15" s="639">
        <v>5.4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2443468</v>
      </c>
      <c r="CS15" s="637"/>
      <c r="CT15" s="637"/>
      <c r="CU15" s="637"/>
      <c r="CV15" s="637"/>
      <c r="CW15" s="637"/>
      <c r="CX15" s="637"/>
      <c r="CY15" s="638"/>
      <c r="CZ15" s="639">
        <v>11.3</v>
      </c>
      <c r="DA15" s="639"/>
      <c r="DB15" s="639"/>
      <c r="DC15" s="639"/>
      <c r="DD15" s="645">
        <v>354797</v>
      </c>
      <c r="DE15" s="637"/>
      <c r="DF15" s="637"/>
      <c r="DG15" s="637"/>
      <c r="DH15" s="637"/>
      <c r="DI15" s="637"/>
      <c r="DJ15" s="637"/>
      <c r="DK15" s="637"/>
      <c r="DL15" s="637"/>
      <c r="DM15" s="637"/>
      <c r="DN15" s="637"/>
      <c r="DO15" s="637"/>
      <c r="DP15" s="638"/>
      <c r="DQ15" s="645">
        <v>1976731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83215</v>
      </c>
      <c r="S16" s="637"/>
      <c r="T16" s="637"/>
      <c r="U16" s="637"/>
      <c r="V16" s="637"/>
      <c r="W16" s="637"/>
      <c r="X16" s="637"/>
      <c r="Y16" s="638"/>
      <c r="Z16" s="639">
        <v>0.4</v>
      </c>
      <c r="AA16" s="639"/>
      <c r="AB16" s="639"/>
      <c r="AC16" s="639"/>
      <c r="AD16" s="640">
        <v>83215</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11132</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7216</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245562</v>
      </c>
      <c r="S17" s="637"/>
      <c r="T17" s="637"/>
      <c r="U17" s="637"/>
      <c r="V17" s="637"/>
      <c r="W17" s="637"/>
      <c r="X17" s="637"/>
      <c r="Y17" s="638"/>
      <c r="Z17" s="639">
        <v>1.1000000000000001</v>
      </c>
      <c r="AA17" s="639"/>
      <c r="AB17" s="639"/>
      <c r="AC17" s="639"/>
      <c r="AD17" s="640">
        <v>245562</v>
      </c>
      <c r="AE17" s="640"/>
      <c r="AF17" s="640"/>
      <c r="AG17" s="640"/>
      <c r="AH17" s="640"/>
      <c r="AI17" s="640"/>
      <c r="AJ17" s="640"/>
      <c r="AK17" s="640"/>
      <c r="AL17" s="641">
        <v>1.8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2108773</v>
      </c>
      <c r="CS17" s="637"/>
      <c r="CT17" s="637"/>
      <c r="CU17" s="637"/>
      <c r="CV17" s="637"/>
      <c r="CW17" s="637"/>
      <c r="CX17" s="637"/>
      <c r="CY17" s="638"/>
      <c r="CZ17" s="639">
        <v>9.8000000000000007</v>
      </c>
      <c r="DA17" s="639"/>
      <c r="DB17" s="639"/>
      <c r="DC17" s="639"/>
      <c r="DD17" s="645" t="s">
        <v>122</v>
      </c>
      <c r="DE17" s="637"/>
      <c r="DF17" s="637"/>
      <c r="DG17" s="637"/>
      <c r="DH17" s="637"/>
      <c r="DI17" s="637"/>
      <c r="DJ17" s="637"/>
      <c r="DK17" s="637"/>
      <c r="DL17" s="637"/>
      <c r="DM17" s="637"/>
      <c r="DN17" s="637"/>
      <c r="DO17" s="637"/>
      <c r="DP17" s="638"/>
      <c r="DQ17" s="645">
        <v>2108773</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57973</v>
      </c>
      <c r="S18" s="637"/>
      <c r="T18" s="637"/>
      <c r="U18" s="637"/>
      <c r="V18" s="637"/>
      <c r="W18" s="637"/>
      <c r="X18" s="637"/>
      <c r="Y18" s="638"/>
      <c r="Z18" s="639">
        <v>0.3</v>
      </c>
      <c r="AA18" s="639"/>
      <c r="AB18" s="639"/>
      <c r="AC18" s="639"/>
      <c r="AD18" s="640">
        <v>57973</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185252</v>
      </c>
      <c r="S19" s="637"/>
      <c r="T19" s="637"/>
      <c r="U19" s="637"/>
      <c r="V19" s="637"/>
      <c r="W19" s="637"/>
      <c r="X19" s="637"/>
      <c r="Y19" s="638"/>
      <c r="Z19" s="639">
        <v>0.8</v>
      </c>
      <c r="AA19" s="639"/>
      <c r="AB19" s="639"/>
      <c r="AC19" s="639"/>
      <c r="AD19" s="640">
        <v>185252</v>
      </c>
      <c r="AE19" s="640"/>
      <c r="AF19" s="640"/>
      <c r="AG19" s="640"/>
      <c r="AH19" s="640"/>
      <c r="AI19" s="640"/>
      <c r="AJ19" s="640"/>
      <c r="AK19" s="640"/>
      <c r="AL19" s="641">
        <v>1.4</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360</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2337</v>
      </c>
      <c r="S20" s="637"/>
      <c r="T20" s="637"/>
      <c r="U20" s="637"/>
      <c r="V20" s="637"/>
      <c r="W20" s="637"/>
      <c r="X20" s="637"/>
      <c r="Y20" s="638"/>
      <c r="Z20" s="639">
        <v>0</v>
      </c>
      <c r="AA20" s="639"/>
      <c r="AB20" s="639"/>
      <c r="AC20" s="639"/>
      <c r="AD20" s="640">
        <v>2337</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360</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21547838</v>
      </c>
      <c r="CS20" s="637"/>
      <c r="CT20" s="637"/>
      <c r="CU20" s="637"/>
      <c r="CV20" s="637"/>
      <c r="CW20" s="637"/>
      <c r="CX20" s="637"/>
      <c r="CY20" s="638"/>
      <c r="CZ20" s="639">
        <v>100</v>
      </c>
      <c r="DA20" s="639"/>
      <c r="DB20" s="639"/>
      <c r="DC20" s="639"/>
      <c r="DD20" s="645">
        <v>1399181</v>
      </c>
      <c r="DE20" s="637"/>
      <c r="DF20" s="637"/>
      <c r="DG20" s="637"/>
      <c r="DH20" s="637"/>
      <c r="DI20" s="637"/>
      <c r="DJ20" s="637"/>
      <c r="DK20" s="637"/>
      <c r="DL20" s="637"/>
      <c r="DM20" s="637"/>
      <c r="DN20" s="637"/>
      <c r="DO20" s="637"/>
      <c r="DP20" s="638"/>
      <c r="DQ20" s="645">
        <v>15238076</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7355760</v>
      </c>
      <c r="S21" s="637"/>
      <c r="T21" s="637"/>
      <c r="U21" s="637"/>
      <c r="V21" s="637"/>
      <c r="W21" s="637"/>
      <c r="X21" s="637"/>
      <c r="Y21" s="638"/>
      <c r="Z21" s="639">
        <v>31.9</v>
      </c>
      <c r="AA21" s="639"/>
      <c r="AB21" s="639"/>
      <c r="AC21" s="639"/>
      <c r="AD21" s="640">
        <v>6787492</v>
      </c>
      <c r="AE21" s="640"/>
      <c r="AF21" s="640"/>
      <c r="AG21" s="640"/>
      <c r="AH21" s="640"/>
      <c r="AI21" s="640"/>
      <c r="AJ21" s="640"/>
      <c r="AK21" s="640"/>
      <c r="AL21" s="641">
        <v>50.4</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360</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6787492</v>
      </c>
      <c r="S22" s="637"/>
      <c r="T22" s="637"/>
      <c r="U22" s="637"/>
      <c r="V22" s="637"/>
      <c r="W22" s="637"/>
      <c r="X22" s="637"/>
      <c r="Y22" s="638"/>
      <c r="Z22" s="639">
        <v>29.4</v>
      </c>
      <c r="AA22" s="639"/>
      <c r="AB22" s="639"/>
      <c r="AC22" s="639"/>
      <c r="AD22" s="640">
        <v>6787492</v>
      </c>
      <c r="AE22" s="640"/>
      <c r="AF22" s="640"/>
      <c r="AG22" s="640"/>
      <c r="AH22" s="640"/>
      <c r="AI22" s="640"/>
      <c r="AJ22" s="640"/>
      <c r="AK22" s="640"/>
      <c r="AL22" s="641">
        <v>50.4</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568268</v>
      </c>
      <c r="S23" s="637"/>
      <c r="T23" s="637"/>
      <c r="U23" s="637"/>
      <c r="V23" s="637"/>
      <c r="W23" s="637"/>
      <c r="X23" s="637"/>
      <c r="Y23" s="638"/>
      <c r="Z23" s="639">
        <v>2.5</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11156227</v>
      </c>
      <c r="CS24" s="626"/>
      <c r="CT24" s="626"/>
      <c r="CU24" s="626"/>
      <c r="CV24" s="626"/>
      <c r="CW24" s="626"/>
      <c r="CX24" s="626"/>
      <c r="CY24" s="627"/>
      <c r="CZ24" s="630">
        <v>51.8</v>
      </c>
      <c r="DA24" s="631"/>
      <c r="DB24" s="631"/>
      <c r="DC24" s="647"/>
      <c r="DD24" s="671">
        <v>7829084</v>
      </c>
      <c r="DE24" s="626"/>
      <c r="DF24" s="626"/>
      <c r="DG24" s="626"/>
      <c r="DH24" s="626"/>
      <c r="DI24" s="626"/>
      <c r="DJ24" s="626"/>
      <c r="DK24" s="627"/>
      <c r="DL24" s="671">
        <v>7328661</v>
      </c>
      <c r="DM24" s="626"/>
      <c r="DN24" s="626"/>
      <c r="DO24" s="626"/>
      <c r="DP24" s="626"/>
      <c r="DQ24" s="626"/>
      <c r="DR24" s="626"/>
      <c r="DS24" s="626"/>
      <c r="DT24" s="626"/>
      <c r="DU24" s="626"/>
      <c r="DV24" s="627"/>
      <c r="DW24" s="630">
        <v>54.3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13992339</v>
      </c>
      <c r="S25" s="637"/>
      <c r="T25" s="637"/>
      <c r="U25" s="637"/>
      <c r="V25" s="637"/>
      <c r="W25" s="637"/>
      <c r="X25" s="637"/>
      <c r="Y25" s="638"/>
      <c r="Z25" s="639">
        <v>60.6</v>
      </c>
      <c r="AA25" s="639"/>
      <c r="AB25" s="639"/>
      <c r="AC25" s="639"/>
      <c r="AD25" s="640">
        <v>13424071</v>
      </c>
      <c r="AE25" s="640"/>
      <c r="AF25" s="640"/>
      <c r="AG25" s="640"/>
      <c r="AH25" s="640"/>
      <c r="AI25" s="640"/>
      <c r="AJ25" s="640"/>
      <c r="AK25" s="640"/>
      <c r="AL25" s="641">
        <v>99.7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4318336</v>
      </c>
      <c r="CS25" s="668"/>
      <c r="CT25" s="668"/>
      <c r="CU25" s="668"/>
      <c r="CV25" s="668"/>
      <c r="CW25" s="668"/>
      <c r="CX25" s="668"/>
      <c r="CY25" s="669"/>
      <c r="CZ25" s="641">
        <v>20</v>
      </c>
      <c r="DA25" s="666"/>
      <c r="DB25" s="666"/>
      <c r="DC25" s="670"/>
      <c r="DD25" s="645">
        <v>4154222</v>
      </c>
      <c r="DE25" s="668"/>
      <c r="DF25" s="668"/>
      <c r="DG25" s="668"/>
      <c r="DH25" s="668"/>
      <c r="DI25" s="668"/>
      <c r="DJ25" s="668"/>
      <c r="DK25" s="669"/>
      <c r="DL25" s="645">
        <v>3936453</v>
      </c>
      <c r="DM25" s="668"/>
      <c r="DN25" s="668"/>
      <c r="DO25" s="668"/>
      <c r="DP25" s="668"/>
      <c r="DQ25" s="668"/>
      <c r="DR25" s="668"/>
      <c r="DS25" s="668"/>
      <c r="DT25" s="668"/>
      <c r="DU25" s="668"/>
      <c r="DV25" s="669"/>
      <c r="DW25" s="641">
        <v>29.2</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4375</v>
      </c>
      <c r="S26" s="637"/>
      <c r="T26" s="637"/>
      <c r="U26" s="637"/>
      <c r="V26" s="637"/>
      <c r="W26" s="637"/>
      <c r="X26" s="637"/>
      <c r="Y26" s="638"/>
      <c r="Z26" s="639">
        <v>0</v>
      </c>
      <c r="AA26" s="639"/>
      <c r="AB26" s="639"/>
      <c r="AC26" s="639"/>
      <c r="AD26" s="640">
        <v>4375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2614149</v>
      </c>
      <c r="CS26" s="637"/>
      <c r="CT26" s="637"/>
      <c r="CU26" s="637"/>
      <c r="CV26" s="637"/>
      <c r="CW26" s="637"/>
      <c r="CX26" s="637"/>
      <c r="CY26" s="638"/>
      <c r="CZ26" s="641">
        <v>12.1</v>
      </c>
      <c r="DA26" s="666"/>
      <c r="DB26" s="666"/>
      <c r="DC26" s="670"/>
      <c r="DD26" s="645">
        <v>2556775</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104137</v>
      </c>
      <c r="S27" s="637"/>
      <c r="T27" s="637"/>
      <c r="U27" s="637"/>
      <c r="V27" s="637"/>
      <c r="W27" s="637"/>
      <c r="X27" s="637"/>
      <c r="Y27" s="638"/>
      <c r="Z27" s="639">
        <v>0.5</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4801690</v>
      </c>
      <c r="BH27" s="637"/>
      <c r="BI27" s="637"/>
      <c r="BJ27" s="637"/>
      <c r="BK27" s="637"/>
      <c r="BL27" s="637"/>
      <c r="BM27" s="637"/>
      <c r="BN27" s="638"/>
      <c r="BO27" s="639">
        <v>100</v>
      </c>
      <c r="BP27" s="639"/>
      <c r="BQ27" s="639"/>
      <c r="BR27" s="639"/>
      <c r="BS27" s="640">
        <v>60679</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4729260</v>
      </c>
      <c r="CS27" s="668"/>
      <c r="CT27" s="668"/>
      <c r="CU27" s="668"/>
      <c r="CV27" s="668"/>
      <c r="CW27" s="668"/>
      <c r="CX27" s="668"/>
      <c r="CY27" s="669"/>
      <c r="CZ27" s="641">
        <v>21.9</v>
      </c>
      <c r="DA27" s="666"/>
      <c r="DB27" s="666"/>
      <c r="DC27" s="670"/>
      <c r="DD27" s="645">
        <v>1566231</v>
      </c>
      <c r="DE27" s="668"/>
      <c r="DF27" s="668"/>
      <c r="DG27" s="668"/>
      <c r="DH27" s="668"/>
      <c r="DI27" s="668"/>
      <c r="DJ27" s="668"/>
      <c r="DK27" s="669"/>
      <c r="DL27" s="645">
        <v>1283577</v>
      </c>
      <c r="DM27" s="668"/>
      <c r="DN27" s="668"/>
      <c r="DO27" s="668"/>
      <c r="DP27" s="668"/>
      <c r="DQ27" s="668"/>
      <c r="DR27" s="668"/>
      <c r="DS27" s="668"/>
      <c r="DT27" s="668"/>
      <c r="DU27" s="668"/>
      <c r="DV27" s="669"/>
      <c r="DW27" s="641">
        <v>9.5</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94102</v>
      </c>
      <c r="S28" s="637"/>
      <c r="T28" s="637"/>
      <c r="U28" s="637"/>
      <c r="V28" s="637"/>
      <c r="W28" s="637"/>
      <c r="X28" s="637"/>
      <c r="Y28" s="638"/>
      <c r="Z28" s="639">
        <v>0.4</v>
      </c>
      <c r="AA28" s="639"/>
      <c r="AB28" s="639"/>
      <c r="AC28" s="639"/>
      <c r="AD28" s="640">
        <v>26475</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2108631</v>
      </c>
      <c r="CS28" s="637"/>
      <c r="CT28" s="637"/>
      <c r="CU28" s="637"/>
      <c r="CV28" s="637"/>
      <c r="CW28" s="637"/>
      <c r="CX28" s="637"/>
      <c r="CY28" s="638"/>
      <c r="CZ28" s="641">
        <v>9.8000000000000007</v>
      </c>
      <c r="DA28" s="666"/>
      <c r="DB28" s="666"/>
      <c r="DC28" s="670"/>
      <c r="DD28" s="645">
        <v>2108631</v>
      </c>
      <c r="DE28" s="637"/>
      <c r="DF28" s="637"/>
      <c r="DG28" s="637"/>
      <c r="DH28" s="637"/>
      <c r="DI28" s="637"/>
      <c r="DJ28" s="637"/>
      <c r="DK28" s="638"/>
      <c r="DL28" s="645">
        <v>2108631</v>
      </c>
      <c r="DM28" s="637"/>
      <c r="DN28" s="637"/>
      <c r="DO28" s="637"/>
      <c r="DP28" s="637"/>
      <c r="DQ28" s="637"/>
      <c r="DR28" s="637"/>
      <c r="DS28" s="637"/>
      <c r="DT28" s="637"/>
      <c r="DU28" s="637"/>
      <c r="DV28" s="638"/>
      <c r="DW28" s="641">
        <v>15.6</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128972</v>
      </c>
      <c r="S29" s="637"/>
      <c r="T29" s="637"/>
      <c r="U29" s="637"/>
      <c r="V29" s="637"/>
      <c r="W29" s="637"/>
      <c r="X29" s="637"/>
      <c r="Y29" s="638"/>
      <c r="Z29" s="639">
        <v>0.6</v>
      </c>
      <c r="AA29" s="639"/>
      <c r="AB29" s="639"/>
      <c r="AC29" s="639"/>
      <c r="AD29" s="640">
        <v>10</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2108076</v>
      </c>
      <c r="CS29" s="668"/>
      <c r="CT29" s="668"/>
      <c r="CU29" s="668"/>
      <c r="CV29" s="668"/>
      <c r="CW29" s="668"/>
      <c r="CX29" s="668"/>
      <c r="CY29" s="669"/>
      <c r="CZ29" s="641">
        <v>9.8000000000000007</v>
      </c>
      <c r="DA29" s="666"/>
      <c r="DB29" s="666"/>
      <c r="DC29" s="670"/>
      <c r="DD29" s="645">
        <v>2108076</v>
      </c>
      <c r="DE29" s="668"/>
      <c r="DF29" s="668"/>
      <c r="DG29" s="668"/>
      <c r="DH29" s="668"/>
      <c r="DI29" s="668"/>
      <c r="DJ29" s="668"/>
      <c r="DK29" s="669"/>
      <c r="DL29" s="645">
        <v>2108076</v>
      </c>
      <c r="DM29" s="668"/>
      <c r="DN29" s="668"/>
      <c r="DO29" s="668"/>
      <c r="DP29" s="668"/>
      <c r="DQ29" s="668"/>
      <c r="DR29" s="668"/>
      <c r="DS29" s="668"/>
      <c r="DT29" s="668"/>
      <c r="DU29" s="668"/>
      <c r="DV29" s="669"/>
      <c r="DW29" s="641">
        <v>15.6</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3407353</v>
      </c>
      <c r="S30" s="637"/>
      <c r="T30" s="637"/>
      <c r="U30" s="637"/>
      <c r="V30" s="637"/>
      <c r="W30" s="637"/>
      <c r="X30" s="637"/>
      <c r="Y30" s="638"/>
      <c r="Z30" s="639">
        <v>14.8</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2026756</v>
      </c>
      <c r="CS30" s="637"/>
      <c r="CT30" s="637"/>
      <c r="CU30" s="637"/>
      <c r="CV30" s="637"/>
      <c r="CW30" s="637"/>
      <c r="CX30" s="637"/>
      <c r="CY30" s="638"/>
      <c r="CZ30" s="641">
        <v>9.4</v>
      </c>
      <c r="DA30" s="666"/>
      <c r="DB30" s="666"/>
      <c r="DC30" s="670"/>
      <c r="DD30" s="645">
        <v>2026756</v>
      </c>
      <c r="DE30" s="637"/>
      <c r="DF30" s="637"/>
      <c r="DG30" s="637"/>
      <c r="DH30" s="637"/>
      <c r="DI30" s="637"/>
      <c r="DJ30" s="637"/>
      <c r="DK30" s="638"/>
      <c r="DL30" s="645">
        <v>2026756</v>
      </c>
      <c r="DM30" s="637"/>
      <c r="DN30" s="637"/>
      <c r="DO30" s="637"/>
      <c r="DP30" s="637"/>
      <c r="DQ30" s="637"/>
      <c r="DR30" s="637"/>
      <c r="DS30" s="637"/>
      <c r="DT30" s="637"/>
      <c r="DU30" s="637"/>
      <c r="DV30" s="638"/>
      <c r="DW30" s="641">
        <v>15</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99.2</v>
      </c>
      <c r="BH31" s="680"/>
      <c r="BI31" s="680"/>
      <c r="BJ31" s="680"/>
      <c r="BK31" s="680"/>
      <c r="BL31" s="680"/>
      <c r="BM31" s="631">
        <v>96.6</v>
      </c>
      <c r="BN31" s="680"/>
      <c r="BO31" s="680"/>
      <c r="BP31" s="680"/>
      <c r="BQ31" s="681"/>
      <c r="BR31" s="692">
        <v>98.9</v>
      </c>
      <c r="BS31" s="680"/>
      <c r="BT31" s="680"/>
      <c r="BU31" s="680"/>
      <c r="BV31" s="680"/>
      <c r="BW31" s="680"/>
      <c r="BX31" s="631">
        <v>96.4</v>
      </c>
      <c r="BY31" s="680"/>
      <c r="BZ31" s="680"/>
      <c r="CA31" s="680"/>
      <c r="CB31" s="681"/>
      <c r="CD31" s="674"/>
      <c r="CE31" s="675"/>
      <c r="CF31" s="633" t="s">
        <v>300</v>
      </c>
      <c r="CG31" s="634"/>
      <c r="CH31" s="634"/>
      <c r="CI31" s="634"/>
      <c r="CJ31" s="634"/>
      <c r="CK31" s="634"/>
      <c r="CL31" s="634"/>
      <c r="CM31" s="634"/>
      <c r="CN31" s="634"/>
      <c r="CO31" s="634"/>
      <c r="CP31" s="634"/>
      <c r="CQ31" s="635"/>
      <c r="CR31" s="636">
        <v>81320</v>
      </c>
      <c r="CS31" s="668"/>
      <c r="CT31" s="668"/>
      <c r="CU31" s="668"/>
      <c r="CV31" s="668"/>
      <c r="CW31" s="668"/>
      <c r="CX31" s="668"/>
      <c r="CY31" s="669"/>
      <c r="CZ31" s="641">
        <v>0.4</v>
      </c>
      <c r="DA31" s="666"/>
      <c r="DB31" s="666"/>
      <c r="DC31" s="670"/>
      <c r="DD31" s="645">
        <v>81320</v>
      </c>
      <c r="DE31" s="668"/>
      <c r="DF31" s="668"/>
      <c r="DG31" s="668"/>
      <c r="DH31" s="668"/>
      <c r="DI31" s="668"/>
      <c r="DJ31" s="668"/>
      <c r="DK31" s="669"/>
      <c r="DL31" s="645">
        <v>81320</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1621267</v>
      </c>
      <c r="S32" s="637"/>
      <c r="T32" s="637"/>
      <c r="U32" s="637"/>
      <c r="V32" s="637"/>
      <c r="W32" s="637"/>
      <c r="X32" s="637"/>
      <c r="Y32" s="638"/>
      <c r="Z32" s="639">
        <v>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8"/>
      <c r="BI32" s="668"/>
      <c r="BJ32" s="668"/>
      <c r="BK32" s="668"/>
      <c r="BL32" s="668"/>
      <c r="BM32" s="642">
        <v>96.9</v>
      </c>
      <c r="BN32" s="668"/>
      <c r="BO32" s="668"/>
      <c r="BP32" s="668"/>
      <c r="BQ32" s="691"/>
      <c r="BR32" s="693">
        <v>98.7</v>
      </c>
      <c r="BS32" s="668"/>
      <c r="BT32" s="668"/>
      <c r="BU32" s="668"/>
      <c r="BV32" s="668"/>
      <c r="BW32" s="668"/>
      <c r="BX32" s="642">
        <v>96.6</v>
      </c>
      <c r="BY32" s="668"/>
      <c r="BZ32" s="668"/>
      <c r="CA32" s="668"/>
      <c r="CB32" s="691"/>
      <c r="CD32" s="676"/>
      <c r="CE32" s="677"/>
      <c r="CF32" s="633" t="s">
        <v>304</v>
      </c>
      <c r="CG32" s="634"/>
      <c r="CH32" s="634"/>
      <c r="CI32" s="634"/>
      <c r="CJ32" s="634"/>
      <c r="CK32" s="634"/>
      <c r="CL32" s="634"/>
      <c r="CM32" s="634"/>
      <c r="CN32" s="634"/>
      <c r="CO32" s="634"/>
      <c r="CP32" s="634"/>
      <c r="CQ32" s="635"/>
      <c r="CR32" s="636">
        <v>555</v>
      </c>
      <c r="CS32" s="637"/>
      <c r="CT32" s="637"/>
      <c r="CU32" s="637"/>
      <c r="CV32" s="637"/>
      <c r="CW32" s="637"/>
      <c r="CX32" s="637"/>
      <c r="CY32" s="638"/>
      <c r="CZ32" s="641">
        <v>0</v>
      </c>
      <c r="DA32" s="666"/>
      <c r="DB32" s="666"/>
      <c r="DC32" s="670"/>
      <c r="DD32" s="645">
        <v>555</v>
      </c>
      <c r="DE32" s="637"/>
      <c r="DF32" s="637"/>
      <c r="DG32" s="637"/>
      <c r="DH32" s="637"/>
      <c r="DI32" s="637"/>
      <c r="DJ32" s="637"/>
      <c r="DK32" s="638"/>
      <c r="DL32" s="645">
        <v>555</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49889</v>
      </c>
      <c r="S33" s="637"/>
      <c r="T33" s="637"/>
      <c r="U33" s="637"/>
      <c r="V33" s="637"/>
      <c r="W33" s="637"/>
      <c r="X33" s="637"/>
      <c r="Y33" s="638"/>
      <c r="Z33" s="639">
        <v>0.2</v>
      </c>
      <c r="AA33" s="639"/>
      <c r="AB33" s="639"/>
      <c r="AC33" s="639"/>
      <c r="AD33" s="640">
        <v>3231</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99.1</v>
      </c>
      <c r="BH33" s="695"/>
      <c r="BI33" s="695"/>
      <c r="BJ33" s="695"/>
      <c r="BK33" s="695"/>
      <c r="BL33" s="695"/>
      <c r="BM33" s="696">
        <v>96.1</v>
      </c>
      <c r="BN33" s="695"/>
      <c r="BO33" s="695"/>
      <c r="BP33" s="695"/>
      <c r="BQ33" s="697"/>
      <c r="BR33" s="694">
        <v>99.1</v>
      </c>
      <c r="BS33" s="695"/>
      <c r="BT33" s="695"/>
      <c r="BU33" s="695"/>
      <c r="BV33" s="695"/>
      <c r="BW33" s="695"/>
      <c r="BX33" s="696">
        <v>96.1</v>
      </c>
      <c r="BY33" s="695"/>
      <c r="BZ33" s="695"/>
      <c r="CA33" s="695"/>
      <c r="CB33" s="697"/>
      <c r="CD33" s="633" t="s">
        <v>307</v>
      </c>
      <c r="CE33" s="634"/>
      <c r="CF33" s="634"/>
      <c r="CG33" s="634"/>
      <c r="CH33" s="634"/>
      <c r="CI33" s="634"/>
      <c r="CJ33" s="634"/>
      <c r="CK33" s="634"/>
      <c r="CL33" s="634"/>
      <c r="CM33" s="634"/>
      <c r="CN33" s="634"/>
      <c r="CO33" s="634"/>
      <c r="CP33" s="634"/>
      <c r="CQ33" s="635"/>
      <c r="CR33" s="636">
        <v>8981298</v>
      </c>
      <c r="CS33" s="668"/>
      <c r="CT33" s="668"/>
      <c r="CU33" s="668"/>
      <c r="CV33" s="668"/>
      <c r="CW33" s="668"/>
      <c r="CX33" s="668"/>
      <c r="CY33" s="669"/>
      <c r="CZ33" s="641">
        <v>41.7</v>
      </c>
      <c r="DA33" s="666"/>
      <c r="DB33" s="666"/>
      <c r="DC33" s="670"/>
      <c r="DD33" s="645">
        <v>7116639</v>
      </c>
      <c r="DE33" s="668"/>
      <c r="DF33" s="668"/>
      <c r="DG33" s="668"/>
      <c r="DH33" s="668"/>
      <c r="DI33" s="668"/>
      <c r="DJ33" s="668"/>
      <c r="DK33" s="669"/>
      <c r="DL33" s="645">
        <v>5004744</v>
      </c>
      <c r="DM33" s="668"/>
      <c r="DN33" s="668"/>
      <c r="DO33" s="668"/>
      <c r="DP33" s="668"/>
      <c r="DQ33" s="668"/>
      <c r="DR33" s="668"/>
      <c r="DS33" s="668"/>
      <c r="DT33" s="668"/>
      <c r="DU33" s="668"/>
      <c r="DV33" s="669"/>
      <c r="DW33" s="641">
        <v>37.1</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275389</v>
      </c>
      <c r="S34" s="637"/>
      <c r="T34" s="637"/>
      <c r="U34" s="637"/>
      <c r="V34" s="637"/>
      <c r="W34" s="637"/>
      <c r="X34" s="637"/>
      <c r="Y34" s="638"/>
      <c r="Z34" s="639">
        <v>1.2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3205945</v>
      </c>
      <c r="CS34" s="637"/>
      <c r="CT34" s="637"/>
      <c r="CU34" s="637"/>
      <c r="CV34" s="637"/>
      <c r="CW34" s="637"/>
      <c r="CX34" s="637"/>
      <c r="CY34" s="638"/>
      <c r="CZ34" s="641">
        <v>14.9</v>
      </c>
      <c r="DA34" s="666"/>
      <c r="DB34" s="666"/>
      <c r="DC34" s="670"/>
      <c r="DD34" s="645">
        <v>2491581</v>
      </c>
      <c r="DE34" s="637"/>
      <c r="DF34" s="637"/>
      <c r="DG34" s="637"/>
      <c r="DH34" s="637"/>
      <c r="DI34" s="637"/>
      <c r="DJ34" s="637"/>
      <c r="DK34" s="638"/>
      <c r="DL34" s="645">
        <v>2149764</v>
      </c>
      <c r="DM34" s="637"/>
      <c r="DN34" s="637"/>
      <c r="DO34" s="637"/>
      <c r="DP34" s="637"/>
      <c r="DQ34" s="637"/>
      <c r="DR34" s="637"/>
      <c r="DS34" s="637"/>
      <c r="DT34" s="637"/>
      <c r="DU34" s="637"/>
      <c r="DV34" s="638"/>
      <c r="DW34" s="641">
        <v>15.9</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1645702</v>
      </c>
      <c r="S35" s="637"/>
      <c r="T35" s="637"/>
      <c r="U35" s="637"/>
      <c r="V35" s="637"/>
      <c r="W35" s="637"/>
      <c r="X35" s="637"/>
      <c r="Y35" s="638"/>
      <c r="Z35" s="639">
        <v>7.1</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233004</v>
      </c>
      <c r="CS35" s="668"/>
      <c r="CT35" s="668"/>
      <c r="CU35" s="668"/>
      <c r="CV35" s="668"/>
      <c r="CW35" s="668"/>
      <c r="CX35" s="668"/>
      <c r="CY35" s="669"/>
      <c r="CZ35" s="641">
        <v>1.1000000000000001</v>
      </c>
      <c r="DA35" s="666"/>
      <c r="DB35" s="666"/>
      <c r="DC35" s="670"/>
      <c r="DD35" s="645">
        <v>124469</v>
      </c>
      <c r="DE35" s="668"/>
      <c r="DF35" s="668"/>
      <c r="DG35" s="668"/>
      <c r="DH35" s="668"/>
      <c r="DI35" s="668"/>
      <c r="DJ35" s="668"/>
      <c r="DK35" s="669"/>
      <c r="DL35" s="645">
        <v>122651</v>
      </c>
      <c r="DM35" s="668"/>
      <c r="DN35" s="668"/>
      <c r="DO35" s="668"/>
      <c r="DP35" s="668"/>
      <c r="DQ35" s="668"/>
      <c r="DR35" s="668"/>
      <c r="DS35" s="668"/>
      <c r="DT35" s="668"/>
      <c r="DU35" s="668"/>
      <c r="DV35" s="669"/>
      <c r="DW35" s="641">
        <v>0.9</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531462</v>
      </c>
      <c r="S36" s="637"/>
      <c r="T36" s="637"/>
      <c r="U36" s="637"/>
      <c r="V36" s="637"/>
      <c r="W36" s="637"/>
      <c r="X36" s="637"/>
      <c r="Y36" s="638"/>
      <c r="Z36" s="639">
        <v>2.2999999999999998</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3273128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189771</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2780898</v>
      </c>
      <c r="CS36" s="637"/>
      <c r="CT36" s="637"/>
      <c r="CU36" s="637"/>
      <c r="CV36" s="637"/>
      <c r="CW36" s="637"/>
      <c r="CX36" s="637"/>
      <c r="CY36" s="638"/>
      <c r="CZ36" s="641">
        <v>12.9</v>
      </c>
      <c r="DA36" s="666"/>
      <c r="DB36" s="666"/>
      <c r="DC36" s="670"/>
      <c r="DD36" s="645">
        <v>2248263</v>
      </c>
      <c r="DE36" s="637"/>
      <c r="DF36" s="637"/>
      <c r="DG36" s="637"/>
      <c r="DH36" s="637"/>
      <c r="DI36" s="637"/>
      <c r="DJ36" s="637"/>
      <c r="DK36" s="638"/>
      <c r="DL36" s="645">
        <v>1277345</v>
      </c>
      <c r="DM36" s="637"/>
      <c r="DN36" s="637"/>
      <c r="DO36" s="637"/>
      <c r="DP36" s="637"/>
      <c r="DQ36" s="637"/>
      <c r="DR36" s="637"/>
      <c r="DS36" s="637"/>
      <c r="DT36" s="637"/>
      <c r="DU36" s="637"/>
      <c r="DV36" s="638"/>
      <c r="DW36" s="641">
        <v>9.5</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258271</v>
      </c>
      <c r="S37" s="637"/>
      <c r="T37" s="637"/>
      <c r="U37" s="637"/>
      <c r="V37" s="637"/>
      <c r="W37" s="637"/>
      <c r="X37" s="637"/>
      <c r="Y37" s="638"/>
      <c r="Z37" s="639">
        <v>1.1000000000000001</v>
      </c>
      <c r="AA37" s="639"/>
      <c r="AB37" s="639"/>
      <c r="AC37" s="639"/>
      <c r="AD37" s="640">
        <v>4655</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1135722</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143393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219417</v>
      </c>
      <c r="CS37" s="668"/>
      <c r="CT37" s="668"/>
      <c r="CU37" s="668"/>
      <c r="CV37" s="668"/>
      <c r="CW37" s="668"/>
      <c r="CX37" s="668"/>
      <c r="CY37" s="669"/>
      <c r="CZ37" s="641">
        <v>1</v>
      </c>
      <c r="DA37" s="666"/>
      <c r="DB37" s="666"/>
      <c r="DC37" s="670"/>
      <c r="DD37" s="645">
        <v>216689</v>
      </c>
      <c r="DE37" s="668"/>
      <c r="DF37" s="668"/>
      <c r="DG37" s="668"/>
      <c r="DH37" s="668"/>
      <c r="DI37" s="668"/>
      <c r="DJ37" s="668"/>
      <c r="DK37" s="669"/>
      <c r="DL37" s="645">
        <v>216382</v>
      </c>
      <c r="DM37" s="668"/>
      <c r="DN37" s="668"/>
      <c r="DO37" s="668"/>
      <c r="DP37" s="668"/>
      <c r="DQ37" s="668"/>
      <c r="DR37" s="668"/>
      <c r="DS37" s="668"/>
      <c r="DT37" s="668"/>
      <c r="DU37" s="668"/>
      <c r="DV37" s="669"/>
      <c r="DW37" s="641">
        <v>1.6</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979794</v>
      </c>
      <c r="S38" s="637"/>
      <c r="T38" s="637"/>
      <c r="U38" s="637"/>
      <c r="V38" s="637"/>
      <c r="W38" s="637"/>
      <c r="X38" s="637"/>
      <c r="Y38" s="638"/>
      <c r="Z38" s="639">
        <v>4.2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79243</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5082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2058163</v>
      </c>
      <c r="CS38" s="637"/>
      <c r="CT38" s="637"/>
      <c r="CU38" s="637"/>
      <c r="CV38" s="637"/>
      <c r="CW38" s="637"/>
      <c r="CX38" s="637"/>
      <c r="CY38" s="638"/>
      <c r="CZ38" s="641">
        <v>9.6</v>
      </c>
      <c r="DA38" s="666"/>
      <c r="DB38" s="666"/>
      <c r="DC38" s="670"/>
      <c r="DD38" s="645">
        <v>1750419</v>
      </c>
      <c r="DE38" s="637"/>
      <c r="DF38" s="637"/>
      <c r="DG38" s="637"/>
      <c r="DH38" s="637"/>
      <c r="DI38" s="637"/>
      <c r="DJ38" s="637"/>
      <c r="DK38" s="638"/>
      <c r="DL38" s="645">
        <v>1454984</v>
      </c>
      <c r="DM38" s="637"/>
      <c r="DN38" s="637"/>
      <c r="DO38" s="637"/>
      <c r="DP38" s="637"/>
      <c r="DQ38" s="637"/>
      <c r="DR38" s="637"/>
      <c r="DS38" s="637"/>
      <c r="DT38" s="637"/>
      <c r="DU38" s="637"/>
      <c r="DV38" s="638"/>
      <c r="DW38" s="641">
        <v>10.8</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29683</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7489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253423</v>
      </c>
      <c r="CS39" s="668"/>
      <c r="CT39" s="668"/>
      <c r="CU39" s="668"/>
      <c r="CV39" s="668"/>
      <c r="CW39" s="668"/>
      <c r="CX39" s="668"/>
      <c r="CY39" s="669"/>
      <c r="CZ39" s="641">
        <v>1.2</v>
      </c>
      <c r="DA39" s="666"/>
      <c r="DB39" s="666"/>
      <c r="DC39" s="670"/>
      <c r="DD39" s="645">
        <v>86742</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40894</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94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449865</v>
      </c>
      <c r="CS40" s="637"/>
      <c r="CT40" s="637"/>
      <c r="CU40" s="637"/>
      <c r="CV40" s="637"/>
      <c r="CW40" s="637"/>
      <c r="CX40" s="637"/>
      <c r="CY40" s="638"/>
      <c r="CZ40" s="641">
        <v>2.1</v>
      </c>
      <c r="DA40" s="666"/>
      <c r="DB40" s="666"/>
      <c r="DC40" s="670"/>
      <c r="DD40" s="645">
        <v>415165</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23093052</v>
      </c>
      <c r="S41" s="709"/>
      <c r="T41" s="709"/>
      <c r="U41" s="709"/>
      <c r="V41" s="709"/>
      <c r="W41" s="709"/>
      <c r="X41" s="709"/>
      <c r="Y41" s="713"/>
      <c r="Z41" s="714">
        <v>100</v>
      </c>
      <c r="AA41" s="714"/>
      <c r="AB41" s="714"/>
      <c r="AC41" s="714"/>
      <c r="AD41" s="715">
        <v>13462817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551796</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1476684</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449</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1410313</v>
      </c>
      <c r="CS42" s="668"/>
      <c r="CT42" s="668"/>
      <c r="CU42" s="668"/>
      <c r="CV42" s="668"/>
      <c r="CW42" s="668"/>
      <c r="CX42" s="668"/>
      <c r="CY42" s="669"/>
      <c r="CZ42" s="641">
        <v>6.5</v>
      </c>
      <c r="DA42" s="666"/>
      <c r="DB42" s="666"/>
      <c r="DC42" s="670"/>
      <c r="DD42" s="645">
        <v>292353</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26924</v>
      </c>
      <c r="CS43" s="668"/>
      <c r="CT43" s="668"/>
      <c r="CU43" s="668"/>
      <c r="CV43" s="668"/>
      <c r="CW43" s="668"/>
      <c r="CX43" s="668"/>
      <c r="CY43" s="669"/>
      <c r="CZ43" s="641">
        <v>0.1</v>
      </c>
      <c r="DA43" s="666"/>
      <c r="DB43" s="666"/>
      <c r="DC43" s="670"/>
      <c r="DD43" s="645">
        <v>26924</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1399181</v>
      </c>
      <c r="CS44" s="637"/>
      <c r="CT44" s="637"/>
      <c r="CU44" s="637"/>
      <c r="CV44" s="637"/>
      <c r="CW44" s="637"/>
      <c r="CX44" s="637"/>
      <c r="CY44" s="638"/>
      <c r="CZ44" s="641">
        <v>6.5</v>
      </c>
      <c r="DA44" s="642"/>
      <c r="DB44" s="642"/>
      <c r="DC44" s="648"/>
      <c r="DD44" s="645">
        <v>285137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196753</v>
      </c>
      <c r="CS45" s="668"/>
      <c r="CT45" s="668"/>
      <c r="CU45" s="668"/>
      <c r="CV45" s="668"/>
      <c r="CW45" s="668"/>
      <c r="CX45" s="668"/>
      <c r="CY45" s="669"/>
      <c r="CZ45" s="641">
        <v>0.9</v>
      </c>
      <c r="DA45" s="666"/>
      <c r="DB45" s="666"/>
      <c r="DC45" s="670"/>
      <c r="DD45" s="645">
        <v>11383</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1110504</v>
      </c>
      <c r="CS46" s="637"/>
      <c r="CT46" s="637"/>
      <c r="CU46" s="637"/>
      <c r="CV46" s="637"/>
      <c r="CW46" s="637"/>
      <c r="CX46" s="637"/>
      <c r="CY46" s="638"/>
      <c r="CZ46" s="641">
        <v>5.2</v>
      </c>
      <c r="DA46" s="642"/>
      <c r="DB46" s="642"/>
      <c r="DC46" s="648"/>
      <c r="DD46" s="645">
        <v>230674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11132</v>
      </c>
      <c r="CS47" s="668"/>
      <c r="CT47" s="668"/>
      <c r="CU47" s="668"/>
      <c r="CV47" s="668"/>
      <c r="CW47" s="668"/>
      <c r="CX47" s="668"/>
      <c r="CY47" s="669"/>
      <c r="CZ47" s="641">
        <v>0.1</v>
      </c>
      <c r="DA47" s="666"/>
      <c r="DB47" s="666"/>
      <c r="DC47" s="670"/>
      <c r="DD47" s="645">
        <v>7216</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21547838</v>
      </c>
      <c r="CS49" s="695"/>
      <c r="CT49" s="695"/>
      <c r="CU49" s="695"/>
      <c r="CV49" s="695"/>
      <c r="CW49" s="695"/>
      <c r="CX49" s="695"/>
      <c r="CY49" s="724"/>
      <c r="CZ49" s="716">
        <v>100</v>
      </c>
      <c r="DA49" s="725"/>
      <c r="DB49" s="725"/>
      <c r="DC49" s="726"/>
      <c r="DD49" s="727">
        <v>15238076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zq0W75r+XWcsoN2S8FPK2HWuKirYJ1TBBpaJCjKR7pzVE/k5TWvx/XnHflAb0Qen/FPkGIbTCyaT/itVfpS/3Q==" saltValue="McPmhqk85WZY7x9N0bpZz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23097</v>
      </c>
      <c r="R7" s="766"/>
      <c r="S7" s="766"/>
      <c r="T7" s="766"/>
      <c r="U7" s="766"/>
      <c r="V7" s="766">
        <v>21552</v>
      </c>
      <c r="W7" s="766"/>
      <c r="X7" s="766"/>
      <c r="Y7" s="766"/>
      <c r="Z7" s="766"/>
      <c r="AA7" s="766">
        <v>1545</v>
      </c>
      <c r="AB7" s="766"/>
      <c r="AC7" s="766"/>
      <c r="AD7" s="766"/>
      <c r="AE7" s="767"/>
      <c r="AF7" s="768">
        <v>1284</v>
      </c>
      <c r="AG7" s="769"/>
      <c r="AH7" s="769"/>
      <c r="AI7" s="769"/>
      <c r="AJ7" s="770"/>
      <c r="AK7" s="771">
        <v>1646</v>
      </c>
      <c r="AL7" s="772"/>
      <c r="AM7" s="772"/>
      <c r="AN7" s="772"/>
      <c r="AO7" s="772"/>
      <c r="AP7" s="772">
        <v>16445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572</v>
      </c>
      <c r="BT7" s="760"/>
      <c r="BU7" s="760"/>
      <c r="BV7" s="760"/>
      <c r="BW7" s="760"/>
      <c r="BX7" s="760"/>
      <c r="BY7" s="760"/>
      <c r="BZ7" s="760"/>
      <c r="CA7" s="760"/>
      <c r="CB7" s="760"/>
      <c r="CC7" s="760"/>
      <c r="CD7" s="760"/>
      <c r="CE7" s="760"/>
      <c r="CF7" s="760"/>
      <c r="CG7" s="775"/>
      <c r="CH7" s="756">
        <v>0</v>
      </c>
      <c r="CI7" s="757"/>
      <c r="CJ7" s="757"/>
      <c r="CK7" s="757"/>
      <c r="CL7" s="758"/>
      <c r="CM7" s="756">
        <v>40</v>
      </c>
      <c r="CN7" s="757"/>
      <c r="CO7" s="757"/>
      <c r="CP7" s="757"/>
      <c r="CQ7" s="758"/>
      <c r="CR7" s="756">
        <v>10</v>
      </c>
      <c r="CS7" s="757"/>
      <c r="CT7" s="757"/>
      <c r="CU7" s="757"/>
      <c r="CV7" s="758"/>
      <c r="CW7" s="756" t="s">
        <v>489</v>
      </c>
      <c r="CX7" s="757"/>
      <c r="CY7" s="757"/>
      <c r="CZ7" s="757"/>
      <c r="DA7" s="758"/>
      <c r="DB7" s="756" t="s">
        <v>489</v>
      </c>
      <c r="DC7" s="757"/>
      <c r="DD7" s="757"/>
      <c r="DE7" s="757"/>
      <c r="DF7" s="758"/>
      <c r="DG7" s="756" t="s">
        <v>489</v>
      </c>
      <c r="DH7" s="757"/>
      <c r="DI7" s="757"/>
      <c r="DJ7" s="757"/>
      <c r="DK7" s="758"/>
      <c r="DL7" s="756" t="s">
        <v>489</v>
      </c>
      <c r="DM7" s="757"/>
      <c r="DN7" s="757"/>
      <c r="DO7" s="757"/>
      <c r="DP7" s="758"/>
      <c r="DQ7" s="756" t="s">
        <v>489</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23</v>
      </c>
      <c r="R8" s="797"/>
      <c r="S8" s="797"/>
      <c r="T8" s="797"/>
      <c r="U8" s="797"/>
      <c r="V8" s="797">
        <v>23</v>
      </c>
      <c r="W8" s="797"/>
      <c r="X8" s="797"/>
      <c r="Y8" s="797"/>
      <c r="Z8" s="797"/>
      <c r="AA8" s="797">
        <v>0</v>
      </c>
      <c r="AB8" s="797"/>
      <c r="AC8" s="797"/>
      <c r="AD8" s="797"/>
      <c r="AE8" s="798"/>
      <c r="AF8" s="799" t="s">
        <v>122</v>
      </c>
      <c r="AG8" s="800"/>
      <c r="AH8" s="800"/>
      <c r="AI8" s="800"/>
      <c r="AJ8" s="801"/>
      <c r="AK8" s="782">
        <v>6</v>
      </c>
      <c r="AL8" s="783"/>
      <c r="AM8" s="783"/>
      <c r="AN8" s="783"/>
      <c r="AO8" s="783"/>
      <c r="AP8" s="783" t="s">
        <v>558</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573</v>
      </c>
      <c r="BT8" s="787"/>
      <c r="BU8" s="787"/>
      <c r="BV8" s="787"/>
      <c r="BW8" s="787"/>
      <c r="BX8" s="787"/>
      <c r="BY8" s="787"/>
      <c r="BZ8" s="787"/>
      <c r="CA8" s="787"/>
      <c r="CB8" s="787"/>
      <c r="CC8" s="787"/>
      <c r="CD8" s="787"/>
      <c r="CE8" s="787"/>
      <c r="CF8" s="787"/>
      <c r="CG8" s="788"/>
      <c r="CH8" s="789">
        <v>-2</v>
      </c>
      <c r="CI8" s="790"/>
      <c r="CJ8" s="790"/>
      <c r="CK8" s="790"/>
      <c r="CL8" s="791"/>
      <c r="CM8" s="789">
        <v>14</v>
      </c>
      <c r="CN8" s="790"/>
      <c r="CO8" s="790"/>
      <c r="CP8" s="790"/>
      <c r="CQ8" s="791"/>
      <c r="CR8" s="789">
        <v>8</v>
      </c>
      <c r="CS8" s="790"/>
      <c r="CT8" s="790"/>
      <c r="CU8" s="790"/>
      <c r="CV8" s="791"/>
      <c r="CW8" s="789" t="s">
        <v>489</v>
      </c>
      <c r="CX8" s="790"/>
      <c r="CY8" s="790"/>
      <c r="CZ8" s="790"/>
      <c r="DA8" s="791"/>
      <c r="DB8" s="789" t="s">
        <v>489</v>
      </c>
      <c r="DC8" s="790"/>
      <c r="DD8" s="790"/>
      <c r="DE8" s="790"/>
      <c r="DF8" s="791"/>
      <c r="DG8" s="789" t="s">
        <v>489</v>
      </c>
      <c r="DH8" s="790"/>
      <c r="DI8" s="790"/>
      <c r="DJ8" s="790"/>
      <c r="DK8" s="791"/>
      <c r="DL8" s="789" t="s">
        <v>489</v>
      </c>
      <c r="DM8" s="790"/>
      <c r="DN8" s="790"/>
      <c r="DO8" s="790"/>
      <c r="DP8" s="791"/>
      <c r="DQ8" s="789" t="s">
        <v>489</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23114</v>
      </c>
      <c r="R23" s="806"/>
      <c r="S23" s="806"/>
      <c r="T23" s="806"/>
      <c r="U23" s="806"/>
      <c r="V23" s="806">
        <v>21569</v>
      </c>
      <c r="W23" s="806"/>
      <c r="X23" s="806"/>
      <c r="Y23" s="806"/>
      <c r="Z23" s="806"/>
      <c r="AA23" s="806">
        <v>1545</v>
      </c>
      <c r="AB23" s="806"/>
      <c r="AC23" s="806"/>
      <c r="AD23" s="806"/>
      <c r="AE23" s="807"/>
      <c r="AF23" s="808">
        <v>1284</v>
      </c>
      <c r="AG23" s="806"/>
      <c r="AH23" s="806"/>
      <c r="AI23" s="806"/>
      <c r="AJ23" s="809"/>
      <c r="AK23" s="810"/>
      <c r="AL23" s="811"/>
      <c r="AM23" s="811"/>
      <c r="AN23" s="811"/>
      <c r="AO23" s="811"/>
      <c r="AP23" s="806">
        <v>16445</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5349</v>
      </c>
      <c r="R28" s="836"/>
      <c r="S28" s="836"/>
      <c r="T28" s="836"/>
      <c r="U28" s="836"/>
      <c r="V28" s="836">
        <v>5094</v>
      </c>
      <c r="W28" s="836"/>
      <c r="X28" s="836"/>
      <c r="Y28" s="836"/>
      <c r="Z28" s="836"/>
      <c r="AA28" s="836">
        <v>255</v>
      </c>
      <c r="AB28" s="836"/>
      <c r="AC28" s="836"/>
      <c r="AD28" s="836"/>
      <c r="AE28" s="837"/>
      <c r="AF28" s="838">
        <v>255</v>
      </c>
      <c r="AG28" s="836"/>
      <c r="AH28" s="836"/>
      <c r="AI28" s="836"/>
      <c r="AJ28" s="839"/>
      <c r="AK28" s="840">
        <v>576</v>
      </c>
      <c r="AL28" s="841"/>
      <c r="AM28" s="841"/>
      <c r="AN28" s="841"/>
      <c r="AO28" s="841"/>
      <c r="AP28" s="841">
        <v>214</v>
      </c>
      <c r="AQ28" s="841"/>
      <c r="AR28" s="841"/>
      <c r="AS28" s="841"/>
      <c r="AT28" s="841"/>
      <c r="AU28" s="841">
        <v>23</v>
      </c>
      <c r="AV28" s="841"/>
      <c r="AW28" s="841"/>
      <c r="AX28" s="841"/>
      <c r="AY28" s="841"/>
      <c r="AZ28" s="842" t="s">
        <v>558</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4657</v>
      </c>
      <c r="R29" s="797"/>
      <c r="S29" s="797"/>
      <c r="T29" s="797"/>
      <c r="U29" s="797"/>
      <c r="V29" s="797">
        <v>4462</v>
      </c>
      <c r="W29" s="797"/>
      <c r="X29" s="797"/>
      <c r="Y29" s="797"/>
      <c r="Z29" s="797"/>
      <c r="AA29" s="797">
        <v>194</v>
      </c>
      <c r="AB29" s="797"/>
      <c r="AC29" s="797"/>
      <c r="AD29" s="797"/>
      <c r="AE29" s="798"/>
      <c r="AF29" s="799">
        <v>194</v>
      </c>
      <c r="AG29" s="800"/>
      <c r="AH29" s="800"/>
      <c r="AI29" s="800"/>
      <c r="AJ29" s="801"/>
      <c r="AK29" s="847">
        <v>701</v>
      </c>
      <c r="AL29" s="843"/>
      <c r="AM29" s="843"/>
      <c r="AN29" s="843"/>
      <c r="AO29" s="843"/>
      <c r="AP29" s="843" t="s">
        <v>558</v>
      </c>
      <c r="AQ29" s="843"/>
      <c r="AR29" s="843"/>
      <c r="AS29" s="843"/>
      <c r="AT29" s="843"/>
      <c r="AU29" s="843" t="s">
        <v>558</v>
      </c>
      <c r="AV29" s="843"/>
      <c r="AW29" s="843"/>
      <c r="AX29" s="843"/>
      <c r="AY29" s="843"/>
      <c r="AZ29" s="844" t="s">
        <v>558</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851</v>
      </c>
      <c r="R30" s="797"/>
      <c r="S30" s="797"/>
      <c r="T30" s="797"/>
      <c r="U30" s="797"/>
      <c r="V30" s="797">
        <v>845</v>
      </c>
      <c r="W30" s="797"/>
      <c r="X30" s="797"/>
      <c r="Y30" s="797"/>
      <c r="Z30" s="797"/>
      <c r="AA30" s="797">
        <v>6</v>
      </c>
      <c r="AB30" s="797"/>
      <c r="AC30" s="797"/>
      <c r="AD30" s="797"/>
      <c r="AE30" s="798"/>
      <c r="AF30" s="799">
        <v>6</v>
      </c>
      <c r="AG30" s="800"/>
      <c r="AH30" s="800"/>
      <c r="AI30" s="800"/>
      <c r="AJ30" s="801"/>
      <c r="AK30" s="847">
        <v>167</v>
      </c>
      <c r="AL30" s="843"/>
      <c r="AM30" s="843"/>
      <c r="AN30" s="843"/>
      <c r="AO30" s="843"/>
      <c r="AP30" s="843" t="s">
        <v>558</v>
      </c>
      <c r="AQ30" s="843"/>
      <c r="AR30" s="843"/>
      <c r="AS30" s="843"/>
      <c r="AT30" s="843"/>
      <c r="AU30" s="843" t="s">
        <v>558</v>
      </c>
      <c r="AV30" s="843"/>
      <c r="AW30" s="843"/>
      <c r="AX30" s="843"/>
      <c r="AY30" s="843"/>
      <c r="AZ30" s="844" t="s">
        <v>558</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56</v>
      </c>
      <c r="R31" s="797"/>
      <c r="S31" s="797"/>
      <c r="T31" s="797"/>
      <c r="U31" s="797"/>
      <c r="V31" s="797">
        <v>49</v>
      </c>
      <c r="W31" s="797"/>
      <c r="X31" s="797"/>
      <c r="Y31" s="797"/>
      <c r="Z31" s="797"/>
      <c r="AA31" s="797">
        <v>7</v>
      </c>
      <c r="AB31" s="797"/>
      <c r="AC31" s="797"/>
      <c r="AD31" s="797"/>
      <c r="AE31" s="798"/>
      <c r="AF31" s="799">
        <v>7</v>
      </c>
      <c r="AG31" s="800"/>
      <c r="AH31" s="800"/>
      <c r="AI31" s="800"/>
      <c r="AJ31" s="801"/>
      <c r="AK31" s="847">
        <v>27</v>
      </c>
      <c r="AL31" s="843"/>
      <c r="AM31" s="843"/>
      <c r="AN31" s="843"/>
      <c r="AO31" s="843"/>
      <c r="AP31" s="843" t="s">
        <v>558</v>
      </c>
      <c r="AQ31" s="843"/>
      <c r="AR31" s="843"/>
      <c r="AS31" s="843"/>
      <c r="AT31" s="843"/>
      <c r="AU31" s="843" t="s">
        <v>558</v>
      </c>
      <c r="AV31" s="843"/>
      <c r="AW31" s="843"/>
      <c r="AX31" s="843"/>
      <c r="AY31" s="843"/>
      <c r="AZ31" s="844" t="s">
        <v>558</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966</v>
      </c>
      <c r="R32" s="797"/>
      <c r="S32" s="797"/>
      <c r="T32" s="797"/>
      <c r="U32" s="797"/>
      <c r="V32" s="797">
        <v>978</v>
      </c>
      <c r="W32" s="797"/>
      <c r="X32" s="797"/>
      <c r="Y32" s="797"/>
      <c r="Z32" s="797"/>
      <c r="AA32" s="797">
        <v>-11</v>
      </c>
      <c r="AB32" s="797"/>
      <c r="AC32" s="797"/>
      <c r="AD32" s="797"/>
      <c r="AE32" s="798"/>
      <c r="AF32" s="799">
        <v>2696</v>
      </c>
      <c r="AG32" s="800"/>
      <c r="AH32" s="800"/>
      <c r="AI32" s="800"/>
      <c r="AJ32" s="801"/>
      <c r="AK32" s="847">
        <v>44</v>
      </c>
      <c r="AL32" s="843"/>
      <c r="AM32" s="843"/>
      <c r="AN32" s="843"/>
      <c r="AO32" s="843"/>
      <c r="AP32" s="843">
        <v>473</v>
      </c>
      <c r="AQ32" s="843"/>
      <c r="AR32" s="843"/>
      <c r="AS32" s="843"/>
      <c r="AT32" s="843"/>
      <c r="AU32" s="843">
        <v>206</v>
      </c>
      <c r="AV32" s="843"/>
      <c r="AW32" s="843"/>
      <c r="AX32" s="843"/>
      <c r="AY32" s="843"/>
      <c r="AZ32" s="844" t="s">
        <v>558</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1699</v>
      </c>
      <c r="R33" s="797"/>
      <c r="S33" s="797"/>
      <c r="T33" s="797"/>
      <c r="U33" s="797"/>
      <c r="V33" s="797">
        <v>1601</v>
      </c>
      <c r="W33" s="797"/>
      <c r="X33" s="797"/>
      <c r="Y33" s="797"/>
      <c r="Z33" s="797"/>
      <c r="AA33" s="797">
        <v>98</v>
      </c>
      <c r="AB33" s="797"/>
      <c r="AC33" s="797"/>
      <c r="AD33" s="797"/>
      <c r="AE33" s="798"/>
      <c r="AF33" s="799">
        <v>658</v>
      </c>
      <c r="AG33" s="800"/>
      <c r="AH33" s="800"/>
      <c r="AI33" s="800"/>
      <c r="AJ33" s="801"/>
      <c r="AK33" s="847">
        <v>1133</v>
      </c>
      <c r="AL33" s="843"/>
      <c r="AM33" s="843"/>
      <c r="AN33" s="843"/>
      <c r="AO33" s="843"/>
      <c r="AP33" s="843">
        <v>11264</v>
      </c>
      <c r="AQ33" s="843"/>
      <c r="AR33" s="843"/>
      <c r="AS33" s="843"/>
      <c r="AT33" s="843"/>
      <c r="AU33" s="843">
        <v>7344</v>
      </c>
      <c r="AV33" s="843"/>
      <c r="AW33" s="843"/>
      <c r="AX33" s="843"/>
      <c r="AY33" s="843"/>
      <c r="AZ33" s="844" t="s">
        <v>558</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396</v>
      </c>
      <c r="C34" s="794"/>
      <c r="D34" s="794"/>
      <c r="E34" s="794"/>
      <c r="F34" s="794"/>
      <c r="G34" s="794"/>
      <c r="H34" s="794"/>
      <c r="I34" s="794"/>
      <c r="J34" s="794"/>
      <c r="K34" s="794"/>
      <c r="L34" s="794"/>
      <c r="M34" s="794"/>
      <c r="N34" s="794"/>
      <c r="O34" s="794"/>
      <c r="P34" s="795"/>
      <c r="Q34" s="796">
        <v>41</v>
      </c>
      <c r="R34" s="797"/>
      <c r="S34" s="797"/>
      <c r="T34" s="797"/>
      <c r="U34" s="797"/>
      <c r="V34" s="797">
        <v>1</v>
      </c>
      <c r="W34" s="797"/>
      <c r="X34" s="797"/>
      <c r="Y34" s="797"/>
      <c r="Z34" s="797"/>
      <c r="AA34" s="797">
        <v>40</v>
      </c>
      <c r="AB34" s="797"/>
      <c r="AC34" s="797"/>
      <c r="AD34" s="797"/>
      <c r="AE34" s="798"/>
      <c r="AF34" s="799">
        <v>71</v>
      </c>
      <c r="AG34" s="800"/>
      <c r="AH34" s="800"/>
      <c r="AI34" s="800"/>
      <c r="AJ34" s="801"/>
      <c r="AK34" s="847" t="s">
        <v>558</v>
      </c>
      <c r="AL34" s="843"/>
      <c r="AM34" s="843"/>
      <c r="AN34" s="843"/>
      <c r="AO34" s="843"/>
      <c r="AP34" s="843" t="s">
        <v>558</v>
      </c>
      <c r="AQ34" s="843"/>
      <c r="AR34" s="843"/>
      <c r="AS34" s="843"/>
      <c r="AT34" s="843"/>
      <c r="AU34" s="843" t="s">
        <v>558</v>
      </c>
      <c r="AV34" s="843"/>
      <c r="AW34" s="843"/>
      <c r="AX34" s="843"/>
      <c r="AY34" s="843"/>
      <c r="AZ34" s="844" t="s">
        <v>558</v>
      </c>
      <c r="BA34" s="844"/>
      <c r="BB34" s="844"/>
      <c r="BC34" s="844"/>
      <c r="BD34" s="844"/>
      <c r="BE34" s="845" t="s">
        <v>397</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398</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399</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3887</v>
      </c>
      <c r="AG63" s="857"/>
      <c r="AH63" s="857"/>
      <c r="AI63" s="857"/>
      <c r="AJ63" s="858"/>
      <c r="AK63" s="859"/>
      <c r="AL63" s="854"/>
      <c r="AM63" s="854"/>
      <c r="AN63" s="854"/>
      <c r="AO63" s="854"/>
      <c r="AP63" s="857">
        <v>11737</v>
      </c>
      <c r="AQ63" s="857"/>
      <c r="AR63" s="857"/>
      <c r="AS63" s="857"/>
      <c r="AT63" s="857"/>
      <c r="AU63" s="857">
        <v>7550</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401</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402</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559</v>
      </c>
      <c r="C68" s="883"/>
      <c r="D68" s="883"/>
      <c r="E68" s="883"/>
      <c r="F68" s="883"/>
      <c r="G68" s="883"/>
      <c r="H68" s="883"/>
      <c r="I68" s="883"/>
      <c r="J68" s="883"/>
      <c r="K68" s="883"/>
      <c r="L68" s="883"/>
      <c r="M68" s="883"/>
      <c r="N68" s="883"/>
      <c r="O68" s="883"/>
      <c r="P68" s="884"/>
      <c r="Q68" s="885">
        <v>6442</v>
      </c>
      <c r="R68" s="879"/>
      <c r="S68" s="879"/>
      <c r="T68" s="879"/>
      <c r="U68" s="879"/>
      <c r="V68" s="879">
        <v>6301</v>
      </c>
      <c r="W68" s="879"/>
      <c r="X68" s="879"/>
      <c r="Y68" s="879"/>
      <c r="Z68" s="879"/>
      <c r="AA68" s="879">
        <v>141</v>
      </c>
      <c r="AB68" s="879"/>
      <c r="AC68" s="879"/>
      <c r="AD68" s="879"/>
      <c r="AE68" s="879"/>
      <c r="AF68" s="879">
        <v>141</v>
      </c>
      <c r="AG68" s="879"/>
      <c r="AH68" s="879"/>
      <c r="AI68" s="879"/>
      <c r="AJ68" s="879"/>
      <c r="AK68" s="879">
        <v>20</v>
      </c>
      <c r="AL68" s="879"/>
      <c r="AM68" s="879"/>
      <c r="AN68" s="879"/>
      <c r="AO68" s="879"/>
      <c r="AP68" s="879" t="s">
        <v>489</v>
      </c>
      <c r="AQ68" s="879"/>
      <c r="AR68" s="879"/>
      <c r="AS68" s="879"/>
      <c r="AT68" s="879"/>
      <c r="AU68" s="879" t="s">
        <v>489</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560</v>
      </c>
      <c r="C69" s="887"/>
      <c r="D69" s="887"/>
      <c r="E69" s="887"/>
      <c r="F69" s="887"/>
      <c r="G69" s="887"/>
      <c r="H69" s="887"/>
      <c r="I69" s="887"/>
      <c r="J69" s="887"/>
      <c r="K69" s="887"/>
      <c r="L69" s="887"/>
      <c r="M69" s="887"/>
      <c r="N69" s="887"/>
      <c r="O69" s="887"/>
      <c r="P69" s="888"/>
      <c r="Q69" s="889">
        <v>739</v>
      </c>
      <c r="R69" s="843"/>
      <c r="S69" s="843"/>
      <c r="T69" s="843"/>
      <c r="U69" s="843"/>
      <c r="V69" s="843">
        <v>371</v>
      </c>
      <c r="W69" s="843"/>
      <c r="X69" s="843"/>
      <c r="Y69" s="843"/>
      <c r="Z69" s="843"/>
      <c r="AA69" s="843">
        <v>368</v>
      </c>
      <c r="AB69" s="843"/>
      <c r="AC69" s="843"/>
      <c r="AD69" s="843"/>
      <c r="AE69" s="843"/>
      <c r="AF69" s="843">
        <v>368</v>
      </c>
      <c r="AG69" s="843"/>
      <c r="AH69" s="843"/>
      <c r="AI69" s="843"/>
      <c r="AJ69" s="843"/>
      <c r="AK69" s="843" t="s">
        <v>489</v>
      </c>
      <c r="AL69" s="843"/>
      <c r="AM69" s="843"/>
      <c r="AN69" s="843"/>
      <c r="AO69" s="843"/>
      <c r="AP69" s="843" t="s">
        <v>489</v>
      </c>
      <c r="AQ69" s="843"/>
      <c r="AR69" s="843"/>
      <c r="AS69" s="843"/>
      <c r="AT69" s="843"/>
      <c r="AU69" s="843" t="s">
        <v>489</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561</v>
      </c>
      <c r="C70" s="887"/>
      <c r="D70" s="887"/>
      <c r="E70" s="887"/>
      <c r="F70" s="887"/>
      <c r="G70" s="887"/>
      <c r="H70" s="887"/>
      <c r="I70" s="887"/>
      <c r="J70" s="887"/>
      <c r="K70" s="887"/>
      <c r="L70" s="887"/>
      <c r="M70" s="887"/>
      <c r="N70" s="887"/>
      <c r="O70" s="887"/>
      <c r="P70" s="888"/>
      <c r="Q70" s="889">
        <v>257</v>
      </c>
      <c r="R70" s="843"/>
      <c r="S70" s="843"/>
      <c r="T70" s="843"/>
      <c r="U70" s="843"/>
      <c r="V70" s="843">
        <v>221</v>
      </c>
      <c r="W70" s="843"/>
      <c r="X70" s="843"/>
      <c r="Y70" s="843"/>
      <c r="Z70" s="843"/>
      <c r="AA70" s="843">
        <v>36</v>
      </c>
      <c r="AB70" s="843"/>
      <c r="AC70" s="843"/>
      <c r="AD70" s="843"/>
      <c r="AE70" s="843"/>
      <c r="AF70" s="843">
        <v>36</v>
      </c>
      <c r="AG70" s="843"/>
      <c r="AH70" s="843"/>
      <c r="AI70" s="843"/>
      <c r="AJ70" s="843"/>
      <c r="AK70" s="843">
        <v>255</v>
      </c>
      <c r="AL70" s="843"/>
      <c r="AM70" s="843"/>
      <c r="AN70" s="843"/>
      <c r="AO70" s="843"/>
      <c r="AP70" s="843" t="s">
        <v>489</v>
      </c>
      <c r="AQ70" s="843"/>
      <c r="AR70" s="843"/>
      <c r="AS70" s="843"/>
      <c r="AT70" s="843"/>
      <c r="AU70" s="843" t="s">
        <v>489</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562</v>
      </c>
      <c r="C71" s="887"/>
      <c r="D71" s="887"/>
      <c r="E71" s="887"/>
      <c r="F71" s="887"/>
      <c r="G71" s="887"/>
      <c r="H71" s="887"/>
      <c r="I71" s="887"/>
      <c r="J71" s="887"/>
      <c r="K71" s="887"/>
      <c r="L71" s="887"/>
      <c r="M71" s="887"/>
      <c r="N71" s="887"/>
      <c r="O71" s="887"/>
      <c r="P71" s="888"/>
      <c r="Q71" s="889">
        <v>101</v>
      </c>
      <c r="R71" s="843"/>
      <c r="S71" s="843"/>
      <c r="T71" s="843"/>
      <c r="U71" s="843"/>
      <c r="V71" s="843">
        <v>91</v>
      </c>
      <c r="W71" s="843"/>
      <c r="X71" s="843"/>
      <c r="Y71" s="843"/>
      <c r="Z71" s="843"/>
      <c r="AA71" s="843">
        <v>11</v>
      </c>
      <c r="AB71" s="843"/>
      <c r="AC71" s="843"/>
      <c r="AD71" s="843"/>
      <c r="AE71" s="843"/>
      <c r="AF71" s="843">
        <v>11</v>
      </c>
      <c r="AG71" s="843"/>
      <c r="AH71" s="843"/>
      <c r="AI71" s="843"/>
      <c r="AJ71" s="843"/>
      <c r="AK71" s="843">
        <v>28</v>
      </c>
      <c r="AL71" s="843"/>
      <c r="AM71" s="843"/>
      <c r="AN71" s="843"/>
      <c r="AO71" s="843"/>
      <c r="AP71" s="843" t="s">
        <v>489</v>
      </c>
      <c r="AQ71" s="843"/>
      <c r="AR71" s="843"/>
      <c r="AS71" s="843"/>
      <c r="AT71" s="843"/>
      <c r="AU71" s="843" t="s">
        <v>489</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563</v>
      </c>
      <c r="C72" s="887"/>
      <c r="D72" s="887"/>
      <c r="E72" s="887"/>
      <c r="F72" s="887"/>
      <c r="G72" s="887"/>
      <c r="H72" s="887"/>
      <c r="I72" s="887"/>
      <c r="J72" s="887"/>
      <c r="K72" s="887"/>
      <c r="L72" s="887"/>
      <c r="M72" s="887"/>
      <c r="N72" s="887"/>
      <c r="O72" s="887"/>
      <c r="P72" s="888"/>
      <c r="Q72" s="889">
        <v>1199</v>
      </c>
      <c r="R72" s="843"/>
      <c r="S72" s="843"/>
      <c r="T72" s="843"/>
      <c r="U72" s="843"/>
      <c r="V72" s="843">
        <v>1199</v>
      </c>
      <c r="W72" s="843"/>
      <c r="X72" s="843"/>
      <c r="Y72" s="843"/>
      <c r="Z72" s="843"/>
      <c r="AA72" s="843" t="s">
        <v>558</v>
      </c>
      <c r="AB72" s="843"/>
      <c r="AC72" s="843"/>
      <c r="AD72" s="843"/>
      <c r="AE72" s="843"/>
      <c r="AF72" s="843" t="s">
        <v>558</v>
      </c>
      <c r="AG72" s="843"/>
      <c r="AH72" s="843"/>
      <c r="AI72" s="843"/>
      <c r="AJ72" s="843"/>
      <c r="AK72" s="843" t="s">
        <v>558</v>
      </c>
      <c r="AL72" s="843"/>
      <c r="AM72" s="843"/>
      <c r="AN72" s="843"/>
      <c r="AO72" s="843"/>
      <c r="AP72" s="843" t="s">
        <v>489</v>
      </c>
      <c r="AQ72" s="843"/>
      <c r="AR72" s="843"/>
      <c r="AS72" s="843"/>
      <c r="AT72" s="843"/>
      <c r="AU72" s="843" t="s">
        <v>489</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564</v>
      </c>
      <c r="C73" s="887"/>
      <c r="D73" s="887"/>
      <c r="E73" s="887"/>
      <c r="F73" s="887"/>
      <c r="G73" s="887"/>
      <c r="H73" s="887"/>
      <c r="I73" s="887"/>
      <c r="J73" s="887"/>
      <c r="K73" s="887"/>
      <c r="L73" s="887"/>
      <c r="M73" s="887"/>
      <c r="N73" s="887"/>
      <c r="O73" s="887"/>
      <c r="P73" s="888"/>
      <c r="Q73" s="889">
        <v>313311</v>
      </c>
      <c r="R73" s="843"/>
      <c r="S73" s="843"/>
      <c r="T73" s="843"/>
      <c r="U73" s="843"/>
      <c r="V73" s="843">
        <v>310666</v>
      </c>
      <c r="W73" s="843"/>
      <c r="X73" s="843"/>
      <c r="Y73" s="843"/>
      <c r="Z73" s="843"/>
      <c r="AA73" s="843">
        <v>2644</v>
      </c>
      <c r="AB73" s="843"/>
      <c r="AC73" s="843"/>
      <c r="AD73" s="843"/>
      <c r="AE73" s="843"/>
      <c r="AF73" s="843">
        <v>2644</v>
      </c>
      <c r="AG73" s="843"/>
      <c r="AH73" s="843"/>
      <c r="AI73" s="843"/>
      <c r="AJ73" s="843"/>
      <c r="AK73" s="843">
        <v>2298</v>
      </c>
      <c r="AL73" s="843"/>
      <c r="AM73" s="843"/>
      <c r="AN73" s="843"/>
      <c r="AO73" s="843"/>
      <c r="AP73" s="843" t="s">
        <v>489</v>
      </c>
      <c r="AQ73" s="843"/>
      <c r="AR73" s="843"/>
      <c r="AS73" s="843"/>
      <c r="AT73" s="843"/>
      <c r="AU73" s="843" t="s">
        <v>489</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565</v>
      </c>
      <c r="C74" s="887"/>
      <c r="D74" s="887"/>
      <c r="E74" s="887"/>
      <c r="F74" s="887"/>
      <c r="G74" s="887"/>
      <c r="H74" s="887"/>
      <c r="I74" s="887"/>
      <c r="J74" s="887"/>
      <c r="K74" s="887"/>
      <c r="L74" s="887"/>
      <c r="M74" s="887"/>
      <c r="N74" s="887"/>
      <c r="O74" s="887"/>
      <c r="P74" s="888"/>
      <c r="Q74" s="889">
        <v>18</v>
      </c>
      <c r="R74" s="843"/>
      <c r="S74" s="843"/>
      <c r="T74" s="843"/>
      <c r="U74" s="843"/>
      <c r="V74" s="843">
        <v>14</v>
      </c>
      <c r="W74" s="843"/>
      <c r="X74" s="843"/>
      <c r="Y74" s="843"/>
      <c r="Z74" s="843"/>
      <c r="AA74" s="843">
        <v>4</v>
      </c>
      <c r="AB74" s="843"/>
      <c r="AC74" s="843"/>
      <c r="AD74" s="843"/>
      <c r="AE74" s="843"/>
      <c r="AF74" s="843">
        <v>4</v>
      </c>
      <c r="AG74" s="843"/>
      <c r="AH74" s="843"/>
      <c r="AI74" s="843"/>
      <c r="AJ74" s="843"/>
      <c r="AK74" s="843" t="s">
        <v>489</v>
      </c>
      <c r="AL74" s="843"/>
      <c r="AM74" s="843"/>
      <c r="AN74" s="843"/>
      <c r="AO74" s="843"/>
      <c r="AP74" s="843" t="s">
        <v>489</v>
      </c>
      <c r="AQ74" s="843"/>
      <c r="AR74" s="843"/>
      <c r="AS74" s="843"/>
      <c r="AT74" s="843"/>
      <c r="AU74" s="843" t="s">
        <v>489</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566</v>
      </c>
      <c r="C75" s="887"/>
      <c r="D75" s="887"/>
      <c r="E75" s="887"/>
      <c r="F75" s="887"/>
      <c r="G75" s="887"/>
      <c r="H75" s="887"/>
      <c r="I75" s="887"/>
      <c r="J75" s="887"/>
      <c r="K75" s="887"/>
      <c r="L75" s="887"/>
      <c r="M75" s="887"/>
      <c r="N75" s="887"/>
      <c r="O75" s="887"/>
      <c r="P75" s="888"/>
      <c r="Q75" s="890">
        <v>24</v>
      </c>
      <c r="R75" s="891"/>
      <c r="S75" s="891"/>
      <c r="T75" s="891"/>
      <c r="U75" s="847"/>
      <c r="V75" s="892">
        <v>14</v>
      </c>
      <c r="W75" s="891"/>
      <c r="X75" s="891"/>
      <c r="Y75" s="891"/>
      <c r="Z75" s="847"/>
      <c r="AA75" s="892">
        <v>10</v>
      </c>
      <c r="AB75" s="891"/>
      <c r="AC75" s="891"/>
      <c r="AD75" s="891"/>
      <c r="AE75" s="847"/>
      <c r="AF75" s="892">
        <v>10</v>
      </c>
      <c r="AG75" s="891"/>
      <c r="AH75" s="891"/>
      <c r="AI75" s="891"/>
      <c r="AJ75" s="847"/>
      <c r="AK75" s="892" t="s">
        <v>489</v>
      </c>
      <c r="AL75" s="891"/>
      <c r="AM75" s="891"/>
      <c r="AN75" s="891"/>
      <c r="AO75" s="847"/>
      <c r="AP75" s="892" t="s">
        <v>489</v>
      </c>
      <c r="AQ75" s="891"/>
      <c r="AR75" s="891"/>
      <c r="AS75" s="891"/>
      <c r="AT75" s="847"/>
      <c r="AU75" s="892" t="s">
        <v>489</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567</v>
      </c>
      <c r="C76" s="887"/>
      <c r="D76" s="887"/>
      <c r="E76" s="887"/>
      <c r="F76" s="887"/>
      <c r="G76" s="887"/>
      <c r="H76" s="887"/>
      <c r="I76" s="887"/>
      <c r="J76" s="887"/>
      <c r="K76" s="887"/>
      <c r="L76" s="887"/>
      <c r="M76" s="887"/>
      <c r="N76" s="887"/>
      <c r="O76" s="887"/>
      <c r="P76" s="888"/>
      <c r="Q76" s="890">
        <v>321</v>
      </c>
      <c r="R76" s="891"/>
      <c r="S76" s="891"/>
      <c r="T76" s="891"/>
      <c r="U76" s="847"/>
      <c r="V76" s="892">
        <v>312</v>
      </c>
      <c r="W76" s="891"/>
      <c r="X76" s="891"/>
      <c r="Y76" s="891"/>
      <c r="Z76" s="847"/>
      <c r="AA76" s="892">
        <v>9</v>
      </c>
      <c r="AB76" s="891"/>
      <c r="AC76" s="891"/>
      <c r="AD76" s="891"/>
      <c r="AE76" s="847"/>
      <c r="AF76" s="892">
        <v>9</v>
      </c>
      <c r="AG76" s="891"/>
      <c r="AH76" s="891"/>
      <c r="AI76" s="891"/>
      <c r="AJ76" s="847"/>
      <c r="AK76" s="892" t="s">
        <v>489</v>
      </c>
      <c r="AL76" s="891"/>
      <c r="AM76" s="891"/>
      <c r="AN76" s="891"/>
      <c r="AO76" s="847"/>
      <c r="AP76" s="892" t="s">
        <v>489</v>
      </c>
      <c r="AQ76" s="891"/>
      <c r="AR76" s="891"/>
      <c r="AS76" s="891"/>
      <c r="AT76" s="847"/>
      <c r="AU76" s="892" t="s">
        <v>489</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568</v>
      </c>
      <c r="C77" s="887"/>
      <c r="D77" s="887"/>
      <c r="E77" s="887"/>
      <c r="F77" s="887"/>
      <c r="G77" s="887"/>
      <c r="H77" s="887"/>
      <c r="I77" s="887"/>
      <c r="J77" s="887"/>
      <c r="K77" s="887"/>
      <c r="L77" s="887"/>
      <c r="M77" s="887"/>
      <c r="N77" s="887"/>
      <c r="O77" s="887"/>
      <c r="P77" s="888"/>
      <c r="Q77" s="890">
        <v>259</v>
      </c>
      <c r="R77" s="891"/>
      <c r="S77" s="891"/>
      <c r="T77" s="891"/>
      <c r="U77" s="847"/>
      <c r="V77" s="892">
        <v>212</v>
      </c>
      <c r="W77" s="891"/>
      <c r="X77" s="891"/>
      <c r="Y77" s="891"/>
      <c r="Z77" s="847"/>
      <c r="AA77" s="892">
        <v>50</v>
      </c>
      <c r="AB77" s="891"/>
      <c r="AC77" s="891"/>
      <c r="AD77" s="891"/>
      <c r="AE77" s="847"/>
      <c r="AF77" s="892">
        <v>50</v>
      </c>
      <c r="AG77" s="891"/>
      <c r="AH77" s="891"/>
      <c r="AI77" s="891"/>
      <c r="AJ77" s="847"/>
      <c r="AK77" s="892" t="s">
        <v>489</v>
      </c>
      <c r="AL77" s="891"/>
      <c r="AM77" s="891"/>
      <c r="AN77" s="891"/>
      <c r="AO77" s="847"/>
      <c r="AP77" s="892" t="s">
        <v>489</v>
      </c>
      <c r="AQ77" s="891"/>
      <c r="AR77" s="891"/>
      <c r="AS77" s="891"/>
      <c r="AT77" s="847"/>
      <c r="AU77" s="892" t="s">
        <v>489</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t="s">
        <v>569</v>
      </c>
      <c r="C78" s="887"/>
      <c r="D78" s="887"/>
      <c r="E78" s="887"/>
      <c r="F78" s="887"/>
      <c r="G78" s="887"/>
      <c r="H78" s="887"/>
      <c r="I78" s="887"/>
      <c r="J78" s="887"/>
      <c r="K78" s="887"/>
      <c r="L78" s="887"/>
      <c r="M78" s="887"/>
      <c r="N78" s="887"/>
      <c r="O78" s="887"/>
      <c r="P78" s="888"/>
      <c r="Q78" s="889">
        <v>120</v>
      </c>
      <c r="R78" s="843"/>
      <c r="S78" s="843"/>
      <c r="T78" s="843"/>
      <c r="U78" s="843"/>
      <c r="V78" s="843">
        <v>116</v>
      </c>
      <c r="W78" s="843"/>
      <c r="X78" s="843"/>
      <c r="Y78" s="843"/>
      <c r="Z78" s="843"/>
      <c r="AA78" s="843">
        <v>4</v>
      </c>
      <c r="AB78" s="843"/>
      <c r="AC78" s="843"/>
      <c r="AD78" s="843"/>
      <c r="AE78" s="843"/>
      <c r="AF78" s="843">
        <v>4</v>
      </c>
      <c r="AG78" s="843"/>
      <c r="AH78" s="843"/>
      <c r="AI78" s="843"/>
      <c r="AJ78" s="843"/>
      <c r="AK78" s="843" t="s">
        <v>489</v>
      </c>
      <c r="AL78" s="843"/>
      <c r="AM78" s="843"/>
      <c r="AN78" s="843"/>
      <c r="AO78" s="843"/>
      <c r="AP78" s="843" t="s">
        <v>489</v>
      </c>
      <c r="AQ78" s="843"/>
      <c r="AR78" s="843"/>
      <c r="AS78" s="843"/>
      <c r="AT78" s="843"/>
      <c r="AU78" s="843" t="s">
        <v>489</v>
      </c>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t="s">
        <v>570</v>
      </c>
      <c r="C79" s="887"/>
      <c r="D79" s="887"/>
      <c r="E79" s="887"/>
      <c r="F79" s="887"/>
      <c r="G79" s="887"/>
      <c r="H79" s="887"/>
      <c r="I79" s="887"/>
      <c r="J79" s="887"/>
      <c r="K79" s="887"/>
      <c r="L79" s="887"/>
      <c r="M79" s="887"/>
      <c r="N79" s="887"/>
      <c r="O79" s="887"/>
      <c r="P79" s="888"/>
      <c r="Q79" s="889">
        <v>323</v>
      </c>
      <c r="R79" s="843"/>
      <c r="S79" s="843"/>
      <c r="T79" s="843"/>
      <c r="U79" s="843"/>
      <c r="V79" s="843">
        <v>278</v>
      </c>
      <c r="W79" s="843"/>
      <c r="X79" s="843"/>
      <c r="Y79" s="843"/>
      <c r="Z79" s="843"/>
      <c r="AA79" s="843">
        <v>45</v>
      </c>
      <c r="AB79" s="843"/>
      <c r="AC79" s="843"/>
      <c r="AD79" s="843"/>
      <c r="AE79" s="843"/>
      <c r="AF79" s="843">
        <v>45</v>
      </c>
      <c r="AG79" s="843"/>
      <c r="AH79" s="843"/>
      <c r="AI79" s="843"/>
      <c r="AJ79" s="843"/>
      <c r="AK79" s="843" t="s">
        <v>489</v>
      </c>
      <c r="AL79" s="843"/>
      <c r="AM79" s="843"/>
      <c r="AN79" s="843"/>
      <c r="AO79" s="843"/>
      <c r="AP79" s="843" t="s">
        <v>489</v>
      </c>
      <c r="AQ79" s="843"/>
      <c r="AR79" s="843"/>
      <c r="AS79" s="843"/>
      <c r="AT79" s="843"/>
      <c r="AU79" s="843" t="s">
        <v>489</v>
      </c>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t="s">
        <v>571</v>
      </c>
      <c r="C80" s="887"/>
      <c r="D80" s="887"/>
      <c r="E80" s="887"/>
      <c r="F80" s="887"/>
      <c r="G80" s="887"/>
      <c r="H80" s="887"/>
      <c r="I80" s="887"/>
      <c r="J80" s="887"/>
      <c r="K80" s="887"/>
      <c r="L80" s="887"/>
      <c r="M80" s="887"/>
      <c r="N80" s="887"/>
      <c r="O80" s="887"/>
      <c r="P80" s="888"/>
      <c r="Q80" s="889">
        <v>6260</v>
      </c>
      <c r="R80" s="843"/>
      <c r="S80" s="843"/>
      <c r="T80" s="843"/>
      <c r="U80" s="843"/>
      <c r="V80" s="843">
        <v>6817</v>
      </c>
      <c r="W80" s="843"/>
      <c r="X80" s="843"/>
      <c r="Y80" s="843"/>
      <c r="Z80" s="843"/>
      <c r="AA80" s="843">
        <v>-557</v>
      </c>
      <c r="AB80" s="843"/>
      <c r="AC80" s="843"/>
      <c r="AD80" s="843"/>
      <c r="AE80" s="843"/>
      <c r="AF80" s="843">
        <v>3266</v>
      </c>
      <c r="AG80" s="843"/>
      <c r="AH80" s="843"/>
      <c r="AI80" s="843"/>
      <c r="AJ80" s="843"/>
      <c r="AK80" s="843" t="s">
        <v>489</v>
      </c>
      <c r="AL80" s="843"/>
      <c r="AM80" s="843"/>
      <c r="AN80" s="843"/>
      <c r="AO80" s="843"/>
      <c r="AP80" s="843">
        <v>13755</v>
      </c>
      <c r="AQ80" s="843"/>
      <c r="AR80" s="843"/>
      <c r="AS80" s="843"/>
      <c r="AT80" s="843"/>
      <c r="AU80" s="843">
        <v>76</v>
      </c>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403</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6588</v>
      </c>
      <c r="AG88" s="857"/>
      <c r="AH88" s="857"/>
      <c r="AI88" s="857"/>
      <c r="AJ88" s="857"/>
      <c r="AK88" s="854"/>
      <c r="AL88" s="854"/>
      <c r="AM88" s="854"/>
      <c r="AN88" s="854"/>
      <c r="AO88" s="854"/>
      <c r="AP88" s="857">
        <v>13755</v>
      </c>
      <c r="AQ88" s="857"/>
      <c r="AR88" s="857"/>
      <c r="AS88" s="857"/>
      <c r="AT88" s="857"/>
      <c r="AU88" s="857">
        <v>76</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404</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18</v>
      </c>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405</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406</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409</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410</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411</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412</v>
      </c>
      <c r="AB109" s="906"/>
      <c r="AC109" s="906"/>
      <c r="AD109" s="906"/>
      <c r="AE109" s="907"/>
      <c r="AF109" s="905" t="s">
        <v>413</v>
      </c>
      <c r="AG109" s="906"/>
      <c r="AH109" s="906"/>
      <c r="AI109" s="906"/>
      <c r="AJ109" s="907"/>
      <c r="AK109" s="905" t="s">
        <v>294</v>
      </c>
      <c r="AL109" s="906"/>
      <c r="AM109" s="906"/>
      <c r="AN109" s="906"/>
      <c r="AO109" s="907"/>
      <c r="AP109" s="905" t="s">
        <v>414</v>
      </c>
      <c r="AQ109" s="906"/>
      <c r="AR109" s="906"/>
      <c r="AS109" s="906"/>
      <c r="AT109" s="908"/>
      <c r="AU109" s="925" t="s">
        <v>411</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412</v>
      </c>
      <c r="BR109" s="906"/>
      <c r="BS109" s="906"/>
      <c r="BT109" s="906"/>
      <c r="BU109" s="907"/>
      <c r="BV109" s="905" t="s">
        <v>413</v>
      </c>
      <c r="BW109" s="906"/>
      <c r="BX109" s="906"/>
      <c r="BY109" s="906"/>
      <c r="BZ109" s="907"/>
      <c r="CA109" s="905" t="s">
        <v>294</v>
      </c>
      <c r="CB109" s="906"/>
      <c r="CC109" s="906"/>
      <c r="CD109" s="906"/>
      <c r="CE109" s="907"/>
      <c r="CF109" s="926" t="s">
        <v>414</v>
      </c>
      <c r="CG109" s="926"/>
      <c r="CH109" s="926"/>
      <c r="CI109" s="926"/>
      <c r="CJ109" s="926"/>
      <c r="CK109" s="905" t="s">
        <v>415</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412</v>
      </c>
      <c r="DH109" s="906"/>
      <c r="DI109" s="906"/>
      <c r="DJ109" s="906"/>
      <c r="DK109" s="907"/>
      <c r="DL109" s="905" t="s">
        <v>413</v>
      </c>
      <c r="DM109" s="906"/>
      <c r="DN109" s="906"/>
      <c r="DO109" s="906"/>
      <c r="DP109" s="907"/>
      <c r="DQ109" s="905" t="s">
        <v>294</v>
      </c>
      <c r="DR109" s="906"/>
      <c r="DS109" s="906"/>
      <c r="DT109" s="906"/>
      <c r="DU109" s="907"/>
      <c r="DV109" s="905" t="s">
        <v>414</v>
      </c>
      <c r="DW109" s="906"/>
      <c r="DX109" s="906"/>
      <c r="DY109" s="906"/>
      <c r="DZ109" s="908"/>
    </row>
    <row r="110" spans="1:131" s="212" customFormat="1" ht="26.25" customHeight="1" x14ac:dyDescent="0.2">
      <c r="A110" s="909" t="s">
        <v>416</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2258237</v>
      </c>
      <c r="AB110" s="913"/>
      <c r="AC110" s="913"/>
      <c r="AD110" s="913"/>
      <c r="AE110" s="914"/>
      <c r="AF110" s="915">
        <v>2189603</v>
      </c>
      <c r="AG110" s="913"/>
      <c r="AH110" s="913"/>
      <c r="AI110" s="913"/>
      <c r="AJ110" s="914"/>
      <c r="AK110" s="915">
        <v>2096350</v>
      </c>
      <c r="AL110" s="913"/>
      <c r="AM110" s="913"/>
      <c r="AN110" s="913"/>
      <c r="AO110" s="914"/>
      <c r="AP110" s="916">
        <v>18.600000000000001</v>
      </c>
      <c r="AQ110" s="917"/>
      <c r="AR110" s="917"/>
      <c r="AS110" s="917"/>
      <c r="AT110" s="918"/>
      <c r="AU110" s="919" t="s">
        <v>69</v>
      </c>
      <c r="AV110" s="920"/>
      <c r="AW110" s="920"/>
      <c r="AX110" s="920"/>
      <c r="AY110" s="920"/>
      <c r="AZ110" s="942" t="s">
        <v>417</v>
      </c>
      <c r="BA110" s="910"/>
      <c r="BB110" s="910"/>
      <c r="BC110" s="910"/>
      <c r="BD110" s="910"/>
      <c r="BE110" s="910"/>
      <c r="BF110" s="910"/>
      <c r="BG110" s="910"/>
      <c r="BH110" s="910"/>
      <c r="BI110" s="910"/>
      <c r="BJ110" s="910"/>
      <c r="BK110" s="910"/>
      <c r="BL110" s="910"/>
      <c r="BM110" s="910"/>
      <c r="BN110" s="910"/>
      <c r="BO110" s="910"/>
      <c r="BP110" s="911"/>
      <c r="BQ110" s="943">
        <v>18268299</v>
      </c>
      <c r="BR110" s="944"/>
      <c r="BS110" s="944"/>
      <c r="BT110" s="944"/>
      <c r="BU110" s="944"/>
      <c r="BV110" s="944">
        <v>17491616</v>
      </c>
      <c r="BW110" s="944"/>
      <c r="BX110" s="944"/>
      <c r="BY110" s="944"/>
      <c r="BZ110" s="944"/>
      <c r="CA110" s="944">
        <v>16444654</v>
      </c>
      <c r="CB110" s="944"/>
      <c r="CC110" s="944"/>
      <c r="CD110" s="944"/>
      <c r="CE110" s="944"/>
      <c r="CF110" s="957">
        <v>146.30000000000001</v>
      </c>
      <c r="CG110" s="958"/>
      <c r="CH110" s="958"/>
      <c r="CI110" s="958"/>
      <c r="CJ110" s="958"/>
      <c r="CK110" s="959" t="s">
        <v>418</v>
      </c>
      <c r="CL110" s="960"/>
      <c r="CM110" s="942" t="s">
        <v>419</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420</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421</v>
      </c>
      <c r="BA111" s="936"/>
      <c r="BB111" s="936"/>
      <c r="BC111" s="936"/>
      <c r="BD111" s="936"/>
      <c r="BE111" s="936"/>
      <c r="BF111" s="936"/>
      <c r="BG111" s="936"/>
      <c r="BH111" s="936"/>
      <c r="BI111" s="936"/>
      <c r="BJ111" s="936"/>
      <c r="BK111" s="936"/>
      <c r="BL111" s="936"/>
      <c r="BM111" s="936"/>
      <c r="BN111" s="936"/>
      <c r="BO111" s="936"/>
      <c r="BP111" s="937"/>
      <c r="BQ111" s="938">
        <v>877216</v>
      </c>
      <c r="BR111" s="939"/>
      <c r="BS111" s="939"/>
      <c r="BT111" s="939"/>
      <c r="BU111" s="939"/>
      <c r="BV111" s="939">
        <v>806067</v>
      </c>
      <c r="BW111" s="939"/>
      <c r="BX111" s="939"/>
      <c r="BY111" s="939"/>
      <c r="BZ111" s="939"/>
      <c r="CA111" s="939">
        <v>715179</v>
      </c>
      <c r="CB111" s="939"/>
      <c r="CC111" s="939"/>
      <c r="CD111" s="939"/>
      <c r="CE111" s="939"/>
      <c r="CF111" s="933">
        <v>6.4</v>
      </c>
      <c r="CG111" s="934"/>
      <c r="CH111" s="934"/>
      <c r="CI111" s="934"/>
      <c r="CJ111" s="934"/>
      <c r="CK111" s="961"/>
      <c r="CL111" s="962"/>
      <c r="CM111" s="935" t="s">
        <v>422</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423</v>
      </c>
      <c r="B112" s="966"/>
      <c r="C112" s="936" t="s">
        <v>424</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425</v>
      </c>
      <c r="BA112" s="936"/>
      <c r="BB112" s="936"/>
      <c r="BC112" s="936"/>
      <c r="BD112" s="936"/>
      <c r="BE112" s="936"/>
      <c r="BF112" s="936"/>
      <c r="BG112" s="936"/>
      <c r="BH112" s="936"/>
      <c r="BI112" s="936"/>
      <c r="BJ112" s="936"/>
      <c r="BK112" s="936"/>
      <c r="BL112" s="936"/>
      <c r="BM112" s="936"/>
      <c r="BN112" s="936"/>
      <c r="BO112" s="936"/>
      <c r="BP112" s="937"/>
      <c r="BQ112" s="938">
        <v>7561477</v>
      </c>
      <c r="BR112" s="939"/>
      <c r="BS112" s="939"/>
      <c r="BT112" s="939"/>
      <c r="BU112" s="939"/>
      <c r="BV112" s="939">
        <v>8107967</v>
      </c>
      <c r="BW112" s="939"/>
      <c r="BX112" s="939"/>
      <c r="BY112" s="939"/>
      <c r="BZ112" s="939"/>
      <c r="CA112" s="939">
        <v>7573066</v>
      </c>
      <c r="CB112" s="939"/>
      <c r="CC112" s="939"/>
      <c r="CD112" s="939"/>
      <c r="CE112" s="939"/>
      <c r="CF112" s="933">
        <v>67.400000000000006</v>
      </c>
      <c r="CG112" s="934"/>
      <c r="CH112" s="934"/>
      <c r="CI112" s="934"/>
      <c r="CJ112" s="934"/>
      <c r="CK112" s="961"/>
      <c r="CL112" s="962"/>
      <c r="CM112" s="935" t="s">
        <v>426</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427</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679587</v>
      </c>
      <c r="AB113" s="951"/>
      <c r="AC113" s="951"/>
      <c r="AD113" s="951"/>
      <c r="AE113" s="952"/>
      <c r="AF113" s="953">
        <v>675504</v>
      </c>
      <c r="AG113" s="951"/>
      <c r="AH113" s="951"/>
      <c r="AI113" s="951"/>
      <c r="AJ113" s="952"/>
      <c r="AK113" s="953">
        <v>762186</v>
      </c>
      <c r="AL113" s="951"/>
      <c r="AM113" s="951"/>
      <c r="AN113" s="951"/>
      <c r="AO113" s="952"/>
      <c r="AP113" s="954">
        <v>6.8</v>
      </c>
      <c r="AQ113" s="955"/>
      <c r="AR113" s="955"/>
      <c r="AS113" s="955"/>
      <c r="AT113" s="956"/>
      <c r="AU113" s="921"/>
      <c r="AV113" s="922"/>
      <c r="AW113" s="922"/>
      <c r="AX113" s="922"/>
      <c r="AY113" s="922"/>
      <c r="AZ113" s="935" t="s">
        <v>428</v>
      </c>
      <c r="BA113" s="936"/>
      <c r="BB113" s="936"/>
      <c r="BC113" s="936"/>
      <c r="BD113" s="936"/>
      <c r="BE113" s="936"/>
      <c r="BF113" s="936"/>
      <c r="BG113" s="936"/>
      <c r="BH113" s="936"/>
      <c r="BI113" s="936"/>
      <c r="BJ113" s="936"/>
      <c r="BK113" s="936"/>
      <c r="BL113" s="936"/>
      <c r="BM113" s="936"/>
      <c r="BN113" s="936"/>
      <c r="BO113" s="936"/>
      <c r="BP113" s="937"/>
      <c r="BQ113" s="938">
        <v>108893</v>
      </c>
      <c r="BR113" s="939"/>
      <c r="BS113" s="939"/>
      <c r="BT113" s="939"/>
      <c r="BU113" s="939"/>
      <c r="BV113" s="939">
        <v>90381</v>
      </c>
      <c r="BW113" s="939"/>
      <c r="BX113" s="939"/>
      <c r="BY113" s="939"/>
      <c r="BZ113" s="939"/>
      <c r="CA113" s="939">
        <v>76088</v>
      </c>
      <c r="CB113" s="939"/>
      <c r="CC113" s="939"/>
      <c r="CD113" s="939"/>
      <c r="CE113" s="939"/>
      <c r="CF113" s="933">
        <v>0.7</v>
      </c>
      <c r="CG113" s="934"/>
      <c r="CH113" s="934"/>
      <c r="CI113" s="934"/>
      <c r="CJ113" s="934"/>
      <c r="CK113" s="961"/>
      <c r="CL113" s="962"/>
      <c r="CM113" s="935" t="s">
        <v>429</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430</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23845</v>
      </c>
      <c r="AB114" s="972"/>
      <c r="AC114" s="972"/>
      <c r="AD114" s="972"/>
      <c r="AE114" s="973"/>
      <c r="AF114" s="974">
        <v>55897</v>
      </c>
      <c r="AG114" s="972"/>
      <c r="AH114" s="972"/>
      <c r="AI114" s="972"/>
      <c r="AJ114" s="973"/>
      <c r="AK114" s="974">
        <v>19151</v>
      </c>
      <c r="AL114" s="972"/>
      <c r="AM114" s="972"/>
      <c r="AN114" s="972"/>
      <c r="AO114" s="973"/>
      <c r="AP114" s="975">
        <v>0.2</v>
      </c>
      <c r="AQ114" s="976"/>
      <c r="AR114" s="976"/>
      <c r="AS114" s="976"/>
      <c r="AT114" s="977"/>
      <c r="AU114" s="921"/>
      <c r="AV114" s="922"/>
      <c r="AW114" s="922"/>
      <c r="AX114" s="922"/>
      <c r="AY114" s="922"/>
      <c r="AZ114" s="935" t="s">
        <v>431</v>
      </c>
      <c r="BA114" s="936"/>
      <c r="BB114" s="936"/>
      <c r="BC114" s="936"/>
      <c r="BD114" s="936"/>
      <c r="BE114" s="936"/>
      <c r="BF114" s="936"/>
      <c r="BG114" s="936"/>
      <c r="BH114" s="936"/>
      <c r="BI114" s="936"/>
      <c r="BJ114" s="936"/>
      <c r="BK114" s="936"/>
      <c r="BL114" s="936"/>
      <c r="BM114" s="936"/>
      <c r="BN114" s="936"/>
      <c r="BO114" s="936"/>
      <c r="BP114" s="937"/>
      <c r="BQ114" s="938">
        <v>861377</v>
      </c>
      <c r="BR114" s="939"/>
      <c r="BS114" s="939"/>
      <c r="BT114" s="939"/>
      <c r="BU114" s="939"/>
      <c r="BV114" s="939">
        <v>937910</v>
      </c>
      <c r="BW114" s="939"/>
      <c r="BX114" s="939"/>
      <c r="BY114" s="939"/>
      <c r="BZ114" s="939"/>
      <c r="CA114" s="939">
        <v>1075420</v>
      </c>
      <c r="CB114" s="939"/>
      <c r="CC114" s="939"/>
      <c r="CD114" s="939"/>
      <c r="CE114" s="939"/>
      <c r="CF114" s="933">
        <v>9.6</v>
      </c>
      <c r="CG114" s="934"/>
      <c r="CH114" s="934"/>
      <c r="CI114" s="934"/>
      <c r="CJ114" s="934"/>
      <c r="CK114" s="961"/>
      <c r="CL114" s="962"/>
      <c r="CM114" s="935" t="s">
        <v>432</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433</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33693</v>
      </c>
      <c r="AB115" s="951"/>
      <c r="AC115" s="951"/>
      <c r="AD115" s="951"/>
      <c r="AE115" s="952"/>
      <c r="AF115" s="953">
        <v>32580</v>
      </c>
      <c r="AG115" s="951"/>
      <c r="AH115" s="951"/>
      <c r="AI115" s="951"/>
      <c r="AJ115" s="952"/>
      <c r="AK115" s="953">
        <v>29566</v>
      </c>
      <c r="AL115" s="951"/>
      <c r="AM115" s="951"/>
      <c r="AN115" s="951"/>
      <c r="AO115" s="952"/>
      <c r="AP115" s="954">
        <v>0.3</v>
      </c>
      <c r="AQ115" s="955"/>
      <c r="AR115" s="955"/>
      <c r="AS115" s="955"/>
      <c r="AT115" s="956"/>
      <c r="AU115" s="921"/>
      <c r="AV115" s="922"/>
      <c r="AW115" s="922"/>
      <c r="AX115" s="922"/>
      <c r="AY115" s="922"/>
      <c r="AZ115" s="935" t="s">
        <v>434</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435</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436</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437</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438</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439</v>
      </c>
      <c r="Z117" s="907"/>
      <c r="AA117" s="991">
        <v>2995362</v>
      </c>
      <c r="AB117" s="992"/>
      <c r="AC117" s="992"/>
      <c r="AD117" s="992"/>
      <c r="AE117" s="993"/>
      <c r="AF117" s="994">
        <v>2953584</v>
      </c>
      <c r="AG117" s="992"/>
      <c r="AH117" s="992"/>
      <c r="AI117" s="992"/>
      <c r="AJ117" s="993"/>
      <c r="AK117" s="994">
        <v>2907253</v>
      </c>
      <c r="AL117" s="992"/>
      <c r="AM117" s="992"/>
      <c r="AN117" s="992"/>
      <c r="AO117" s="993"/>
      <c r="AP117" s="995"/>
      <c r="AQ117" s="996"/>
      <c r="AR117" s="996"/>
      <c r="AS117" s="996"/>
      <c r="AT117" s="997"/>
      <c r="AU117" s="921"/>
      <c r="AV117" s="922"/>
      <c r="AW117" s="922"/>
      <c r="AX117" s="922"/>
      <c r="AY117" s="922"/>
      <c r="AZ117" s="987" t="s">
        <v>440</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441</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415</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412</v>
      </c>
      <c r="AB118" s="906"/>
      <c r="AC118" s="906"/>
      <c r="AD118" s="906"/>
      <c r="AE118" s="907"/>
      <c r="AF118" s="905" t="s">
        <v>413</v>
      </c>
      <c r="AG118" s="906"/>
      <c r="AH118" s="906"/>
      <c r="AI118" s="906"/>
      <c r="AJ118" s="907"/>
      <c r="AK118" s="905" t="s">
        <v>294</v>
      </c>
      <c r="AL118" s="906"/>
      <c r="AM118" s="906"/>
      <c r="AN118" s="906"/>
      <c r="AO118" s="907"/>
      <c r="AP118" s="983" t="s">
        <v>414</v>
      </c>
      <c r="AQ118" s="984"/>
      <c r="AR118" s="984"/>
      <c r="AS118" s="984"/>
      <c r="AT118" s="985"/>
      <c r="AU118" s="921"/>
      <c r="AV118" s="922"/>
      <c r="AW118" s="922"/>
      <c r="AX118" s="922"/>
      <c r="AY118" s="922"/>
      <c r="AZ118" s="986" t="s">
        <v>442</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443</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418</v>
      </c>
      <c r="B119" s="960"/>
      <c r="C119" s="942" t="s">
        <v>419</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444</v>
      </c>
      <c r="BP119" s="1018"/>
      <c r="BQ119" s="1012">
        <v>27677262</v>
      </c>
      <c r="BR119" s="1013"/>
      <c r="BS119" s="1013"/>
      <c r="BT119" s="1013"/>
      <c r="BU119" s="1013"/>
      <c r="BV119" s="1013">
        <v>27433941</v>
      </c>
      <c r="BW119" s="1013"/>
      <c r="BX119" s="1013"/>
      <c r="BY119" s="1013"/>
      <c r="BZ119" s="1013"/>
      <c r="CA119" s="1013">
        <v>25884407</v>
      </c>
      <c r="CB119" s="1013"/>
      <c r="CC119" s="1013"/>
      <c r="CD119" s="1013"/>
      <c r="CE119" s="1013"/>
      <c r="CF119" s="1014"/>
      <c r="CG119" s="1015"/>
      <c r="CH119" s="1015"/>
      <c r="CI119" s="1015"/>
      <c r="CJ119" s="1016"/>
      <c r="CK119" s="963"/>
      <c r="CL119" s="964"/>
      <c r="CM119" s="986" t="s">
        <v>445</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877216</v>
      </c>
      <c r="DH119" s="999"/>
      <c r="DI119" s="999"/>
      <c r="DJ119" s="999"/>
      <c r="DK119" s="1000"/>
      <c r="DL119" s="998">
        <v>806067</v>
      </c>
      <c r="DM119" s="999"/>
      <c r="DN119" s="999"/>
      <c r="DO119" s="999"/>
      <c r="DP119" s="1000"/>
      <c r="DQ119" s="998">
        <v>715179</v>
      </c>
      <c r="DR119" s="999"/>
      <c r="DS119" s="999"/>
      <c r="DT119" s="999"/>
      <c r="DU119" s="1000"/>
      <c r="DV119" s="1001">
        <v>6.4</v>
      </c>
      <c r="DW119" s="1002"/>
      <c r="DX119" s="1002"/>
      <c r="DY119" s="1002"/>
      <c r="DZ119" s="1003"/>
    </row>
    <row r="120" spans="1:130" s="212" customFormat="1" ht="26.25" customHeight="1" x14ac:dyDescent="0.2">
      <c r="A120" s="1070"/>
      <c r="B120" s="962"/>
      <c r="C120" s="935" t="s">
        <v>422</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446</v>
      </c>
      <c r="AV120" s="1005"/>
      <c r="AW120" s="1005"/>
      <c r="AX120" s="1005"/>
      <c r="AY120" s="1006"/>
      <c r="AZ120" s="942" t="s">
        <v>447</v>
      </c>
      <c r="BA120" s="910"/>
      <c r="BB120" s="910"/>
      <c r="BC120" s="910"/>
      <c r="BD120" s="910"/>
      <c r="BE120" s="910"/>
      <c r="BF120" s="910"/>
      <c r="BG120" s="910"/>
      <c r="BH120" s="910"/>
      <c r="BI120" s="910"/>
      <c r="BJ120" s="910"/>
      <c r="BK120" s="910"/>
      <c r="BL120" s="910"/>
      <c r="BM120" s="910"/>
      <c r="BN120" s="910"/>
      <c r="BO120" s="910"/>
      <c r="BP120" s="911"/>
      <c r="BQ120" s="943">
        <v>10197137</v>
      </c>
      <c r="BR120" s="944"/>
      <c r="BS120" s="944"/>
      <c r="BT120" s="944"/>
      <c r="BU120" s="944"/>
      <c r="BV120" s="944">
        <v>10294438</v>
      </c>
      <c r="BW120" s="944"/>
      <c r="BX120" s="944"/>
      <c r="BY120" s="944"/>
      <c r="BZ120" s="944"/>
      <c r="CA120" s="944">
        <v>9861083</v>
      </c>
      <c r="CB120" s="944"/>
      <c r="CC120" s="944"/>
      <c r="CD120" s="944"/>
      <c r="CE120" s="944"/>
      <c r="CF120" s="957">
        <v>87.7</v>
      </c>
      <c r="CG120" s="958"/>
      <c r="CH120" s="958"/>
      <c r="CI120" s="958"/>
      <c r="CJ120" s="958"/>
      <c r="CK120" s="1019" t="s">
        <v>448</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7298455</v>
      </c>
      <c r="DH120" s="944"/>
      <c r="DI120" s="944"/>
      <c r="DJ120" s="944"/>
      <c r="DK120" s="944"/>
      <c r="DL120" s="944">
        <v>7867018</v>
      </c>
      <c r="DM120" s="944"/>
      <c r="DN120" s="944"/>
      <c r="DO120" s="944"/>
      <c r="DP120" s="944"/>
      <c r="DQ120" s="944">
        <v>7344172</v>
      </c>
      <c r="DR120" s="944"/>
      <c r="DS120" s="944"/>
      <c r="DT120" s="944"/>
      <c r="DU120" s="944"/>
      <c r="DV120" s="945">
        <v>65.3</v>
      </c>
      <c r="DW120" s="945"/>
      <c r="DX120" s="945"/>
      <c r="DY120" s="945"/>
      <c r="DZ120" s="946"/>
    </row>
    <row r="121" spans="1:130" s="212" customFormat="1" ht="26.25" customHeight="1" x14ac:dyDescent="0.2">
      <c r="A121" s="1070"/>
      <c r="B121" s="962"/>
      <c r="C121" s="987" t="s">
        <v>449</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450</v>
      </c>
      <c r="BA121" s="936"/>
      <c r="BB121" s="936"/>
      <c r="BC121" s="936"/>
      <c r="BD121" s="936"/>
      <c r="BE121" s="936"/>
      <c r="BF121" s="936"/>
      <c r="BG121" s="936"/>
      <c r="BH121" s="936"/>
      <c r="BI121" s="936"/>
      <c r="BJ121" s="936"/>
      <c r="BK121" s="936"/>
      <c r="BL121" s="936"/>
      <c r="BM121" s="936"/>
      <c r="BN121" s="936"/>
      <c r="BO121" s="936"/>
      <c r="BP121" s="937"/>
      <c r="BQ121" s="938">
        <v>627018</v>
      </c>
      <c r="BR121" s="939"/>
      <c r="BS121" s="939"/>
      <c r="BT121" s="939"/>
      <c r="BU121" s="939"/>
      <c r="BV121" s="939">
        <v>573366</v>
      </c>
      <c r="BW121" s="939"/>
      <c r="BX121" s="939"/>
      <c r="BY121" s="939"/>
      <c r="BZ121" s="939"/>
      <c r="CA121" s="939">
        <v>355770</v>
      </c>
      <c r="CB121" s="939"/>
      <c r="CC121" s="939"/>
      <c r="CD121" s="939"/>
      <c r="CE121" s="939"/>
      <c r="CF121" s="933">
        <v>3.2</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243503</v>
      </c>
      <c r="DH121" s="939"/>
      <c r="DI121" s="939"/>
      <c r="DJ121" s="939"/>
      <c r="DK121" s="939"/>
      <c r="DL121" s="939">
        <v>214867</v>
      </c>
      <c r="DM121" s="939"/>
      <c r="DN121" s="939"/>
      <c r="DO121" s="939"/>
      <c r="DP121" s="939"/>
      <c r="DQ121" s="939">
        <v>205586</v>
      </c>
      <c r="DR121" s="939"/>
      <c r="DS121" s="939"/>
      <c r="DT121" s="939"/>
      <c r="DU121" s="939"/>
      <c r="DV121" s="940">
        <v>1.8</v>
      </c>
      <c r="DW121" s="940"/>
      <c r="DX121" s="940"/>
      <c r="DY121" s="940"/>
      <c r="DZ121" s="941"/>
    </row>
    <row r="122" spans="1:130" s="212" customFormat="1" ht="26.25" customHeight="1" x14ac:dyDescent="0.2">
      <c r="A122" s="1070"/>
      <c r="B122" s="962"/>
      <c r="C122" s="935" t="s">
        <v>432</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451</v>
      </c>
      <c r="BA122" s="978"/>
      <c r="BB122" s="978"/>
      <c r="BC122" s="978"/>
      <c r="BD122" s="978"/>
      <c r="BE122" s="978"/>
      <c r="BF122" s="978"/>
      <c r="BG122" s="978"/>
      <c r="BH122" s="978"/>
      <c r="BI122" s="978"/>
      <c r="BJ122" s="978"/>
      <c r="BK122" s="978"/>
      <c r="BL122" s="978"/>
      <c r="BM122" s="978"/>
      <c r="BN122" s="978"/>
      <c r="BO122" s="978"/>
      <c r="BP122" s="979"/>
      <c r="BQ122" s="1012">
        <v>19552324</v>
      </c>
      <c r="BR122" s="1013"/>
      <c r="BS122" s="1013"/>
      <c r="BT122" s="1013"/>
      <c r="BU122" s="1013"/>
      <c r="BV122" s="1013">
        <v>18625212</v>
      </c>
      <c r="BW122" s="1013"/>
      <c r="BX122" s="1013"/>
      <c r="BY122" s="1013"/>
      <c r="BZ122" s="1013"/>
      <c r="CA122" s="1013">
        <v>17238878</v>
      </c>
      <c r="CB122" s="1013"/>
      <c r="CC122" s="1013"/>
      <c r="CD122" s="1013"/>
      <c r="CE122" s="1013"/>
      <c r="CF122" s="1030">
        <v>153.30000000000001</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v>19519</v>
      </c>
      <c r="DH122" s="939"/>
      <c r="DI122" s="939"/>
      <c r="DJ122" s="939"/>
      <c r="DK122" s="939"/>
      <c r="DL122" s="939">
        <v>26082</v>
      </c>
      <c r="DM122" s="939"/>
      <c r="DN122" s="939"/>
      <c r="DO122" s="939"/>
      <c r="DP122" s="939"/>
      <c r="DQ122" s="939">
        <v>23308</v>
      </c>
      <c r="DR122" s="939"/>
      <c r="DS122" s="939"/>
      <c r="DT122" s="939"/>
      <c r="DU122" s="939"/>
      <c r="DV122" s="940">
        <v>0.2</v>
      </c>
      <c r="DW122" s="940"/>
      <c r="DX122" s="940"/>
      <c r="DY122" s="940"/>
      <c r="DZ122" s="941"/>
    </row>
    <row r="123" spans="1:130" s="212" customFormat="1" ht="26.25" customHeight="1" x14ac:dyDescent="0.2">
      <c r="A123" s="1070"/>
      <c r="B123" s="962"/>
      <c r="C123" s="935" t="s">
        <v>438</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452</v>
      </c>
      <c r="BP123" s="1018"/>
      <c r="BQ123" s="1076">
        <v>30376479</v>
      </c>
      <c r="BR123" s="1077"/>
      <c r="BS123" s="1077"/>
      <c r="BT123" s="1077"/>
      <c r="BU123" s="1077"/>
      <c r="BV123" s="1077">
        <v>29493016</v>
      </c>
      <c r="BW123" s="1077"/>
      <c r="BX123" s="1077"/>
      <c r="BY123" s="1077"/>
      <c r="BZ123" s="1077"/>
      <c r="CA123" s="1077">
        <v>27455731</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441</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453</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454</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443</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455</v>
      </c>
      <c r="CL125" s="1020"/>
      <c r="CM125" s="1020"/>
      <c r="CN125" s="1020"/>
      <c r="CO125" s="1021"/>
      <c r="CP125" s="942" t="s">
        <v>456</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445</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457</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458</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33693</v>
      </c>
      <c r="AB127" s="972"/>
      <c r="AC127" s="972"/>
      <c r="AD127" s="972"/>
      <c r="AE127" s="973"/>
      <c r="AF127" s="974">
        <v>32580</v>
      </c>
      <c r="AG127" s="972"/>
      <c r="AH127" s="972"/>
      <c r="AI127" s="972"/>
      <c r="AJ127" s="973"/>
      <c r="AK127" s="974">
        <v>29566</v>
      </c>
      <c r="AL127" s="972"/>
      <c r="AM127" s="972"/>
      <c r="AN127" s="972"/>
      <c r="AO127" s="973"/>
      <c r="AP127" s="975">
        <v>0.3</v>
      </c>
      <c r="AQ127" s="976"/>
      <c r="AR127" s="976"/>
      <c r="AS127" s="976"/>
      <c r="AT127" s="977"/>
      <c r="AU127" s="214"/>
      <c r="AV127" s="214"/>
      <c r="AW127" s="214"/>
      <c r="AX127" s="1044" t="s">
        <v>459</v>
      </c>
      <c r="AY127" s="1045"/>
      <c r="AZ127" s="1045"/>
      <c r="BA127" s="1045"/>
      <c r="BB127" s="1045"/>
      <c r="BC127" s="1045"/>
      <c r="BD127" s="1045"/>
      <c r="BE127" s="1046"/>
      <c r="BF127" s="1047" t="s">
        <v>460</v>
      </c>
      <c r="BG127" s="1045"/>
      <c r="BH127" s="1045"/>
      <c r="BI127" s="1045"/>
      <c r="BJ127" s="1045"/>
      <c r="BK127" s="1045"/>
      <c r="BL127" s="1046"/>
      <c r="BM127" s="1047" t="s">
        <v>461</v>
      </c>
      <c r="BN127" s="1045"/>
      <c r="BO127" s="1045"/>
      <c r="BP127" s="1045"/>
      <c r="BQ127" s="1045"/>
      <c r="BR127" s="1045"/>
      <c r="BS127" s="1046"/>
      <c r="BT127" s="1047" t="s">
        <v>462</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463</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464</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465</v>
      </c>
      <c r="X128" s="1056"/>
      <c r="Y128" s="1056"/>
      <c r="Z128" s="1057"/>
      <c r="AA128" s="1058">
        <v>455</v>
      </c>
      <c r="AB128" s="1059"/>
      <c r="AC128" s="1059"/>
      <c r="AD128" s="1059"/>
      <c r="AE128" s="1060"/>
      <c r="AF128" s="1061">
        <v>455</v>
      </c>
      <c r="AG128" s="1059"/>
      <c r="AH128" s="1059"/>
      <c r="AI128" s="1059"/>
      <c r="AJ128" s="1060"/>
      <c r="AK128" s="1061">
        <v>455</v>
      </c>
      <c r="AL128" s="1059"/>
      <c r="AM128" s="1059"/>
      <c r="AN128" s="1059"/>
      <c r="AO128" s="1060"/>
      <c r="AP128" s="1062"/>
      <c r="AQ128" s="1063"/>
      <c r="AR128" s="1063"/>
      <c r="AS128" s="1063"/>
      <c r="AT128" s="1064"/>
      <c r="AU128" s="214"/>
      <c r="AV128" s="214"/>
      <c r="AW128" s="214"/>
      <c r="AX128" s="909" t="s">
        <v>466</v>
      </c>
      <c r="AY128" s="910"/>
      <c r="AZ128" s="910"/>
      <c r="BA128" s="910"/>
      <c r="BB128" s="910"/>
      <c r="BC128" s="910"/>
      <c r="BD128" s="910"/>
      <c r="BE128" s="911"/>
      <c r="BF128" s="1065" t="s">
        <v>122</v>
      </c>
      <c r="BG128" s="1066"/>
      <c r="BH128" s="1066"/>
      <c r="BI128" s="1066"/>
      <c r="BJ128" s="1066"/>
      <c r="BK128" s="1066"/>
      <c r="BL128" s="1067"/>
      <c r="BM128" s="1065">
        <v>12.93</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467</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468</v>
      </c>
      <c r="X129" s="1084"/>
      <c r="Y129" s="1084"/>
      <c r="Z129" s="1085"/>
      <c r="AA129" s="971">
        <v>12868489</v>
      </c>
      <c r="AB129" s="972"/>
      <c r="AC129" s="972"/>
      <c r="AD129" s="972"/>
      <c r="AE129" s="973"/>
      <c r="AF129" s="974">
        <v>13001884</v>
      </c>
      <c r="AG129" s="972"/>
      <c r="AH129" s="972"/>
      <c r="AI129" s="972"/>
      <c r="AJ129" s="973"/>
      <c r="AK129" s="974">
        <v>13217672</v>
      </c>
      <c r="AL129" s="972"/>
      <c r="AM129" s="972"/>
      <c r="AN129" s="972"/>
      <c r="AO129" s="973"/>
      <c r="AP129" s="1086"/>
      <c r="AQ129" s="1087"/>
      <c r="AR129" s="1087"/>
      <c r="AS129" s="1087"/>
      <c r="AT129" s="1088"/>
      <c r="AU129" s="215"/>
      <c r="AV129" s="215"/>
      <c r="AW129" s="215"/>
      <c r="AX129" s="1078" t="s">
        <v>469</v>
      </c>
      <c r="AY129" s="936"/>
      <c r="AZ129" s="936"/>
      <c r="BA129" s="936"/>
      <c r="BB129" s="936"/>
      <c r="BC129" s="936"/>
      <c r="BD129" s="936"/>
      <c r="BE129" s="937"/>
      <c r="BF129" s="1079" t="s">
        <v>122</v>
      </c>
      <c r="BG129" s="1080"/>
      <c r="BH129" s="1080"/>
      <c r="BI129" s="1080"/>
      <c r="BJ129" s="1080"/>
      <c r="BK129" s="1080"/>
      <c r="BL129" s="1081"/>
      <c r="BM129" s="1079">
        <v>17.93</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470</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471</v>
      </c>
      <c r="X130" s="1084"/>
      <c r="Y130" s="1084"/>
      <c r="Z130" s="1085"/>
      <c r="AA130" s="971">
        <v>2128834</v>
      </c>
      <c r="AB130" s="972"/>
      <c r="AC130" s="972"/>
      <c r="AD130" s="972"/>
      <c r="AE130" s="973"/>
      <c r="AF130" s="974">
        <v>2057007</v>
      </c>
      <c r="AG130" s="972"/>
      <c r="AH130" s="972"/>
      <c r="AI130" s="972"/>
      <c r="AJ130" s="973"/>
      <c r="AK130" s="974">
        <v>1974852</v>
      </c>
      <c r="AL130" s="972"/>
      <c r="AM130" s="972"/>
      <c r="AN130" s="972"/>
      <c r="AO130" s="973"/>
      <c r="AP130" s="1086"/>
      <c r="AQ130" s="1087"/>
      <c r="AR130" s="1087"/>
      <c r="AS130" s="1087"/>
      <c r="AT130" s="1088"/>
      <c r="AU130" s="215"/>
      <c r="AV130" s="215"/>
      <c r="AW130" s="215"/>
      <c r="AX130" s="1078" t="s">
        <v>472</v>
      </c>
      <c r="AY130" s="936"/>
      <c r="AZ130" s="936"/>
      <c r="BA130" s="936"/>
      <c r="BB130" s="936"/>
      <c r="BC130" s="936"/>
      <c r="BD130" s="936"/>
      <c r="BE130" s="937"/>
      <c r="BF130" s="1114">
        <v>8.1</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473</v>
      </c>
      <c r="X131" s="1121"/>
      <c r="Y131" s="1121"/>
      <c r="Z131" s="1122"/>
      <c r="AA131" s="1017">
        <v>10739655</v>
      </c>
      <c r="AB131" s="999"/>
      <c r="AC131" s="999"/>
      <c r="AD131" s="999"/>
      <c r="AE131" s="1000"/>
      <c r="AF131" s="998">
        <v>10944877</v>
      </c>
      <c r="AG131" s="999"/>
      <c r="AH131" s="999"/>
      <c r="AI131" s="999"/>
      <c r="AJ131" s="1000"/>
      <c r="AK131" s="998">
        <v>11242820</v>
      </c>
      <c r="AL131" s="999"/>
      <c r="AM131" s="999"/>
      <c r="AN131" s="999"/>
      <c r="AO131" s="1000"/>
      <c r="AP131" s="1123"/>
      <c r="AQ131" s="1124"/>
      <c r="AR131" s="1124"/>
      <c r="AS131" s="1124"/>
      <c r="AT131" s="1125"/>
      <c r="AU131" s="215"/>
      <c r="AV131" s="215"/>
      <c r="AW131" s="215"/>
      <c r="AX131" s="1096" t="s">
        <v>474</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475</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476</v>
      </c>
      <c r="W132" s="1107"/>
      <c r="X132" s="1107"/>
      <c r="Y132" s="1107"/>
      <c r="Z132" s="1108"/>
      <c r="AA132" s="1109">
        <v>8.0642534609999998</v>
      </c>
      <c r="AB132" s="1110"/>
      <c r="AC132" s="1110"/>
      <c r="AD132" s="1110"/>
      <c r="AE132" s="1111"/>
      <c r="AF132" s="1112">
        <v>8.187593154</v>
      </c>
      <c r="AG132" s="1110"/>
      <c r="AH132" s="1110"/>
      <c r="AI132" s="1110"/>
      <c r="AJ132" s="1111"/>
      <c r="AK132" s="1112">
        <v>8.2892548309999992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477</v>
      </c>
      <c r="W133" s="1090"/>
      <c r="X133" s="1090"/>
      <c r="Y133" s="1090"/>
      <c r="Z133" s="1091"/>
      <c r="AA133" s="1092">
        <v>7.6</v>
      </c>
      <c r="AB133" s="1093"/>
      <c r="AC133" s="1093"/>
      <c r="AD133" s="1093"/>
      <c r="AE133" s="1094"/>
      <c r="AF133" s="1092">
        <v>7.9</v>
      </c>
      <c r="AG133" s="1093"/>
      <c r="AH133" s="1093"/>
      <c r="AI133" s="1093"/>
      <c r="AJ133" s="1094"/>
      <c r="AK133" s="1092">
        <v>8.1</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ow8xYXKduLBRSiYVM88apQQynskgbs/0khQkmeBvBn7CivFR7J/8uOsK2/HTkXwwEDf9JU9b1ikwNr9Ey9BZIg==" saltValue="xmTbsreTdBRRIQyFYTY4/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LWEkLRwFGvjc3jhk7mS8n9+SIahukcMmzaKpizP+11rXPyLzoOk5xE4vDzOXUP1p+U/A1c6dObdvgGe5J2XSw==" saltValue="+O4bjzh2e90JxZnE6o5Q+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KIlh5dEUq3K6pFGPHpQu9duLRtFRX4EvKf4VVKEpAI2oRUYqSCs4a4UA28s9LmZob1WpqySFNeXOYiTedKen2g==" saltValue="TJkq5Qnw8PJ1h+fCerKf+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27" t="s">
        <v>481</v>
      </c>
      <c r="AP7" s="253"/>
      <c r="AQ7" s="254" t="s">
        <v>482</v>
      </c>
      <c r="AR7" s="255"/>
    </row>
    <row r="8" spans="1:46" ht="13" x14ac:dyDescent="0.2">
      <c r="A8" s="247"/>
      <c r="AK8" s="256"/>
      <c r="AL8" s="257"/>
      <c r="AM8" s="257"/>
      <c r="AN8" s="258"/>
      <c r="AO8" s="1128"/>
      <c r="AP8" s="259" t="s">
        <v>483</v>
      </c>
      <c r="AQ8" s="260" t="s">
        <v>484</v>
      </c>
      <c r="AR8" s="261" t="s">
        <v>485</v>
      </c>
    </row>
    <row r="9" spans="1:46" ht="13" x14ac:dyDescent="0.2">
      <c r="A9" s="247"/>
      <c r="AK9" s="1129" t="s">
        <v>486</v>
      </c>
      <c r="AL9" s="1130"/>
      <c r="AM9" s="1130"/>
      <c r="AN9" s="1131"/>
      <c r="AO9" s="262">
        <v>4318336</v>
      </c>
      <c r="AP9" s="262">
        <v>101632</v>
      </c>
      <c r="AQ9" s="263">
        <v>117270</v>
      </c>
      <c r="AR9" s="264">
        <v>-13.3</v>
      </c>
    </row>
    <row r="10" spans="1:46" ht="13.5" customHeight="1" x14ac:dyDescent="0.2">
      <c r="A10" s="247"/>
      <c r="AK10" s="1129" t="s">
        <v>487</v>
      </c>
      <c r="AL10" s="1130"/>
      <c r="AM10" s="1130"/>
      <c r="AN10" s="1131"/>
      <c r="AO10" s="265">
        <v>58121</v>
      </c>
      <c r="AP10" s="265">
        <v>1368</v>
      </c>
      <c r="AQ10" s="266">
        <v>10490</v>
      </c>
      <c r="AR10" s="267">
        <v>-87</v>
      </c>
    </row>
    <row r="11" spans="1:46" ht="13.5" customHeight="1" x14ac:dyDescent="0.2">
      <c r="A11" s="247"/>
      <c r="AK11" s="1129" t="s">
        <v>488</v>
      </c>
      <c r="AL11" s="1130"/>
      <c r="AM11" s="1130"/>
      <c r="AN11" s="1131"/>
      <c r="AO11" s="265" t="s">
        <v>489</v>
      </c>
      <c r="AP11" s="265" t="s">
        <v>489</v>
      </c>
      <c r="AQ11" s="266">
        <v>1802</v>
      </c>
      <c r="AR11" s="267" t="s">
        <v>489</v>
      </c>
    </row>
    <row r="12" spans="1:46" ht="13.5" customHeight="1" x14ac:dyDescent="0.2">
      <c r="A12" s="247"/>
      <c r="AK12" s="1129" t="s">
        <v>490</v>
      </c>
      <c r="AL12" s="1130"/>
      <c r="AM12" s="1130"/>
      <c r="AN12" s="1131"/>
      <c r="AO12" s="265" t="s">
        <v>489</v>
      </c>
      <c r="AP12" s="265" t="s">
        <v>489</v>
      </c>
      <c r="AQ12" s="266">
        <v>3</v>
      </c>
      <c r="AR12" s="267" t="s">
        <v>489</v>
      </c>
    </row>
    <row r="13" spans="1:46" ht="13.5" customHeight="1" x14ac:dyDescent="0.2">
      <c r="A13" s="247"/>
      <c r="AK13" s="1129" t="s">
        <v>491</v>
      </c>
      <c r="AL13" s="1130"/>
      <c r="AM13" s="1130"/>
      <c r="AN13" s="1131"/>
      <c r="AO13" s="265">
        <v>164110</v>
      </c>
      <c r="AP13" s="265">
        <v>3862</v>
      </c>
      <c r="AQ13" s="266">
        <v>4482</v>
      </c>
      <c r="AR13" s="267">
        <v>-13.8</v>
      </c>
    </row>
    <row r="14" spans="1:46" ht="13.5" customHeight="1" x14ac:dyDescent="0.2">
      <c r="A14" s="247"/>
      <c r="AK14" s="1129" t="s">
        <v>492</v>
      </c>
      <c r="AL14" s="1130"/>
      <c r="AM14" s="1130"/>
      <c r="AN14" s="1131"/>
      <c r="AO14" s="265">
        <v>26924</v>
      </c>
      <c r="AP14" s="265">
        <v>634</v>
      </c>
      <c r="AQ14" s="266">
        <v>2749</v>
      </c>
      <c r="AR14" s="267">
        <v>-76.900000000000006</v>
      </c>
    </row>
    <row r="15" spans="1:46" ht="13.5" customHeight="1" x14ac:dyDescent="0.2">
      <c r="A15" s="247"/>
      <c r="AK15" s="1132" t="s">
        <v>493</v>
      </c>
      <c r="AL15" s="1133"/>
      <c r="AM15" s="1133"/>
      <c r="AN15" s="1134"/>
      <c r="AO15" s="265">
        <v>-167683</v>
      </c>
      <c r="AP15" s="265">
        <v>-3946</v>
      </c>
      <c r="AQ15" s="266">
        <v>-7399</v>
      </c>
      <c r="AR15" s="267">
        <v>-46.7</v>
      </c>
    </row>
    <row r="16" spans="1:46" ht="13" x14ac:dyDescent="0.2">
      <c r="A16" s="247"/>
      <c r="AK16" s="1132" t="s">
        <v>177</v>
      </c>
      <c r="AL16" s="1133"/>
      <c r="AM16" s="1133"/>
      <c r="AN16" s="1134"/>
      <c r="AO16" s="265">
        <v>4399808</v>
      </c>
      <c r="AP16" s="265">
        <v>103549</v>
      </c>
      <c r="AQ16" s="266">
        <v>129397</v>
      </c>
      <c r="AR16" s="267">
        <v>-20</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35" t="s">
        <v>498</v>
      </c>
      <c r="AL21" s="1136"/>
      <c r="AM21" s="1136"/>
      <c r="AN21" s="1137"/>
      <c r="AO21" s="277">
        <v>9.81</v>
      </c>
      <c r="AP21" s="278">
        <v>11.07</v>
      </c>
      <c r="AQ21" s="279">
        <v>-1.26</v>
      </c>
      <c r="AS21" s="280"/>
      <c r="AT21" s="276"/>
    </row>
    <row r="22" spans="1:46" s="248" customFormat="1" ht="13" x14ac:dyDescent="0.2">
      <c r="A22" s="276"/>
      <c r="AK22" s="1135" t="s">
        <v>499</v>
      </c>
      <c r="AL22" s="1136"/>
      <c r="AM22" s="1136"/>
      <c r="AN22" s="1137"/>
      <c r="AO22" s="281">
        <v>96.2</v>
      </c>
      <c r="AP22" s="282">
        <v>97.2</v>
      </c>
      <c r="AQ22" s="283">
        <v>-1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500</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27" t="s">
        <v>481</v>
      </c>
      <c r="AP30" s="253"/>
      <c r="AQ30" s="254" t="s">
        <v>482</v>
      </c>
      <c r="AR30" s="255"/>
    </row>
    <row r="31" spans="1:46" ht="13" x14ac:dyDescent="0.2">
      <c r="A31" s="247"/>
      <c r="AK31" s="256"/>
      <c r="AL31" s="257"/>
      <c r="AM31" s="257"/>
      <c r="AN31" s="258"/>
      <c r="AO31" s="1128"/>
      <c r="AP31" s="259" t="s">
        <v>483</v>
      </c>
      <c r="AQ31" s="260" t="s">
        <v>484</v>
      </c>
      <c r="AR31" s="261" t="s">
        <v>485</v>
      </c>
    </row>
    <row r="32" spans="1:46" ht="27" customHeight="1" x14ac:dyDescent="0.2">
      <c r="A32" s="247"/>
      <c r="AK32" s="1143" t="s">
        <v>503</v>
      </c>
      <c r="AL32" s="1144"/>
      <c r="AM32" s="1144"/>
      <c r="AN32" s="1145"/>
      <c r="AO32" s="291">
        <v>2096350</v>
      </c>
      <c r="AP32" s="291">
        <v>49337</v>
      </c>
      <c r="AQ32" s="292">
        <v>74841</v>
      </c>
      <c r="AR32" s="293">
        <v>-34.1</v>
      </c>
    </row>
    <row r="33" spans="1:46" ht="13.5" customHeight="1" x14ac:dyDescent="0.2">
      <c r="A33" s="247"/>
      <c r="AK33" s="1143" t="s">
        <v>504</v>
      </c>
      <c r="AL33" s="1144"/>
      <c r="AM33" s="1144"/>
      <c r="AN33" s="1145"/>
      <c r="AO33" s="291" t="s">
        <v>489</v>
      </c>
      <c r="AP33" s="291" t="s">
        <v>489</v>
      </c>
      <c r="AQ33" s="292" t="s">
        <v>489</v>
      </c>
      <c r="AR33" s="293" t="s">
        <v>489</v>
      </c>
    </row>
    <row r="34" spans="1:46" ht="27" customHeight="1" x14ac:dyDescent="0.2">
      <c r="A34" s="247"/>
      <c r="AK34" s="1143" t="s">
        <v>505</v>
      </c>
      <c r="AL34" s="1144"/>
      <c r="AM34" s="1144"/>
      <c r="AN34" s="1145"/>
      <c r="AO34" s="291" t="s">
        <v>489</v>
      </c>
      <c r="AP34" s="291" t="s">
        <v>489</v>
      </c>
      <c r="AQ34" s="292">
        <v>1</v>
      </c>
      <c r="AR34" s="293" t="s">
        <v>489</v>
      </c>
    </row>
    <row r="35" spans="1:46" ht="27" customHeight="1" x14ac:dyDescent="0.2">
      <c r="A35" s="247"/>
      <c r="AK35" s="1143" t="s">
        <v>506</v>
      </c>
      <c r="AL35" s="1144"/>
      <c r="AM35" s="1144"/>
      <c r="AN35" s="1145"/>
      <c r="AO35" s="291">
        <v>762186</v>
      </c>
      <c r="AP35" s="291">
        <v>17938</v>
      </c>
      <c r="AQ35" s="292">
        <v>16683</v>
      </c>
      <c r="AR35" s="293">
        <v>7.5</v>
      </c>
    </row>
    <row r="36" spans="1:46" ht="27" customHeight="1" x14ac:dyDescent="0.2">
      <c r="A36" s="247"/>
      <c r="AK36" s="1143" t="s">
        <v>507</v>
      </c>
      <c r="AL36" s="1144"/>
      <c r="AM36" s="1144"/>
      <c r="AN36" s="1145"/>
      <c r="AO36" s="291">
        <v>19151</v>
      </c>
      <c r="AP36" s="291">
        <v>451</v>
      </c>
      <c r="AQ36" s="292">
        <v>2411</v>
      </c>
      <c r="AR36" s="293">
        <v>-81.3</v>
      </c>
    </row>
    <row r="37" spans="1:46" ht="13.5" customHeight="1" x14ac:dyDescent="0.2">
      <c r="A37" s="247"/>
      <c r="AK37" s="1143" t="s">
        <v>508</v>
      </c>
      <c r="AL37" s="1144"/>
      <c r="AM37" s="1144"/>
      <c r="AN37" s="1145"/>
      <c r="AO37" s="291">
        <v>29566</v>
      </c>
      <c r="AP37" s="291">
        <v>696</v>
      </c>
      <c r="AQ37" s="292">
        <v>548</v>
      </c>
      <c r="AR37" s="293">
        <v>27</v>
      </c>
    </row>
    <row r="38" spans="1:46" ht="27" customHeight="1" x14ac:dyDescent="0.2">
      <c r="A38" s="247"/>
      <c r="AK38" s="1146" t="s">
        <v>509</v>
      </c>
      <c r="AL38" s="1147"/>
      <c r="AM38" s="1147"/>
      <c r="AN38" s="1148"/>
      <c r="AO38" s="294" t="s">
        <v>489</v>
      </c>
      <c r="AP38" s="294" t="s">
        <v>489</v>
      </c>
      <c r="AQ38" s="295">
        <v>7</v>
      </c>
      <c r="AR38" s="283" t="s">
        <v>489</v>
      </c>
      <c r="AS38" s="290"/>
    </row>
    <row r="39" spans="1:46" ht="13" x14ac:dyDescent="0.2">
      <c r="A39" s="247"/>
      <c r="AK39" s="1146" t="s">
        <v>510</v>
      </c>
      <c r="AL39" s="1147"/>
      <c r="AM39" s="1147"/>
      <c r="AN39" s="1148"/>
      <c r="AO39" s="291">
        <v>-455</v>
      </c>
      <c r="AP39" s="291">
        <v>-11</v>
      </c>
      <c r="AQ39" s="292">
        <v>-3756</v>
      </c>
      <c r="AR39" s="293">
        <v>-99.7</v>
      </c>
      <c r="AS39" s="290"/>
    </row>
    <row r="40" spans="1:46" ht="27" customHeight="1" x14ac:dyDescent="0.2">
      <c r="A40" s="247"/>
      <c r="AK40" s="1143" t="s">
        <v>511</v>
      </c>
      <c r="AL40" s="1144"/>
      <c r="AM40" s="1144"/>
      <c r="AN40" s="1145"/>
      <c r="AO40" s="291">
        <v>-1974852</v>
      </c>
      <c r="AP40" s="291">
        <v>-46478</v>
      </c>
      <c r="AQ40" s="292">
        <v>-63247</v>
      </c>
      <c r="AR40" s="293">
        <v>-26.5</v>
      </c>
      <c r="AS40" s="290"/>
    </row>
    <row r="41" spans="1:46" ht="13" x14ac:dyDescent="0.2">
      <c r="A41" s="247"/>
      <c r="AK41" s="1149" t="s">
        <v>287</v>
      </c>
      <c r="AL41" s="1150"/>
      <c r="AM41" s="1150"/>
      <c r="AN41" s="1151"/>
      <c r="AO41" s="291">
        <v>931946</v>
      </c>
      <c r="AP41" s="291">
        <v>21933</v>
      </c>
      <c r="AQ41" s="292">
        <v>27488</v>
      </c>
      <c r="AR41" s="293">
        <v>-20.2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38" t="s">
        <v>481</v>
      </c>
      <c r="AN49" s="1140" t="s">
        <v>514</v>
      </c>
      <c r="AO49" s="1141"/>
      <c r="AP49" s="1141"/>
      <c r="AQ49" s="1141"/>
      <c r="AR49" s="1142"/>
    </row>
    <row r="50" spans="1:44" ht="13" x14ac:dyDescent="0.2">
      <c r="A50" s="247"/>
      <c r="AK50" s="305"/>
      <c r="AL50" s="306"/>
      <c r="AM50" s="1139"/>
      <c r="AN50" s="307" t="s">
        <v>515</v>
      </c>
      <c r="AO50" s="308" t="s">
        <v>516</v>
      </c>
      <c r="AP50" s="309" t="s">
        <v>517</v>
      </c>
      <c r="AQ50" s="310" t="s">
        <v>518</v>
      </c>
      <c r="AR50" s="311" t="s">
        <v>519</v>
      </c>
    </row>
    <row r="51" spans="1:44" ht="13" x14ac:dyDescent="0.2">
      <c r="A51" s="247"/>
      <c r="AK51" s="303" t="s">
        <v>520</v>
      </c>
      <c r="AL51" s="304"/>
      <c r="AM51" s="312">
        <v>1985823</v>
      </c>
      <c r="AN51" s="313">
        <v>45209</v>
      </c>
      <c r="AO51" s="314">
        <v>33.799999999999997</v>
      </c>
      <c r="AP51" s="315">
        <v>92632</v>
      </c>
      <c r="AQ51" s="316">
        <v>-1.5</v>
      </c>
      <c r="AR51" s="317">
        <v>35.299999999999997</v>
      </c>
    </row>
    <row r="52" spans="1:44" ht="13" x14ac:dyDescent="0.2">
      <c r="A52" s="247"/>
      <c r="AK52" s="318"/>
      <c r="AL52" s="319" t="s">
        <v>521</v>
      </c>
      <c r="AM52" s="320">
        <v>945518</v>
      </c>
      <c r="AN52" s="321">
        <v>21526</v>
      </c>
      <c r="AO52" s="322">
        <v>3.5</v>
      </c>
      <c r="AP52" s="323">
        <v>47978</v>
      </c>
      <c r="AQ52" s="324">
        <v>-2</v>
      </c>
      <c r="AR52" s="325">
        <v>5.5</v>
      </c>
    </row>
    <row r="53" spans="1:44" ht="13" x14ac:dyDescent="0.2">
      <c r="A53" s="247"/>
      <c r="AK53" s="303" t="s">
        <v>522</v>
      </c>
      <c r="AL53" s="304"/>
      <c r="AM53" s="312">
        <v>2245144</v>
      </c>
      <c r="AN53" s="313">
        <v>51492</v>
      </c>
      <c r="AO53" s="314">
        <v>13.9</v>
      </c>
      <c r="AP53" s="315">
        <v>96469</v>
      </c>
      <c r="AQ53" s="316">
        <v>4.0999999999999996</v>
      </c>
      <c r="AR53" s="317">
        <v>9.8000000000000007</v>
      </c>
    </row>
    <row r="54" spans="1:44" ht="13" x14ac:dyDescent="0.2">
      <c r="A54" s="247"/>
      <c r="AK54" s="318"/>
      <c r="AL54" s="319" t="s">
        <v>521</v>
      </c>
      <c r="AM54" s="320">
        <v>1103249</v>
      </c>
      <c r="AN54" s="321">
        <v>25303</v>
      </c>
      <c r="AO54" s="322">
        <v>17.5</v>
      </c>
      <c r="AP54" s="323">
        <v>49775</v>
      </c>
      <c r="AQ54" s="324">
        <v>3.7</v>
      </c>
      <c r="AR54" s="325">
        <v>13.8</v>
      </c>
    </row>
    <row r="55" spans="1:44" ht="13" x14ac:dyDescent="0.2">
      <c r="A55" s="247"/>
      <c r="AK55" s="303" t="s">
        <v>523</v>
      </c>
      <c r="AL55" s="304"/>
      <c r="AM55" s="312">
        <v>1688509</v>
      </c>
      <c r="AN55" s="313">
        <v>38913</v>
      </c>
      <c r="AO55" s="314">
        <v>-24.4</v>
      </c>
      <c r="AP55" s="315">
        <v>85743</v>
      </c>
      <c r="AQ55" s="316">
        <v>-11.1</v>
      </c>
      <c r="AR55" s="317">
        <v>-13.3</v>
      </c>
    </row>
    <row r="56" spans="1:44" ht="13" x14ac:dyDescent="0.2">
      <c r="A56" s="247"/>
      <c r="AK56" s="318"/>
      <c r="AL56" s="319" t="s">
        <v>521</v>
      </c>
      <c r="AM56" s="320">
        <v>1261891</v>
      </c>
      <c r="AN56" s="321">
        <v>29081</v>
      </c>
      <c r="AO56" s="322">
        <v>14.9</v>
      </c>
      <c r="AP56" s="323">
        <v>45231</v>
      </c>
      <c r="AQ56" s="324">
        <v>-9.1</v>
      </c>
      <c r="AR56" s="325">
        <v>24</v>
      </c>
    </row>
    <row r="57" spans="1:44" ht="13" x14ac:dyDescent="0.2">
      <c r="A57" s="247"/>
      <c r="AK57" s="303" t="s">
        <v>524</v>
      </c>
      <c r="AL57" s="304"/>
      <c r="AM57" s="312">
        <v>1746635</v>
      </c>
      <c r="AN57" s="313">
        <v>40645</v>
      </c>
      <c r="AO57" s="314">
        <v>4.5</v>
      </c>
      <c r="AP57" s="315">
        <v>92509</v>
      </c>
      <c r="AQ57" s="316">
        <v>7.9</v>
      </c>
      <c r="AR57" s="317">
        <v>-3.4</v>
      </c>
    </row>
    <row r="58" spans="1:44" ht="13" x14ac:dyDescent="0.2">
      <c r="A58" s="247"/>
      <c r="AK58" s="318"/>
      <c r="AL58" s="319" t="s">
        <v>521</v>
      </c>
      <c r="AM58" s="320">
        <v>1286436</v>
      </c>
      <c r="AN58" s="321">
        <v>29936</v>
      </c>
      <c r="AO58" s="322">
        <v>2.9</v>
      </c>
      <c r="AP58" s="323">
        <v>52274</v>
      </c>
      <c r="AQ58" s="324">
        <v>15.6</v>
      </c>
      <c r="AR58" s="325">
        <v>-12.7</v>
      </c>
    </row>
    <row r="59" spans="1:44" ht="13" x14ac:dyDescent="0.2">
      <c r="A59" s="247"/>
      <c r="AK59" s="303" t="s">
        <v>525</v>
      </c>
      <c r="AL59" s="304"/>
      <c r="AM59" s="312">
        <v>1399181</v>
      </c>
      <c r="AN59" s="313">
        <v>32930</v>
      </c>
      <c r="AO59" s="314">
        <v>-19</v>
      </c>
      <c r="AP59" s="315">
        <v>98544</v>
      </c>
      <c r="AQ59" s="316">
        <v>6.5</v>
      </c>
      <c r="AR59" s="317">
        <v>-25.5</v>
      </c>
    </row>
    <row r="60" spans="1:44" ht="13" x14ac:dyDescent="0.2">
      <c r="A60" s="247"/>
      <c r="AK60" s="318"/>
      <c r="AL60" s="319" t="s">
        <v>521</v>
      </c>
      <c r="AM60" s="320">
        <v>1110504</v>
      </c>
      <c r="AN60" s="321">
        <v>26136</v>
      </c>
      <c r="AO60" s="322">
        <v>-12.7</v>
      </c>
      <c r="AP60" s="323">
        <v>55816</v>
      </c>
      <c r="AQ60" s="324">
        <v>6.8</v>
      </c>
      <c r="AR60" s="325">
        <v>-19.5</v>
      </c>
    </row>
    <row r="61" spans="1:44" ht="13" x14ac:dyDescent="0.2">
      <c r="A61" s="247"/>
      <c r="AK61" s="303" t="s">
        <v>526</v>
      </c>
      <c r="AL61" s="326"/>
      <c r="AM61" s="312">
        <v>1813058</v>
      </c>
      <c r="AN61" s="313">
        <v>41838</v>
      </c>
      <c r="AO61" s="314">
        <v>1.8</v>
      </c>
      <c r="AP61" s="315">
        <v>93179</v>
      </c>
      <c r="AQ61" s="327">
        <v>1.2</v>
      </c>
      <c r="AR61" s="317">
        <v>0.6</v>
      </c>
    </row>
    <row r="62" spans="1:44" ht="13" x14ac:dyDescent="0.2">
      <c r="A62" s="247"/>
      <c r="AK62" s="318"/>
      <c r="AL62" s="319" t="s">
        <v>521</v>
      </c>
      <c r="AM62" s="320">
        <v>1141520</v>
      </c>
      <c r="AN62" s="321">
        <v>26396</v>
      </c>
      <c r="AO62" s="322">
        <v>5.2</v>
      </c>
      <c r="AP62" s="323">
        <v>50215</v>
      </c>
      <c r="AQ62" s="324">
        <v>3</v>
      </c>
      <c r="AR62" s="325">
        <v>2.2000000000000002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FkHxGB7ToZ+aGpSr0y4OE3jBSUfjN96hsnTbO3VQ6b6uVdy82cY04ZDepfOc9SadzEpL8zCTNxmoKQqFngU3tw==" saltValue="FEDWZaAkmVlwWpo2k3K1Q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JU+0uzG4w9JoK47Xj/ZJdetZd1Piiqc7uWRoTUW2jFgiu2nWdKwqXa72EtNyfjZSnS6rIJrAXN51UbtLj0PNbQ==" saltValue="QFqpJ3aBPEbMUDoU6qp2q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JmoLRw5v8CSQhCeep+WiYTpRnktcRb/+TC9uIi2GuBPrsGYSebredT0lDoHmSU8haYPBvBCWtcVF1uao/VNghQ==" saltValue="IXcvdV5GKE4pPTLxLH9Ev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election activeCell="L45" sqref="L45"/>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42.34</v>
      </c>
      <c r="G47" s="12">
        <v>45.16</v>
      </c>
      <c r="H47" s="12">
        <v>48.86</v>
      </c>
      <c r="I47" s="12">
        <v>48.12</v>
      </c>
      <c r="J47" s="13">
        <v>42.33</v>
      </c>
    </row>
    <row r="48" spans="2:10" ht="57.75" customHeight="1" x14ac:dyDescent="0.2">
      <c r="B48" s="14"/>
      <c r="C48" s="1154" t="s">
        <v>4</v>
      </c>
      <c r="D48" s="1154"/>
      <c r="E48" s="1155"/>
      <c r="F48" s="15">
        <v>12.18</v>
      </c>
      <c r="G48" s="16">
        <v>10.220000000000001</v>
      </c>
      <c r="H48" s="16">
        <v>9.75</v>
      </c>
      <c r="I48" s="16">
        <v>8.43</v>
      </c>
      <c r="J48" s="17">
        <v>9.7200000000000006</v>
      </c>
    </row>
    <row r="49" spans="2:10" ht="57.75" customHeight="1" thickBot="1" x14ac:dyDescent="0.25">
      <c r="B49" s="18"/>
      <c r="C49" s="1156" t="s">
        <v>5</v>
      </c>
      <c r="D49" s="1156"/>
      <c r="E49" s="1157"/>
      <c r="F49" s="19" t="s">
        <v>533</v>
      </c>
      <c r="G49" s="20" t="s">
        <v>534</v>
      </c>
      <c r="H49" s="20" t="s">
        <v>535</v>
      </c>
      <c r="I49" s="20" t="s">
        <v>536</v>
      </c>
      <c r="J49" s="21" t="s">
        <v>537</v>
      </c>
    </row>
    <row r="50" spans="2:10" ht="13" x14ac:dyDescent="0.2"/>
  </sheetData>
  <sheetProtection algorithmName="SHA-512" hashValue="pE6bQ2PkHeN/fbJdoZv/Pjzslo11GRoZXwsXSxAMh2OJ4vKF+3BRnEs+xZ1XYj1oq6Ylj+BPDf/aBKugBU8P4A==" saltValue="8NYluv4eJPFONqdpmQHSx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K34" sqref="K34"/>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538</v>
      </c>
      <c r="D34" s="1162"/>
      <c r="E34" s="1163"/>
      <c r="F34" s="32">
        <v>22.09</v>
      </c>
      <c r="G34" s="33">
        <v>21.55</v>
      </c>
      <c r="H34" s="33">
        <v>21.51</v>
      </c>
      <c r="I34" s="33">
        <v>20.93</v>
      </c>
      <c r="J34" s="34">
        <v>20.39</v>
      </c>
      <c r="K34" s="22"/>
      <c r="L34" s="22"/>
      <c r="M34" s="22"/>
      <c r="N34" s="22"/>
      <c r="O34" s="22"/>
      <c r="P34" s="22"/>
    </row>
    <row r="35" spans="1:16" ht="39" customHeight="1" x14ac:dyDescent="0.2">
      <c r="A35" s="22"/>
      <c r="B35" s="35"/>
      <c r="C35" s="1158" t="s">
        <v>539</v>
      </c>
      <c r="D35" s="1158"/>
      <c r="E35" s="1159"/>
      <c r="F35" s="36">
        <v>12.17</v>
      </c>
      <c r="G35" s="37">
        <v>10.210000000000001</v>
      </c>
      <c r="H35" s="37">
        <v>9.73</v>
      </c>
      <c r="I35" s="37">
        <v>8.41</v>
      </c>
      <c r="J35" s="38">
        <v>9.7100000000000009</v>
      </c>
      <c r="K35" s="22"/>
      <c r="L35" s="22"/>
      <c r="M35" s="22"/>
      <c r="N35" s="22"/>
      <c r="O35" s="22"/>
      <c r="P35" s="22"/>
    </row>
    <row r="36" spans="1:16" ht="39" customHeight="1" x14ac:dyDescent="0.2">
      <c r="A36" s="22"/>
      <c r="B36" s="35"/>
      <c r="C36" s="1158" t="s">
        <v>540</v>
      </c>
      <c r="D36" s="1158"/>
      <c r="E36" s="1159"/>
      <c r="F36" s="36">
        <v>2.4500000000000002</v>
      </c>
      <c r="G36" s="37">
        <v>2.4300000000000002</v>
      </c>
      <c r="H36" s="37">
        <v>4.07</v>
      </c>
      <c r="I36" s="37">
        <v>4.99</v>
      </c>
      <c r="J36" s="38">
        <v>4.97</v>
      </c>
      <c r="K36" s="22"/>
      <c r="L36" s="22"/>
      <c r="M36" s="22"/>
      <c r="N36" s="22"/>
      <c r="O36" s="22"/>
      <c r="P36" s="22"/>
    </row>
    <row r="37" spans="1:16" ht="39" customHeight="1" x14ac:dyDescent="0.2">
      <c r="A37" s="22"/>
      <c r="B37" s="35"/>
      <c r="C37" s="1158" t="s">
        <v>541</v>
      </c>
      <c r="D37" s="1158"/>
      <c r="E37" s="1159"/>
      <c r="F37" s="36">
        <v>2.35</v>
      </c>
      <c r="G37" s="37">
        <v>3.51</v>
      </c>
      <c r="H37" s="37">
        <v>3.64</v>
      </c>
      <c r="I37" s="37">
        <v>3.03</v>
      </c>
      <c r="J37" s="38">
        <v>1.92</v>
      </c>
      <c r="K37" s="22"/>
      <c r="L37" s="22"/>
      <c r="M37" s="22"/>
      <c r="N37" s="22"/>
      <c r="O37" s="22"/>
      <c r="P37" s="22"/>
    </row>
    <row r="38" spans="1:16" ht="39" customHeight="1" x14ac:dyDescent="0.2">
      <c r="A38" s="22"/>
      <c r="B38" s="35"/>
      <c r="C38" s="1158" t="s">
        <v>542</v>
      </c>
      <c r="D38" s="1158"/>
      <c r="E38" s="1159"/>
      <c r="F38" s="36">
        <v>0.18</v>
      </c>
      <c r="G38" s="37">
        <v>2.04</v>
      </c>
      <c r="H38" s="37">
        <v>2.0499999999999998</v>
      </c>
      <c r="I38" s="37">
        <v>2.2000000000000002</v>
      </c>
      <c r="J38" s="38">
        <v>1.46</v>
      </c>
      <c r="K38" s="22"/>
      <c r="L38" s="22"/>
      <c r="M38" s="22"/>
      <c r="N38" s="22"/>
      <c r="O38" s="22"/>
      <c r="P38" s="22"/>
    </row>
    <row r="39" spans="1:16" ht="39" customHeight="1" x14ac:dyDescent="0.2">
      <c r="A39" s="22"/>
      <c r="B39" s="35"/>
      <c r="C39" s="1158" t="s">
        <v>543</v>
      </c>
      <c r="D39" s="1158"/>
      <c r="E39" s="1159"/>
      <c r="F39" s="36">
        <v>0.78</v>
      </c>
      <c r="G39" s="37">
        <v>0.68</v>
      </c>
      <c r="H39" s="37">
        <v>0.64</v>
      </c>
      <c r="I39" s="37">
        <v>0.6</v>
      </c>
      <c r="J39" s="38">
        <v>0.53</v>
      </c>
      <c r="K39" s="22"/>
      <c r="L39" s="22"/>
      <c r="M39" s="22"/>
      <c r="N39" s="22"/>
      <c r="O39" s="22"/>
      <c r="P39" s="22"/>
    </row>
    <row r="40" spans="1:16" ht="39" customHeight="1" x14ac:dyDescent="0.2">
      <c r="A40" s="22"/>
      <c r="B40" s="35"/>
      <c r="C40" s="1158" t="s">
        <v>544</v>
      </c>
      <c r="D40" s="1158"/>
      <c r="E40" s="1159"/>
      <c r="F40" s="36">
        <v>0.09</v>
      </c>
      <c r="G40" s="37">
        <v>0.05</v>
      </c>
      <c r="H40" s="37">
        <v>0</v>
      </c>
      <c r="I40" s="37">
        <v>0.05</v>
      </c>
      <c r="J40" s="38">
        <v>0.05</v>
      </c>
      <c r="K40" s="22"/>
      <c r="L40" s="22"/>
      <c r="M40" s="22"/>
      <c r="N40" s="22"/>
      <c r="O40" s="22"/>
      <c r="P40" s="22"/>
    </row>
    <row r="41" spans="1:16" ht="39" customHeight="1" x14ac:dyDescent="0.2">
      <c r="A41" s="22"/>
      <c r="B41" s="35"/>
      <c r="C41" s="1158" t="s">
        <v>545</v>
      </c>
      <c r="D41" s="1158"/>
      <c r="E41" s="1159"/>
      <c r="F41" s="36">
        <v>0.09</v>
      </c>
      <c r="G41" s="37">
        <v>0.04</v>
      </c>
      <c r="H41" s="37">
        <v>0.03</v>
      </c>
      <c r="I41" s="37">
        <v>0.03</v>
      </c>
      <c r="J41" s="38">
        <v>0.04</v>
      </c>
      <c r="K41" s="22"/>
      <c r="L41" s="22"/>
      <c r="M41" s="22"/>
      <c r="N41" s="22"/>
      <c r="O41" s="22"/>
      <c r="P41" s="22"/>
    </row>
    <row r="42" spans="1:16" ht="39" customHeight="1" x14ac:dyDescent="0.2">
      <c r="A42" s="22"/>
      <c r="B42" s="39"/>
      <c r="C42" s="1158" t="s">
        <v>546</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547</v>
      </c>
      <c r="D43" s="1160"/>
      <c r="E43" s="1161"/>
      <c r="F43" s="41">
        <v>0.01</v>
      </c>
      <c r="G43" s="42">
        <v>0</v>
      </c>
      <c r="H43" s="42">
        <v>0.01</v>
      </c>
      <c r="I43" s="42">
        <v>0.01</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sel+sPIs/dmyv6KPDY9RyLsjC47ydUjE0N80v3BYEQ5DW9uGrjaRRjZuk7u1H3aoKHpsIr2YPhy7OfvIK/Wdw==" saltValue="9b3Hz9wcY6BlJtgR9K07f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S43" sqref="S43"/>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2027</v>
      </c>
      <c r="L45" s="58">
        <v>2130</v>
      </c>
      <c r="M45" s="58">
        <v>2258</v>
      </c>
      <c r="N45" s="58">
        <v>2190</v>
      </c>
      <c r="O45" s="59">
        <v>2096</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2">
      <c r="A48" s="46"/>
      <c r="B48" s="1166"/>
      <c r="C48" s="1167"/>
      <c r="D48" s="60"/>
      <c r="E48" s="1172" t="s">
        <v>13</v>
      </c>
      <c r="F48" s="1172"/>
      <c r="G48" s="1172"/>
      <c r="H48" s="1172"/>
      <c r="I48" s="1172"/>
      <c r="J48" s="1173"/>
      <c r="K48" s="61">
        <v>718</v>
      </c>
      <c r="L48" s="62">
        <v>774</v>
      </c>
      <c r="M48" s="62">
        <v>680</v>
      </c>
      <c r="N48" s="62">
        <v>676</v>
      </c>
      <c r="O48" s="63">
        <v>762</v>
      </c>
      <c r="P48" s="46"/>
      <c r="Q48" s="46"/>
      <c r="R48" s="46"/>
      <c r="S48" s="46"/>
      <c r="T48" s="46"/>
      <c r="U48" s="46"/>
    </row>
    <row r="49" spans="1:21" ht="30.75" customHeight="1" x14ac:dyDescent="0.2">
      <c r="A49" s="46"/>
      <c r="B49" s="1166"/>
      <c r="C49" s="1167"/>
      <c r="D49" s="60"/>
      <c r="E49" s="1172" t="s">
        <v>14</v>
      </c>
      <c r="F49" s="1172"/>
      <c r="G49" s="1172"/>
      <c r="H49" s="1172"/>
      <c r="I49" s="1172"/>
      <c r="J49" s="1173"/>
      <c r="K49" s="61">
        <v>30</v>
      </c>
      <c r="L49" s="62">
        <v>27</v>
      </c>
      <c r="M49" s="62">
        <v>24</v>
      </c>
      <c r="N49" s="62">
        <v>56</v>
      </c>
      <c r="O49" s="63">
        <v>19</v>
      </c>
      <c r="P49" s="46"/>
      <c r="Q49" s="46"/>
      <c r="R49" s="46"/>
      <c r="S49" s="46"/>
      <c r="T49" s="46"/>
      <c r="U49" s="46"/>
    </row>
    <row r="50" spans="1:21" ht="30.75" customHeight="1" x14ac:dyDescent="0.2">
      <c r="A50" s="46"/>
      <c r="B50" s="1166"/>
      <c r="C50" s="1167"/>
      <c r="D50" s="60"/>
      <c r="E50" s="1172" t="s">
        <v>15</v>
      </c>
      <c r="F50" s="1172"/>
      <c r="G50" s="1172"/>
      <c r="H50" s="1172"/>
      <c r="I50" s="1172"/>
      <c r="J50" s="1173"/>
      <c r="K50" s="61">
        <v>35</v>
      </c>
      <c r="L50" s="62">
        <v>31</v>
      </c>
      <c r="M50" s="62">
        <v>34</v>
      </c>
      <c r="N50" s="62">
        <v>33</v>
      </c>
      <c r="O50" s="63">
        <v>30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489</v>
      </c>
      <c r="L51" s="62" t="s">
        <v>489</v>
      </c>
      <c r="M51" s="62" t="s">
        <v>489</v>
      </c>
      <c r="N51" s="62" t="s">
        <v>489</v>
      </c>
      <c r="O51" s="63" t="s">
        <v>489</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2079</v>
      </c>
      <c r="L52" s="62">
        <v>2111</v>
      </c>
      <c r="M52" s="62">
        <v>2129</v>
      </c>
      <c r="N52" s="62">
        <v>2057</v>
      </c>
      <c r="O52" s="63">
        <v>1974</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731</v>
      </c>
      <c r="L53" s="67">
        <v>851</v>
      </c>
      <c r="M53" s="67">
        <v>867</v>
      </c>
      <c r="N53" s="67">
        <v>898</v>
      </c>
      <c r="O53" s="68">
        <v>933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gF12rfPfqD3ZwJc6QaLQs04JUccDxeisSjFPIl9OgPR1UKCPh0WcghdJcomlZ/dlHIwXQDJl1KojFWT5xVzZQ==" saltValue="wrAIAW5Pzh88svo4+kN08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M42" sqref="M42"/>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95" t="s">
        <v>30</v>
      </c>
      <c r="C41" s="1196"/>
      <c r="D41" s="103"/>
      <c r="E41" s="1201" t="s">
        <v>31</v>
      </c>
      <c r="F41" s="1201"/>
      <c r="G41" s="1201"/>
      <c r="H41" s="1202"/>
      <c r="I41" s="330">
        <v>19934</v>
      </c>
      <c r="J41" s="331">
        <v>19400</v>
      </c>
      <c r="K41" s="331">
        <v>18268</v>
      </c>
      <c r="L41" s="331">
        <v>17492</v>
      </c>
      <c r="M41" s="332">
        <v>16445</v>
      </c>
    </row>
    <row r="42" spans="2:13" ht="27.75" customHeight="1" x14ac:dyDescent="0.2">
      <c r="B42" s="1197"/>
      <c r="C42" s="1198"/>
      <c r="D42" s="104"/>
      <c r="E42" s="1203" t="s">
        <v>32</v>
      </c>
      <c r="F42" s="1203"/>
      <c r="G42" s="1203"/>
      <c r="H42" s="1204"/>
      <c r="I42" s="333">
        <v>760</v>
      </c>
      <c r="J42" s="334">
        <v>1038</v>
      </c>
      <c r="K42" s="334">
        <v>877</v>
      </c>
      <c r="L42" s="334">
        <v>806</v>
      </c>
      <c r="M42" s="335">
        <v>715</v>
      </c>
    </row>
    <row r="43" spans="2:13" ht="27.75" customHeight="1" x14ac:dyDescent="0.2">
      <c r="B43" s="1197"/>
      <c r="C43" s="1198"/>
      <c r="D43" s="104"/>
      <c r="E43" s="1203" t="s">
        <v>33</v>
      </c>
      <c r="F43" s="1203"/>
      <c r="G43" s="1203"/>
      <c r="H43" s="1204"/>
      <c r="I43" s="333">
        <v>10559</v>
      </c>
      <c r="J43" s="334">
        <v>9628</v>
      </c>
      <c r="K43" s="334">
        <v>7561</v>
      </c>
      <c r="L43" s="334">
        <v>8108</v>
      </c>
      <c r="M43" s="335">
        <v>7573</v>
      </c>
    </row>
    <row r="44" spans="2:13" ht="27.75" customHeight="1" x14ac:dyDescent="0.2">
      <c r="B44" s="1197"/>
      <c r="C44" s="1198"/>
      <c r="D44" s="104"/>
      <c r="E44" s="1203" t="s">
        <v>34</v>
      </c>
      <c r="F44" s="1203"/>
      <c r="G44" s="1203"/>
      <c r="H44" s="1204"/>
      <c r="I44" s="333">
        <v>154</v>
      </c>
      <c r="J44" s="334">
        <v>130</v>
      </c>
      <c r="K44" s="334">
        <v>109</v>
      </c>
      <c r="L44" s="334">
        <v>90</v>
      </c>
      <c r="M44" s="335">
        <v>76</v>
      </c>
    </row>
    <row r="45" spans="2:13" ht="27.75" customHeight="1" x14ac:dyDescent="0.2">
      <c r="B45" s="1197"/>
      <c r="C45" s="1198"/>
      <c r="D45" s="104"/>
      <c r="E45" s="1203" t="s">
        <v>35</v>
      </c>
      <c r="F45" s="1203"/>
      <c r="G45" s="1203"/>
      <c r="H45" s="1204"/>
      <c r="I45" s="333">
        <v>737</v>
      </c>
      <c r="J45" s="334">
        <v>791</v>
      </c>
      <c r="K45" s="334">
        <v>861</v>
      </c>
      <c r="L45" s="334">
        <v>938</v>
      </c>
      <c r="M45" s="335">
        <v>1075</v>
      </c>
    </row>
    <row r="46" spans="2:13" ht="27.75" customHeight="1" x14ac:dyDescent="0.2">
      <c r="B46" s="1197"/>
      <c r="C46" s="1198"/>
      <c r="D46" s="105"/>
      <c r="E46" s="1203" t="s">
        <v>36</v>
      </c>
      <c r="F46" s="1203"/>
      <c r="G46" s="1203"/>
      <c r="H46" s="1204"/>
      <c r="I46" s="333" t="s">
        <v>489</v>
      </c>
      <c r="J46" s="334" t="s">
        <v>489</v>
      </c>
      <c r="K46" s="334" t="s">
        <v>489</v>
      </c>
      <c r="L46" s="334" t="s">
        <v>489</v>
      </c>
      <c r="M46" s="335" t="s">
        <v>489</v>
      </c>
    </row>
    <row r="47" spans="2:13" ht="27.75" customHeight="1" x14ac:dyDescent="0.2">
      <c r="B47" s="1197"/>
      <c r="C47" s="1198"/>
      <c r="D47" s="106"/>
      <c r="E47" s="1205" t="s">
        <v>37</v>
      </c>
      <c r="F47" s="1206"/>
      <c r="G47" s="1206"/>
      <c r="H47" s="1207"/>
      <c r="I47" s="333" t="s">
        <v>489</v>
      </c>
      <c r="J47" s="334" t="s">
        <v>489</v>
      </c>
      <c r="K47" s="334" t="s">
        <v>489</v>
      </c>
      <c r="L47" s="334" t="s">
        <v>489</v>
      </c>
      <c r="M47" s="335" t="s">
        <v>489</v>
      </c>
    </row>
    <row r="48" spans="2:13" ht="27.75" customHeight="1" x14ac:dyDescent="0.2">
      <c r="B48" s="1197"/>
      <c r="C48" s="1198"/>
      <c r="D48" s="104"/>
      <c r="E48" s="1203" t="s">
        <v>38</v>
      </c>
      <c r="F48" s="1203"/>
      <c r="G48" s="1203"/>
      <c r="H48" s="1204"/>
      <c r="I48" s="333" t="s">
        <v>489</v>
      </c>
      <c r="J48" s="334" t="s">
        <v>489</v>
      </c>
      <c r="K48" s="334" t="s">
        <v>489</v>
      </c>
      <c r="L48" s="334" t="s">
        <v>489</v>
      </c>
      <c r="M48" s="335" t="s">
        <v>489</v>
      </c>
    </row>
    <row r="49" spans="2:13" ht="27.75" customHeight="1" x14ac:dyDescent="0.2">
      <c r="B49" s="1199"/>
      <c r="C49" s="1200"/>
      <c r="D49" s="104"/>
      <c r="E49" s="1203" t="s">
        <v>39</v>
      </c>
      <c r="F49" s="1203"/>
      <c r="G49" s="1203"/>
      <c r="H49" s="1204"/>
      <c r="I49" s="333" t="s">
        <v>489</v>
      </c>
      <c r="J49" s="334" t="s">
        <v>489</v>
      </c>
      <c r="K49" s="334" t="s">
        <v>489</v>
      </c>
      <c r="L49" s="334" t="s">
        <v>489</v>
      </c>
      <c r="M49" s="335" t="s">
        <v>489</v>
      </c>
    </row>
    <row r="50" spans="2:13" ht="27.75" customHeight="1" x14ac:dyDescent="0.2">
      <c r="B50" s="1208" t="s">
        <v>40</v>
      </c>
      <c r="C50" s="1209"/>
      <c r="D50" s="107"/>
      <c r="E50" s="1203" t="s">
        <v>41</v>
      </c>
      <c r="F50" s="1203"/>
      <c r="G50" s="1203"/>
      <c r="H50" s="1204"/>
      <c r="I50" s="333">
        <v>8762</v>
      </c>
      <c r="J50" s="334">
        <v>9683</v>
      </c>
      <c r="K50" s="334">
        <v>10197</v>
      </c>
      <c r="L50" s="334">
        <v>10294</v>
      </c>
      <c r="M50" s="335">
        <v>9861</v>
      </c>
    </row>
    <row r="51" spans="2:13" ht="27.75" customHeight="1" x14ac:dyDescent="0.2">
      <c r="B51" s="1197"/>
      <c r="C51" s="1198"/>
      <c r="D51" s="104"/>
      <c r="E51" s="1203" t="s">
        <v>42</v>
      </c>
      <c r="F51" s="1203"/>
      <c r="G51" s="1203"/>
      <c r="H51" s="1204"/>
      <c r="I51" s="333">
        <v>560</v>
      </c>
      <c r="J51" s="334">
        <v>777</v>
      </c>
      <c r="K51" s="334">
        <v>627</v>
      </c>
      <c r="L51" s="334">
        <v>573</v>
      </c>
      <c r="M51" s="335">
        <v>356</v>
      </c>
    </row>
    <row r="52" spans="2:13" ht="27.75" customHeight="1" x14ac:dyDescent="0.2">
      <c r="B52" s="1199"/>
      <c r="C52" s="1200"/>
      <c r="D52" s="104"/>
      <c r="E52" s="1203" t="s">
        <v>43</v>
      </c>
      <c r="F52" s="1203"/>
      <c r="G52" s="1203"/>
      <c r="H52" s="1204"/>
      <c r="I52" s="333">
        <v>21565</v>
      </c>
      <c r="J52" s="334">
        <v>20687</v>
      </c>
      <c r="K52" s="334">
        <v>19552</v>
      </c>
      <c r="L52" s="334">
        <v>18625</v>
      </c>
      <c r="M52" s="335">
        <v>17239</v>
      </c>
    </row>
    <row r="53" spans="2:13" ht="27.75" customHeight="1" thickBot="1" x14ac:dyDescent="0.25">
      <c r="B53" s="1210" t="s">
        <v>19</v>
      </c>
      <c r="C53" s="1211"/>
      <c r="D53" s="108"/>
      <c r="E53" s="1212" t="s">
        <v>44</v>
      </c>
      <c r="F53" s="1212"/>
      <c r="G53" s="1212"/>
      <c r="H53" s="1213"/>
      <c r="I53" s="336">
        <v>1257</v>
      </c>
      <c r="J53" s="337">
        <v>-159</v>
      </c>
      <c r="K53" s="337">
        <v>-2699</v>
      </c>
      <c r="L53" s="337">
        <v>-2059</v>
      </c>
      <c r="M53" s="338">
        <v>-1571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RWnC2WDxUlnXM1gJ6wf5ZbEXBcxPbI/OGayomZLWNL8UfMWNbkF/ab7zL36IGJ+Tnr7k/rMIwLnvmKnJnWKGIw==" saltValue="zaYvMO59ErjLMza0N2Xb0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2" zoomScaleNormal="100" zoomScaleSheetLayoutView="100" workbookViewId="0">
      <selection activeCell="H59" sqref="H59"/>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22" t="s">
        <v>46</v>
      </c>
      <c r="D55" s="1222"/>
      <c r="E55" s="1223"/>
      <c r="F55" s="339">
        <v>6288</v>
      </c>
      <c r="G55" s="339">
        <v>6256</v>
      </c>
      <c r="H55" s="340">
        <v>5595</v>
      </c>
    </row>
    <row r="56" spans="2:8" ht="52.5" customHeight="1" x14ac:dyDescent="0.2">
      <c r="B56" s="120"/>
      <c r="C56" s="1224" t="s">
        <v>47</v>
      </c>
      <c r="D56" s="1224"/>
      <c r="E56" s="1225"/>
      <c r="F56" s="341">
        <v>293</v>
      </c>
      <c r="G56" s="341">
        <v>351</v>
      </c>
      <c r="H56" s="342">
        <v>427</v>
      </c>
    </row>
    <row r="57" spans="2:8" ht="53.25" customHeight="1" x14ac:dyDescent="0.2">
      <c r="B57" s="120"/>
      <c r="C57" s="1226" t="s">
        <v>48</v>
      </c>
      <c r="D57" s="1226"/>
      <c r="E57" s="1227"/>
      <c r="F57" s="343">
        <v>4334</v>
      </c>
      <c r="G57" s="343">
        <v>4288</v>
      </c>
      <c r="H57" s="344">
        <v>4295</v>
      </c>
    </row>
    <row r="58" spans="2:8" ht="45.75" customHeight="1" x14ac:dyDescent="0.2">
      <c r="B58" s="121"/>
      <c r="C58" s="1214" t="s">
        <v>553</v>
      </c>
      <c r="D58" s="1215"/>
      <c r="E58" s="1216"/>
      <c r="F58" s="345">
        <v>2444</v>
      </c>
      <c r="G58" s="345">
        <v>2444</v>
      </c>
      <c r="H58" s="346">
        <v>2433</v>
      </c>
    </row>
    <row r="59" spans="2:8" ht="45.75" customHeight="1" x14ac:dyDescent="0.2">
      <c r="B59" s="121"/>
      <c r="C59" s="1214" t="s">
        <v>554</v>
      </c>
      <c r="D59" s="1215"/>
      <c r="E59" s="1216"/>
      <c r="F59" s="345">
        <v>940</v>
      </c>
      <c r="G59" s="345">
        <v>941</v>
      </c>
      <c r="H59" s="346">
        <v>941</v>
      </c>
    </row>
    <row r="60" spans="2:8" ht="45.75" customHeight="1" x14ac:dyDescent="0.2">
      <c r="B60" s="121"/>
      <c r="C60" s="1214" t="s">
        <v>555</v>
      </c>
      <c r="D60" s="1215"/>
      <c r="E60" s="1216"/>
      <c r="F60" s="345">
        <v>354</v>
      </c>
      <c r="G60" s="345">
        <v>355</v>
      </c>
      <c r="H60" s="346">
        <v>355</v>
      </c>
    </row>
    <row r="61" spans="2:8" ht="45.75" customHeight="1" x14ac:dyDescent="0.2">
      <c r="B61" s="121"/>
      <c r="C61" s="1214" t="s">
        <v>556</v>
      </c>
      <c r="D61" s="1215"/>
      <c r="E61" s="1216"/>
      <c r="F61" s="345">
        <v>299</v>
      </c>
      <c r="G61" s="345">
        <v>248</v>
      </c>
      <c r="H61" s="346">
        <v>253</v>
      </c>
    </row>
    <row r="62" spans="2:8" ht="45.75" customHeight="1" thickBot="1" x14ac:dyDescent="0.25">
      <c r="B62" s="122"/>
      <c r="C62" s="1217" t="s">
        <v>557</v>
      </c>
      <c r="D62" s="1218"/>
      <c r="E62" s="1219"/>
      <c r="F62" s="347">
        <v>139</v>
      </c>
      <c r="G62" s="347">
        <v>139</v>
      </c>
      <c r="H62" s="348">
        <v>140</v>
      </c>
    </row>
    <row r="63" spans="2:8" ht="52.5" customHeight="1" thickBot="1" x14ac:dyDescent="0.25">
      <c r="B63" s="123"/>
      <c r="C63" s="1220" t="s">
        <v>49</v>
      </c>
      <c r="D63" s="1220"/>
      <c r="E63" s="1221"/>
      <c r="F63" s="349">
        <v>10914</v>
      </c>
      <c r="G63" s="349">
        <v>10896</v>
      </c>
      <c r="H63" s="350">
        <v>10317</v>
      </c>
    </row>
    <row r="64" spans="2:8" ht="13" x14ac:dyDescent="0.2"/>
  </sheetData>
  <sheetProtection algorithmName="SHA-512" hashValue="yFnKGKskIObRmy+c0KMQVMwZ8XMAPnDF+SiJUL+ltX6UEjKdI96pHo2rEyelBAxp29dR4epip2X7Y/eZBi+L+Q==" saltValue="5ipgOz032oOI52tgHSyP0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75922-D5DF-4E21-9519-E9A3FF030EE5}">
  <sheetPr>
    <pageSetUpPr fitToPage="1"/>
  </sheetPr>
  <dimension ref="A1:DE85"/>
  <sheetViews>
    <sheetView showGridLines="0" zoomScaleNormal="100" zoomScaleSheetLayoutView="55" workbookViewId="0">
      <selection activeCell="BM49" sqref="BM4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576</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577</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528</v>
      </c>
      <c r="BQ50" s="1241"/>
      <c r="BR50" s="1241"/>
      <c r="BS50" s="1241"/>
      <c r="BT50" s="1241"/>
      <c r="BU50" s="1241"/>
      <c r="BV50" s="1241"/>
      <c r="BW50" s="1241"/>
      <c r="BX50" s="1241" t="s">
        <v>529</v>
      </c>
      <c r="BY50" s="1241"/>
      <c r="BZ50" s="1241"/>
      <c r="CA50" s="1241"/>
      <c r="CB50" s="1241"/>
      <c r="CC50" s="1241"/>
      <c r="CD50" s="1241"/>
      <c r="CE50" s="1241"/>
      <c r="CF50" s="1241" t="s">
        <v>530</v>
      </c>
      <c r="CG50" s="1241"/>
      <c r="CH50" s="1241"/>
      <c r="CI50" s="1241"/>
      <c r="CJ50" s="1241"/>
      <c r="CK50" s="1241"/>
      <c r="CL50" s="1241"/>
      <c r="CM50" s="1241"/>
      <c r="CN50" s="1241" t="s">
        <v>531</v>
      </c>
      <c r="CO50" s="1241"/>
      <c r="CP50" s="1241"/>
      <c r="CQ50" s="1241"/>
      <c r="CR50" s="1241"/>
      <c r="CS50" s="1241"/>
      <c r="CT50" s="1241"/>
      <c r="CU50" s="1241"/>
      <c r="CV50" s="1241" t="s">
        <v>532</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578</v>
      </c>
      <c r="AO51" s="1244"/>
      <c r="AP51" s="1244"/>
      <c r="AQ51" s="1244"/>
      <c r="AR51" s="1244"/>
      <c r="AS51" s="1244"/>
      <c r="AT51" s="1244"/>
      <c r="AU51" s="1244"/>
      <c r="AV51" s="1244"/>
      <c r="AW51" s="1244"/>
      <c r="AX51" s="1244"/>
      <c r="AY51" s="1244"/>
      <c r="AZ51" s="1244"/>
      <c r="BA51" s="1244"/>
      <c r="BB51" s="1244" t="s">
        <v>579</v>
      </c>
      <c r="BC51" s="1244"/>
      <c r="BD51" s="1244"/>
      <c r="BE51" s="1244"/>
      <c r="BF51" s="1244"/>
      <c r="BG51" s="1244"/>
      <c r="BH51" s="1244"/>
      <c r="BI51" s="1244"/>
      <c r="BJ51" s="1244"/>
      <c r="BK51" s="1244"/>
      <c r="BL51" s="1244"/>
      <c r="BM51" s="1244"/>
      <c r="BN51" s="1244"/>
      <c r="BO51" s="1244"/>
      <c r="BP51" s="1242">
        <v>12.1</v>
      </c>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580</v>
      </c>
      <c r="BC53" s="1244"/>
      <c r="BD53" s="1244"/>
      <c r="BE53" s="1244"/>
      <c r="BF53" s="1244"/>
      <c r="BG53" s="1244"/>
      <c r="BH53" s="1244"/>
      <c r="BI53" s="1244"/>
      <c r="BJ53" s="1244"/>
      <c r="BK53" s="1244"/>
      <c r="BL53" s="1244"/>
      <c r="BM53" s="1244"/>
      <c r="BN53" s="1244"/>
      <c r="BO53" s="1244"/>
      <c r="BP53" s="1242">
        <v>63.5</v>
      </c>
      <c r="BQ53" s="1242"/>
      <c r="BR53" s="1242"/>
      <c r="BS53" s="1242"/>
      <c r="BT53" s="1242"/>
      <c r="BU53" s="1242"/>
      <c r="BV53" s="1242"/>
      <c r="BW53" s="1242"/>
      <c r="BX53" s="1242">
        <v>64.400000000000006</v>
      </c>
      <c r="BY53" s="1242"/>
      <c r="BZ53" s="1242"/>
      <c r="CA53" s="1242"/>
      <c r="CB53" s="1242"/>
      <c r="CC53" s="1242"/>
      <c r="CD53" s="1242"/>
      <c r="CE53" s="1242"/>
      <c r="CF53" s="1242">
        <v>65.5</v>
      </c>
      <c r="CG53" s="1242"/>
      <c r="CH53" s="1242"/>
      <c r="CI53" s="1242"/>
      <c r="CJ53" s="1242"/>
      <c r="CK53" s="1242"/>
      <c r="CL53" s="1242"/>
      <c r="CM53" s="1242"/>
      <c r="CN53" s="1242">
        <v>67.2</v>
      </c>
      <c r="CO53" s="1242"/>
      <c r="CP53" s="1242"/>
      <c r="CQ53" s="1242"/>
      <c r="CR53" s="1242"/>
      <c r="CS53" s="1242"/>
      <c r="CT53" s="1242"/>
      <c r="CU53" s="1242"/>
      <c r="CV53" s="1242">
        <v>68.8</v>
      </c>
      <c r="CW53" s="1242"/>
      <c r="CX53" s="1242"/>
      <c r="CY53" s="1242"/>
      <c r="CZ53" s="1242"/>
      <c r="DA53" s="1242"/>
      <c r="DB53" s="1242"/>
      <c r="DC53" s="1242"/>
    </row>
    <row r="54" spans="1:109" ht="13"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7"/>
      <c r="G55" s="1237"/>
      <c r="H55" s="1237"/>
      <c r="I55" s="1237"/>
      <c r="J55" s="1237"/>
      <c r="K55" s="1243"/>
      <c r="L55" s="1243"/>
      <c r="M55" s="1243"/>
      <c r="N55" s="1243"/>
      <c r="AN55" s="1241" t="s">
        <v>581</v>
      </c>
      <c r="AO55" s="1241"/>
      <c r="AP55" s="1241"/>
      <c r="AQ55" s="1241"/>
      <c r="AR55" s="1241"/>
      <c r="AS55" s="1241"/>
      <c r="AT55" s="1241"/>
      <c r="AU55" s="1241"/>
      <c r="AV55" s="1241"/>
      <c r="AW55" s="1241"/>
      <c r="AX55" s="1241"/>
      <c r="AY55" s="1241"/>
      <c r="AZ55" s="1241"/>
      <c r="BA55" s="1241"/>
      <c r="BB55" s="1244" t="s">
        <v>579</v>
      </c>
      <c r="BC55" s="1244"/>
      <c r="BD55" s="1244"/>
      <c r="BE55" s="1244"/>
      <c r="BF55" s="1244"/>
      <c r="BG55" s="1244"/>
      <c r="BH55" s="1244"/>
      <c r="BI55" s="1244"/>
      <c r="BJ55" s="1244"/>
      <c r="BK55" s="1244"/>
      <c r="BL55" s="1244"/>
      <c r="BM55" s="1244"/>
      <c r="BN55" s="1244"/>
      <c r="BO55" s="1244"/>
      <c r="BP55" s="1242">
        <v>41.5</v>
      </c>
      <c r="BQ55" s="1242"/>
      <c r="BR55" s="1242"/>
      <c r="BS55" s="1242"/>
      <c r="BT55" s="1242"/>
      <c r="BU55" s="1242"/>
      <c r="BV55" s="1242"/>
      <c r="BW55" s="1242"/>
      <c r="BX55" s="1242">
        <v>25.2</v>
      </c>
      <c r="BY55" s="1242"/>
      <c r="BZ55" s="1242"/>
      <c r="CA55" s="1242"/>
      <c r="CB55" s="1242"/>
      <c r="CC55" s="1242"/>
      <c r="CD55" s="1242"/>
      <c r="CE55" s="1242"/>
      <c r="CF55" s="1242">
        <v>15.7</v>
      </c>
      <c r="CG55" s="1242"/>
      <c r="CH55" s="1242"/>
      <c r="CI55" s="1242"/>
      <c r="CJ55" s="1242"/>
      <c r="CK55" s="1242"/>
      <c r="CL55" s="1242"/>
      <c r="CM55" s="1242"/>
      <c r="CN55" s="1242">
        <v>10.199999999999999</v>
      </c>
      <c r="CO55" s="1242"/>
      <c r="CP55" s="1242"/>
      <c r="CQ55" s="1242"/>
      <c r="CR55" s="1242"/>
      <c r="CS55" s="1242"/>
      <c r="CT55" s="1242"/>
      <c r="CU55" s="1242"/>
      <c r="CV55" s="1242">
        <v>10.5</v>
      </c>
      <c r="CW55" s="1242"/>
      <c r="CX55" s="1242"/>
      <c r="CY55" s="1242"/>
      <c r="CZ55" s="1242"/>
      <c r="DA55" s="1242"/>
      <c r="DB55" s="1242"/>
      <c r="DC55" s="1242"/>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580</v>
      </c>
      <c r="BC57" s="1244"/>
      <c r="BD57" s="1244"/>
      <c r="BE57" s="1244"/>
      <c r="BF57" s="1244"/>
      <c r="BG57" s="1244"/>
      <c r="BH57" s="1244"/>
      <c r="BI57" s="1244"/>
      <c r="BJ57" s="1244"/>
      <c r="BK57" s="1244"/>
      <c r="BL57" s="1244"/>
      <c r="BM57" s="1244"/>
      <c r="BN57" s="1244"/>
      <c r="BO57" s="1244"/>
      <c r="BP57" s="1242">
        <v>61.7</v>
      </c>
      <c r="BQ57" s="1242"/>
      <c r="BR57" s="1242"/>
      <c r="BS57" s="1242"/>
      <c r="BT57" s="1242"/>
      <c r="BU57" s="1242"/>
      <c r="BV57" s="1242"/>
      <c r="BW57" s="1242"/>
      <c r="BX57" s="1242">
        <v>62.5</v>
      </c>
      <c r="BY57" s="1242"/>
      <c r="BZ57" s="1242"/>
      <c r="CA57" s="1242"/>
      <c r="CB57" s="1242"/>
      <c r="CC57" s="1242"/>
      <c r="CD57" s="1242"/>
      <c r="CE57" s="1242"/>
      <c r="CF57" s="1242">
        <v>64.3</v>
      </c>
      <c r="CG57" s="1242"/>
      <c r="CH57" s="1242"/>
      <c r="CI57" s="1242"/>
      <c r="CJ57" s="1242"/>
      <c r="CK57" s="1242"/>
      <c r="CL57" s="1242"/>
      <c r="CM57" s="1242"/>
      <c r="CN57" s="1242">
        <v>64.7</v>
      </c>
      <c r="CO57" s="1242"/>
      <c r="CP57" s="1242"/>
      <c r="CQ57" s="1242"/>
      <c r="CR57" s="1242"/>
      <c r="CS57" s="1242"/>
      <c r="CT57" s="1242"/>
      <c r="CU57" s="1242"/>
      <c r="CV57" s="1242">
        <v>65.7</v>
      </c>
      <c r="CW57" s="1242"/>
      <c r="CX57" s="1242"/>
      <c r="CY57" s="1242"/>
      <c r="CZ57" s="1242"/>
      <c r="DA57" s="1242"/>
      <c r="DB57" s="1242"/>
      <c r="DC57" s="1242"/>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582</v>
      </c>
    </row>
    <row r="64" spans="1:109" ht="13" x14ac:dyDescent="0.2">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
      <c r="B65" s="247"/>
      <c r="AN65" s="1248" t="s">
        <v>583</v>
      </c>
      <c r="AO65" s="1249"/>
      <c r="AP65" s="1249"/>
      <c r="AQ65" s="1249"/>
      <c r="AR65" s="1249"/>
      <c r="AS65" s="1249"/>
      <c r="AT65" s="1249"/>
      <c r="AU65" s="1249"/>
      <c r="AV65" s="1249"/>
      <c r="AW65" s="1249"/>
      <c r="AX65" s="1249"/>
      <c r="AY65" s="1249"/>
      <c r="AZ65" s="1249"/>
      <c r="BA65" s="1249"/>
      <c r="BB65" s="1249"/>
      <c r="BC65" s="1249"/>
      <c r="BD65" s="1249"/>
      <c r="BE65" s="1249"/>
      <c r="BF65" s="1249"/>
      <c r="BG65" s="1249"/>
      <c r="BH65" s="1249"/>
      <c r="BI65" s="1249"/>
      <c r="BJ65" s="1249"/>
      <c r="BK65" s="1249"/>
      <c r="BL65" s="1249"/>
      <c r="BM65" s="1249"/>
      <c r="BN65" s="1249"/>
      <c r="BO65" s="1249"/>
      <c r="BP65" s="1249"/>
      <c r="BQ65" s="1249"/>
      <c r="BR65" s="1249"/>
      <c r="BS65" s="1249"/>
      <c r="BT65" s="1249"/>
      <c r="BU65" s="1249"/>
      <c r="BV65" s="1249"/>
      <c r="BW65" s="1249"/>
      <c r="BX65" s="1249"/>
      <c r="BY65" s="1249"/>
      <c r="BZ65" s="1249"/>
      <c r="CA65" s="1249"/>
      <c r="CB65" s="1249"/>
      <c r="CC65" s="1249"/>
      <c r="CD65" s="1249"/>
      <c r="CE65" s="1249"/>
      <c r="CF65" s="1249"/>
      <c r="CG65" s="1249"/>
      <c r="CH65" s="1249"/>
      <c r="CI65" s="1249"/>
      <c r="CJ65" s="1249"/>
      <c r="CK65" s="1249"/>
      <c r="CL65" s="1249"/>
      <c r="CM65" s="1249"/>
      <c r="CN65" s="1249"/>
      <c r="CO65" s="1249"/>
      <c r="CP65" s="1249"/>
      <c r="CQ65" s="1249"/>
      <c r="CR65" s="1249"/>
      <c r="CS65" s="1249"/>
      <c r="CT65" s="1249"/>
      <c r="CU65" s="1249"/>
      <c r="CV65" s="1249"/>
      <c r="CW65" s="1249"/>
      <c r="CX65" s="1249"/>
      <c r="CY65" s="1249"/>
      <c r="CZ65" s="1249"/>
      <c r="DA65" s="1249"/>
      <c r="DB65" s="1249"/>
      <c r="DC65" s="1250"/>
    </row>
    <row r="66" spans="2:107" ht="13" x14ac:dyDescent="0.2">
      <c r="B66" s="247"/>
      <c r="AN66" s="1251"/>
      <c r="AO66" s="1252"/>
      <c r="AP66" s="1252"/>
      <c r="AQ66" s="1252"/>
      <c r="AR66" s="1252"/>
      <c r="AS66" s="1252"/>
      <c r="AT66" s="1252"/>
      <c r="AU66" s="1252"/>
      <c r="AV66" s="1252"/>
      <c r="AW66" s="1252"/>
      <c r="AX66" s="1252"/>
      <c r="AY66" s="1252"/>
      <c r="AZ66" s="1252"/>
      <c r="BA66" s="1252"/>
      <c r="BB66" s="1252"/>
      <c r="BC66" s="1252"/>
      <c r="BD66" s="1252"/>
      <c r="BE66" s="1252"/>
      <c r="BF66" s="1252"/>
      <c r="BG66" s="1252"/>
      <c r="BH66" s="1252"/>
      <c r="BI66" s="1252"/>
      <c r="BJ66" s="1252"/>
      <c r="BK66" s="1252"/>
      <c r="BL66" s="1252"/>
      <c r="BM66" s="1252"/>
      <c r="BN66" s="1252"/>
      <c r="BO66" s="1252"/>
      <c r="BP66" s="1252"/>
      <c r="BQ66" s="1252"/>
      <c r="BR66" s="1252"/>
      <c r="BS66" s="1252"/>
      <c r="BT66" s="1252"/>
      <c r="BU66" s="1252"/>
      <c r="BV66" s="1252"/>
      <c r="BW66" s="1252"/>
      <c r="BX66" s="1252"/>
      <c r="BY66" s="1252"/>
      <c r="BZ66" s="1252"/>
      <c r="CA66" s="1252"/>
      <c r="CB66" s="1252"/>
      <c r="CC66" s="1252"/>
      <c r="CD66" s="1252"/>
      <c r="CE66" s="1252"/>
      <c r="CF66" s="1252"/>
      <c r="CG66" s="1252"/>
      <c r="CH66" s="1252"/>
      <c r="CI66" s="1252"/>
      <c r="CJ66" s="1252"/>
      <c r="CK66" s="1252"/>
      <c r="CL66" s="1252"/>
      <c r="CM66" s="1252"/>
      <c r="CN66" s="1252"/>
      <c r="CO66" s="1252"/>
      <c r="CP66" s="1252"/>
      <c r="CQ66" s="1252"/>
      <c r="CR66" s="1252"/>
      <c r="CS66" s="1252"/>
      <c r="CT66" s="1252"/>
      <c r="CU66" s="1252"/>
      <c r="CV66" s="1252"/>
      <c r="CW66" s="1252"/>
      <c r="CX66" s="1252"/>
      <c r="CY66" s="1252"/>
      <c r="CZ66" s="1252"/>
      <c r="DA66" s="1252"/>
      <c r="DB66" s="1252"/>
      <c r="DC66" s="1253"/>
    </row>
    <row r="67" spans="2:107" ht="13" x14ac:dyDescent="0.2">
      <c r="B67" s="247"/>
      <c r="AN67" s="1251"/>
      <c r="AO67" s="1252"/>
      <c r="AP67" s="1252"/>
      <c r="AQ67" s="1252"/>
      <c r="AR67" s="1252"/>
      <c r="AS67" s="1252"/>
      <c r="AT67" s="1252"/>
      <c r="AU67" s="1252"/>
      <c r="AV67" s="1252"/>
      <c r="AW67" s="1252"/>
      <c r="AX67" s="1252"/>
      <c r="AY67" s="1252"/>
      <c r="AZ67" s="1252"/>
      <c r="BA67" s="1252"/>
      <c r="BB67" s="1252"/>
      <c r="BC67" s="1252"/>
      <c r="BD67" s="1252"/>
      <c r="BE67" s="1252"/>
      <c r="BF67" s="1252"/>
      <c r="BG67" s="1252"/>
      <c r="BH67" s="1252"/>
      <c r="BI67" s="1252"/>
      <c r="BJ67" s="1252"/>
      <c r="BK67" s="1252"/>
      <c r="BL67" s="1252"/>
      <c r="BM67" s="1252"/>
      <c r="BN67" s="1252"/>
      <c r="BO67" s="1252"/>
      <c r="BP67" s="1252"/>
      <c r="BQ67" s="1252"/>
      <c r="BR67" s="1252"/>
      <c r="BS67" s="1252"/>
      <c r="BT67" s="1252"/>
      <c r="BU67" s="1252"/>
      <c r="BV67" s="1252"/>
      <c r="BW67" s="1252"/>
      <c r="BX67" s="1252"/>
      <c r="BY67" s="1252"/>
      <c r="BZ67" s="1252"/>
      <c r="CA67" s="1252"/>
      <c r="CB67" s="1252"/>
      <c r="CC67" s="1252"/>
      <c r="CD67" s="1252"/>
      <c r="CE67" s="1252"/>
      <c r="CF67" s="1252"/>
      <c r="CG67" s="1252"/>
      <c r="CH67" s="1252"/>
      <c r="CI67" s="1252"/>
      <c r="CJ67" s="1252"/>
      <c r="CK67" s="1252"/>
      <c r="CL67" s="1252"/>
      <c r="CM67" s="1252"/>
      <c r="CN67" s="1252"/>
      <c r="CO67" s="1252"/>
      <c r="CP67" s="1252"/>
      <c r="CQ67" s="1252"/>
      <c r="CR67" s="1252"/>
      <c r="CS67" s="1252"/>
      <c r="CT67" s="1252"/>
      <c r="CU67" s="1252"/>
      <c r="CV67" s="1252"/>
      <c r="CW67" s="1252"/>
      <c r="CX67" s="1252"/>
      <c r="CY67" s="1252"/>
      <c r="CZ67" s="1252"/>
      <c r="DA67" s="1252"/>
      <c r="DB67" s="1252"/>
      <c r="DC67" s="1253"/>
    </row>
    <row r="68" spans="2:107" ht="13" x14ac:dyDescent="0.2">
      <c r="B68" s="247"/>
      <c r="AN68" s="1251"/>
      <c r="AO68" s="1252"/>
      <c r="AP68" s="1252"/>
      <c r="AQ68" s="1252"/>
      <c r="AR68" s="1252"/>
      <c r="AS68" s="1252"/>
      <c r="AT68" s="1252"/>
      <c r="AU68" s="1252"/>
      <c r="AV68" s="1252"/>
      <c r="AW68" s="1252"/>
      <c r="AX68" s="1252"/>
      <c r="AY68" s="1252"/>
      <c r="AZ68" s="1252"/>
      <c r="BA68" s="1252"/>
      <c r="BB68" s="1252"/>
      <c r="BC68" s="1252"/>
      <c r="BD68" s="1252"/>
      <c r="BE68" s="1252"/>
      <c r="BF68" s="1252"/>
      <c r="BG68" s="1252"/>
      <c r="BH68" s="1252"/>
      <c r="BI68" s="1252"/>
      <c r="BJ68" s="1252"/>
      <c r="BK68" s="1252"/>
      <c r="BL68" s="1252"/>
      <c r="BM68" s="1252"/>
      <c r="BN68" s="1252"/>
      <c r="BO68" s="1252"/>
      <c r="BP68" s="1252"/>
      <c r="BQ68" s="1252"/>
      <c r="BR68" s="1252"/>
      <c r="BS68" s="1252"/>
      <c r="BT68" s="1252"/>
      <c r="BU68" s="1252"/>
      <c r="BV68" s="1252"/>
      <c r="BW68" s="1252"/>
      <c r="BX68" s="1252"/>
      <c r="BY68" s="1252"/>
      <c r="BZ68" s="1252"/>
      <c r="CA68" s="1252"/>
      <c r="CB68" s="1252"/>
      <c r="CC68" s="1252"/>
      <c r="CD68" s="1252"/>
      <c r="CE68" s="1252"/>
      <c r="CF68" s="1252"/>
      <c r="CG68" s="1252"/>
      <c r="CH68" s="1252"/>
      <c r="CI68" s="1252"/>
      <c r="CJ68" s="1252"/>
      <c r="CK68" s="1252"/>
      <c r="CL68" s="1252"/>
      <c r="CM68" s="1252"/>
      <c r="CN68" s="1252"/>
      <c r="CO68" s="1252"/>
      <c r="CP68" s="1252"/>
      <c r="CQ68" s="1252"/>
      <c r="CR68" s="1252"/>
      <c r="CS68" s="1252"/>
      <c r="CT68" s="1252"/>
      <c r="CU68" s="1252"/>
      <c r="CV68" s="1252"/>
      <c r="CW68" s="1252"/>
      <c r="CX68" s="1252"/>
      <c r="CY68" s="1252"/>
      <c r="CZ68" s="1252"/>
      <c r="DA68" s="1252"/>
      <c r="DB68" s="1252"/>
      <c r="DC68" s="1253"/>
    </row>
    <row r="69" spans="2:107" ht="13" x14ac:dyDescent="0.2">
      <c r="B69" s="247"/>
      <c r="AN69" s="1254"/>
      <c r="AO69" s="1255"/>
      <c r="AP69" s="1255"/>
      <c r="AQ69" s="1255"/>
      <c r="AR69" s="1255"/>
      <c r="AS69" s="1255"/>
      <c r="AT69" s="1255"/>
      <c r="AU69" s="1255"/>
      <c r="AV69" s="1255"/>
      <c r="AW69" s="1255"/>
      <c r="AX69" s="1255"/>
      <c r="AY69" s="1255"/>
      <c r="AZ69" s="1255"/>
      <c r="BA69" s="1255"/>
      <c r="BB69" s="1255"/>
      <c r="BC69" s="1255"/>
      <c r="BD69" s="1255"/>
      <c r="BE69" s="1255"/>
      <c r="BF69" s="1255"/>
      <c r="BG69" s="1255"/>
      <c r="BH69" s="1255"/>
      <c r="BI69" s="1255"/>
      <c r="BJ69" s="1255"/>
      <c r="BK69" s="1255"/>
      <c r="BL69" s="1255"/>
      <c r="BM69" s="1255"/>
      <c r="BN69" s="1255"/>
      <c r="BO69" s="1255"/>
      <c r="BP69" s="1255"/>
      <c r="BQ69" s="1255"/>
      <c r="BR69" s="1255"/>
      <c r="BS69" s="1255"/>
      <c r="BT69" s="1255"/>
      <c r="BU69" s="1255"/>
      <c r="BV69" s="1255"/>
      <c r="BW69" s="1255"/>
      <c r="BX69" s="1255"/>
      <c r="BY69" s="1255"/>
      <c r="BZ69" s="1255"/>
      <c r="CA69" s="1255"/>
      <c r="CB69" s="1255"/>
      <c r="CC69" s="1255"/>
      <c r="CD69" s="1255"/>
      <c r="CE69" s="1255"/>
      <c r="CF69" s="1255"/>
      <c r="CG69" s="1255"/>
      <c r="CH69" s="1255"/>
      <c r="CI69" s="1255"/>
      <c r="CJ69" s="1255"/>
      <c r="CK69" s="1255"/>
      <c r="CL69" s="1255"/>
      <c r="CM69" s="1255"/>
      <c r="CN69" s="1255"/>
      <c r="CO69" s="1255"/>
      <c r="CP69" s="1255"/>
      <c r="CQ69" s="1255"/>
      <c r="CR69" s="1255"/>
      <c r="CS69" s="1255"/>
      <c r="CT69" s="1255"/>
      <c r="CU69" s="1255"/>
      <c r="CV69" s="1255"/>
      <c r="CW69" s="1255"/>
      <c r="CX69" s="1255"/>
      <c r="CY69" s="1255"/>
      <c r="CZ69" s="1255"/>
      <c r="DA69" s="1255"/>
      <c r="DB69" s="1255"/>
      <c r="DC69" s="125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577</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528</v>
      </c>
      <c r="BQ72" s="1241"/>
      <c r="BR72" s="1241"/>
      <c r="BS72" s="1241"/>
      <c r="BT72" s="1241"/>
      <c r="BU72" s="1241"/>
      <c r="BV72" s="1241"/>
      <c r="BW72" s="1241"/>
      <c r="BX72" s="1241" t="s">
        <v>529</v>
      </c>
      <c r="BY72" s="1241"/>
      <c r="BZ72" s="1241"/>
      <c r="CA72" s="1241"/>
      <c r="CB72" s="1241"/>
      <c r="CC72" s="1241"/>
      <c r="CD72" s="1241"/>
      <c r="CE72" s="1241"/>
      <c r="CF72" s="1241" t="s">
        <v>530</v>
      </c>
      <c r="CG72" s="1241"/>
      <c r="CH72" s="1241"/>
      <c r="CI72" s="1241"/>
      <c r="CJ72" s="1241"/>
      <c r="CK72" s="1241"/>
      <c r="CL72" s="1241"/>
      <c r="CM72" s="1241"/>
      <c r="CN72" s="1241" t="s">
        <v>531</v>
      </c>
      <c r="CO72" s="1241"/>
      <c r="CP72" s="1241"/>
      <c r="CQ72" s="1241"/>
      <c r="CR72" s="1241"/>
      <c r="CS72" s="1241"/>
      <c r="CT72" s="1241"/>
      <c r="CU72" s="1241"/>
      <c r="CV72" s="1241" t="s">
        <v>532</v>
      </c>
      <c r="CW72" s="1241"/>
      <c r="CX72" s="1241"/>
      <c r="CY72" s="1241"/>
      <c r="CZ72" s="1241"/>
      <c r="DA72" s="1241"/>
      <c r="DB72" s="1241"/>
      <c r="DC72" s="1241"/>
    </row>
    <row r="73" spans="2:107" ht="13" x14ac:dyDescent="0.2">
      <c r="B73" s="247"/>
      <c r="G73" s="1247"/>
      <c r="H73" s="1247"/>
      <c r="I73" s="1247"/>
      <c r="J73" s="1247"/>
      <c r="K73" s="1257"/>
      <c r="L73" s="1257"/>
      <c r="M73" s="1257"/>
      <c r="N73" s="1257"/>
      <c r="AM73" s="359"/>
      <c r="AN73" s="1244" t="s">
        <v>578</v>
      </c>
      <c r="AO73" s="1244"/>
      <c r="AP73" s="1244"/>
      <c r="AQ73" s="1244"/>
      <c r="AR73" s="1244"/>
      <c r="AS73" s="1244"/>
      <c r="AT73" s="1244"/>
      <c r="AU73" s="1244"/>
      <c r="AV73" s="1244"/>
      <c r="AW73" s="1244"/>
      <c r="AX73" s="1244"/>
      <c r="AY73" s="1244"/>
      <c r="AZ73" s="1244"/>
      <c r="BA73" s="1244"/>
      <c r="BB73" s="1244" t="s">
        <v>579</v>
      </c>
      <c r="BC73" s="1244"/>
      <c r="BD73" s="1244"/>
      <c r="BE73" s="1244"/>
      <c r="BF73" s="1244"/>
      <c r="BG73" s="1244"/>
      <c r="BH73" s="1244"/>
      <c r="BI73" s="1244"/>
      <c r="BJ73" s="1244"/>
      <c r="BK73" s="1244"/>
      <c r="BL73" s="1244"/>
      <c r="BM73" s="1244"/>
      <c r="BN73" s="1244"/>
      <c r="BO73" s="1244"/>
      <c r="BP73" s="1242">
        <v>12.1</v>
      </c>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 x14ac:dyDescent="0.2">
      <c r="B74" s="247"/>
      <c r="G74" s="1247"/>
      <c r="H74" s="1247"/>
      <c r="I74" s="1247"/>
      <c r="J74" s="1247"/>
      <c r="K74" s="1257"/>
      <c r="L74" s="1257"/>
      <c r="M74" s="1257"/>
      <c r="N74" s="1257"/>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584</v>
      </c>
      <c r="BC75" s="1244"/>
      <c r="BD75" s="1244"/>
      <c r="BE75" s="1244"/>
      <c r="BF75" s="1244"/>
      <c r="BG75" s="1244"/>
      <c r="BH75" s="1244"/>
      <c r="BI75" s="1244"/>
      <c r="BJ75" s="1244"/>
      <c r="BK75" s="1244"/>
      <c r="BL75" s="1244"/>
      <c r="BM75" s="1244"/>
      <c r="BN75" s="1244"/>
      <c r="BO75" s="1244"/>
      <c r="BP75" s="1242">
        <v>7.1</v>
      </c>
      <c r="BQ75" s="1242"/>
      <c r="BR75" s="1242"/>
      <c r="BS75" s="1242"/>
      <c r="BT75" s="1242"/>
      <c r="BU75" s="1242"/>
      <c r="BV75" s="1242"/>
      <c r="BW75" s="1242"/>
      <c r="BX75" s="1242">
        <v>7.2</v>
      </c>
      <c r="BY75" s="1242"/>
      <c r="BZ75" s="1242"/>
      <c r="CA75" s="1242"/>
      <c r="CB75" s="1242"/>
      <c r="CC75" s="1242"/>
      <c r="CD75" s="1242"/>
      <c r="CE75" s="1242"/>
      <c r="CF75" s="1242">
        <v>7.6</v>
      </c>
      <c r="CG75" s="1242"/>
      <c r="CH75" s="1242"/>
      <c r="CI75" s="1242"/>
      <c r="CJ75" s="1242"/>
      <c r="CK75" s="1242"/>
      <c r="CL75" s="1242"/>
      <c r="CM75" s="1242"/>
      <c r="CN75" s="1242">
        <v>7.9</v>
      </c>
      <c r="CO75" s="1242"/>
      <c r="CP75" s="1242"/>
      <c r="CQ75" s="1242"/>
      <c r="CR75" s="1242"/>
      <c r="CS75" s="1242"/>
      <c r="CT75" s="1242"/>
      <c r="CU75" s="1242"/>
      <c r="CV75" s="1242">
        <v>8.1</v>
      </c>
      <c r="CW75" s="1242"/>
      <c r="CX75" s="1242"/>
      <c r="CY75" s="1242"/>
      <c r="CZ75" s="1242"/>
      <c r="DA75" s="1242"/>
      <c r="DB75" s="1242"/>
      <c r="DC75" s="1242"/>
    </row>
    <row r="76" spans="2:107" ht="13"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7"/>
      <c r="G77" s="1237"/>
      <c r="H77" s="1237"/>
      <c r="I77" s="1237"/>
      <c r="J77" s="1237"/>
      <c r="K77" s="1257"/>
      <c r="L77" s="1257"/>
      <c r="M77" s="1257"/>
      <c r="N77" s="1257"/>
      <c r="AN77" s="1241" t="s">
        <v>581</v>
      </c>
      <c r="AO77" s="1241"/>
      <c r="AP77" s="1241"/>
      <c r="AQ77" s="1241"/>
      <c r="AR77" s="1241"/>
      <c r="AS77" s="1241"/>
      <c r="AT77" s="1241"/>
      <c r="AU77" s="1241"/>
      <c r="AV77" s="1241"/>
      <c r="AW77" s="1241"/>
      <c r="AX77" s="1241"/>
      <c r="AY77" s="1241"/>
      <c r="AZ77" s="1241"/>
      <c r="BA77" s="1241"/>
      <c r="BB77" s="1244" t="s">
        <v>579</v>
      </c>
      <c r="BC77" s="1244"/>
      <c r="BD77" s="1244"/>
      <c r="BE77" s="1244"/>
      <c r="BF77" s="1244"/>
      <c r="BG77" s="1244"/>
      <c r="BH77" s="1244"/>
      <c r="BI77" s="1244"/>
      <c r="BJ77" s="1244"/>
      <c r="BK77" s="1244"/>
      <c r="BL77" s="1244"/>
      <c r="BM77" s="1244"/>
      <c r="BN77" s="1244"/>
      <c r="BO77" s="1244"/>
      <c r="BP77" s="1242">
        <v>41.5</v>
      </c>
      <c r="BQ77" s="1242"/>
      <c r="BR77" s="1242"/>
      <c r="BS77" s="1242"/>
      <c r="BT77" s="1242"/>
      <c r="BU77" s="1242"/>
      <c r="BV77" s="1242"/>
      <c r="BW77" s="1242"/>
      <c r="BX77" s="1242">
        <v>25.2</v>
      </c>
      <c r="BY77" s="1242"/>
      <c r="BZ77" s="1242"/>
      <c r="CA77" s="1242"/>
      <c r="CB77" s="1242"/>
      <c r="CC77" s="1242"/>
      <c r="CD77" s="1242"/>
      <c r="CE77" s="1242"/>
      <c r="CF77" s="1242">
        <v>15.7</v>
      </c>
      <c r="CG77" s="1242"/>
      <c r="CH77" s="1242"/>
      <c r="CI77" s="1242"/>
      <c r="CJ77" s="1242"/>
      <c r="CK77" s="1242"/>
      <c r="CL77" s="1242"/>
      <c r="CM77" s="1242"/>
      <c r="CN77" s="1242">
        <v>10.199999999999999</v>
      </c>
      <c r="CO77" s="1242"/>
      <c r="CP77" s="1242"/>
      <c r="CQ77" s="1242"/>
      <c r="CR77" s="1242"/>
      <c r="CS77" s="1242"/>
      <c r="CT77" s="1242"/>
      <c r="CU77" s="1242"/>
      <c r="CV77" s="1242">
        <v>10.5</v>
      </c>
      <c r="CW77" s="1242"/>
      <c r="CX77" s="1242"/>
      <c r="CY77" s="1242"/>
      <c r="CZ77" s="1242"/>
      <c r="DA77" s="1242"/>
      <c r="DB77" s="1242"/>
      <c r="DC77" s="1242"/>
    </row>
    <row r="78" spans="2:107" ht="13" x14ac:dyDescent="0.2">
      <c r="B78" s="247"/>
      <c r="G78" s="1237"/>
      <c r="H78" s="1237"/>
      <c r="I78" s="1237"/>
      <c r="J78" s="1237"/>
      <c r="K78" s="1257"/>
      <c r="L78" s="1257"/>
      <c r="M78" s="1257"/>
      <c r="N78" s="1257"/>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7"/>
      <c r="G79" s="1237"/>
      <c r="H79" s="1237"/>
      <c r="I79" s="1246"/>
      <c r="J79" s="1246"/>
      <c r="K79" s="1258"/>
      <c r="L79" s="1258"/>
      <c r="M79" s="1258"/>
      <c r="N79" s="1258"/>
      <c r="AN79" s="1241"/>
      <c r="AO79" s="1241"/>
      <c r="AP79" s="1241"/>
      <c r="AQ79" s="1241"/>
      <c r="AR79" s="1241"/>
      <c r="AS79" s="1241"/>
      <c r="AT79" s="1241"/>
      <c r="AU79" s="1241"/>
      <c r="AV79" s="1241"/>
      <c r="AW79" s="1241"/>
      <c r="AX79" s="1241"/>
      <c r="AY79" s="1241"/>
      <c r="AZ79" s="1241"/>
      <c r="BA79" s="1241"/>
      <c r="BB79" s="1244" t="s">
        <v>584</v>
      </c>
      <c r="BC79" s="1244"/>
      <c r="BD79" s="1244"/>
      <c r="BE79" s="1244"/>
      <c r="BF79" s="1244"/>
      <c r="BG79" s="1244"/>
      <c r="BH79" s="1244"/>
      <c r="BI79" s="1244"/>
      <c r="BJ79" s="1244"/>
      <c r="BK79" s="1244"/>
      <c r="BL79" s="1244"/>
      <c r="BM79" s="1244"/>
      <c r="BN79" s="1244"/>
      <c r="BO79" s="1244"/>
      <c r="BP79" s="1242">
        <v>9.1999999999999993</v>
      </c>
      <c r="BQ79" s="1242"/>
      <c r="BR79" s="1242"/>
      <c r="BS79" s="1242"/>
      <c r="BT79" s="1242"/>
      <c r="BU79" s="1242"/>
      <c r="BV79" s="1242"/>
      <c r="BW79" s="1242"/>
      <c r="BX79" s="1242">
        <v>8.9</v>
      </c>
      <c r="BY79" s="1242"/>
      <c r="BZ79" s="1242"/>
      <c r="CA79" s="1242"/>
      <c r="CB79" s="1242"/>
      <c r="CC79" s="1242"/>
      <c r="CD79" s="1242"/>
      <c r="CE79" s="1242"/>
      <c r="CF79" s="1242">
        <v>8.9</v>
      </c>
      <c r="CG79" s="1242"/>
      <c r="CH79" s="1242"/>
      <c r="CI79" s="1242"/>
      <c r="CJ79" s="1242"/>
      <c r="CK79" s="1242"/>
      <c r="CL79" s="1242"/>
      <c r="CM79" s="1242"/>
      <c r="CN79" s="1242">
        <v>9</v>
      </c>
      <c r="CO79" s="1242"/>
      <c r="CP79" s="1242"/>
      <c r="CQ79" s="1242"/>
      <c r="CR79" s="1242"/>
      <c r="CS79" s="1242"/>
      <c r="CT79" s="1242"/>
      <c r="CU79" s="1242"/>
      <c r="CV79" s="1242">
        <v>8.9</v>
      </c>
      <c r="CW79" s="1242"/>
      <c r="CX79" s="1242"/>
      <c r="CY79" s="1242"/>
      <c r="CZ79" s="1242"/>
      <c r="DA79" s="1242"/>
      <c r="DB79" s="1242"/>
      <c r="DC79" s="1242"/>
    </row>
    <row r="80" spans="2:107" ht="13" x14ac:dyDescent="0.2">
      <c r="B80" s="247"/>
      <c r="G80" s="1237"/>
      <c r="H80" s="1237"/>
      <c r="I80" s="1246"/>
      <c r="J80" s="1246"/>
      <c r="K80" s="1258"/>
      <c r="L80" s="1258"/>
      <c r="M80" s="1258"/>
      <c r="N80" s="1258"/>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fhiuj3tFM/R9B0fK0K0Yl2/c0hqHFvwEM/zCJPapAKRaSk26kTHS1PqKyTYTjE+jJuftMRayG1FBOLbnjiKocQ==" saltValue="KtwH53sHCEwCGVfVU1IZn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CD1AD-1398-4BA6-BC22-5F6BEFD2EA3E}">
  <sheetPr>
    <pageSetUpPr fitToPage="1"/>
  </sheetPr>
  <dimension ref="A1:DR125"/>
  <sheetViews>
    <sheetView showGridLines="0" topLeftCell="A85"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m1jC9cKZ+GJ6lyrD/OVV6xZBW/pAybAYut306fML4Eo5ncLZKvA3a6qz90N4U8xyZauI7aPwIhYRRmITvoBAqg==" saltValue="+Epbhu3DDke759l/HYjuv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AA634-B60A-497B-AC40-EB2F7A471290}">
  <sheetPr>
    <pageSetUpPr fitToPage="1"/>
  </sheetPr>
  <dimension ref="A1:DR125"/>
  <sheetViews>
    <sheetView showGridLines="0" topLeftCell="A91" zoomScaleNormal="100" zoomScaleSheetLayoutView="55" workbookViewId="0">
      <selection activeCell="AD74" sqref="AD7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ZzI4Rc+Z/Bxv9IvPNdJpHw0X/mvYb08yM1c9RQn9U4BvFp5aFhpAyhlN6Pbme1JgnV/dNLLDPQgM+l87spClVA==" saltValue="ZLE/b+2gAMXLwEkUn3eoH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45209</v>
      </c>
      <c r="E3" s="142"/>
      <c r="F3" s="143">
        <v>92632</v>
      </c>
      <c r="G3" s="144"/>
      <c r="H3" s="145"/>
    </row>
    <row r="4" spans="1:8" x14ac:dyDescent="0.2">
      <c r="A4" s="146"/>
      <c r="B4" s="147"/>
      <c r="C4" s="148"/>
      <c r="D4" s="149">
        <v>21526</v>
      </c>
      <c r="E4" s="150"/>
      <c r="F4" s="151">
        <v>47978</v>
      </c>
      <c r="G4" s="152"/>
      <c r="H4" s="153"/>
    </row>
    <row r="5" spans="1:8" x14ac:dyDescent="0.2">
      <c r="A5" s="134" t="s">
        <v>522</v>
      </c>
      <c r="B5" s="139"/>
      <c r="C5" s="140"/>
      <c r="D5" s="141">
        <v>51492</v>
      </c>
      <c r="E5" s="142"/>
      <c r="F5" s="143">
        <v>96469</v>
      </c>
      <c r="G5" s="144"/>
      <c r="H5" s="145"/>
    </row>
    <row r="6" spans="1:8" x14ac:dyDescent="0.2">
      <c r="A6" s="146"/>
      <c r="B6" s="147"/>
      <c r="C6" s="148"/>
      <c r="D6" s="149">
        <v>25303</v>
      </c>
      <c r="E6" s="150"/>
      <c r="F6" s="151">
        <v>49775</v>
      </c>
      <c r="G6" s="152"/>
      <c r="H6" s="153"/>
    </row>
    <row r="7" spans="1:8" x14ac:dyDescent="0.2">
      <c r="A7" s="134" t="s">
        <v>523</v>
      </c>
      <c r="B7" s="139"/>
      <c r="C7" s="140"/>
      <c r="D7" s="141">
        <v>38913</v>
      </c>
      <c r="E7" s="142"/>
      <c r="F7" s="143">
        <v>85743</v>
      </c>
      <c r="G7" s="144"/>
      <c r="H7" s="145"/>
    </row>
    <row r="8" spans="1:8" x14ac:dyDescent="0.2">
      <c r="A8" s="146"/>
      <c r="B8" s="147"/>
      <c r="C8" s="148"/>
      <c r="D8" s="149">
        <v>29081</v>
      </c>
      <c r="E8" s="150"/>
      <c r="F8" s="151">
        <v>45231</v>
      </c>
      <c r="G8" s="152"/>
      <c r="H8" s="153"/>
    </row>
    <row r="9" spans="1:8" x14ac:dyDescent="0.2">
      <c r="A9" s="134" t="s">
        <v>524</v>
      </c>
      <c r="B9" s="139"/>
      <c r="C9" s="140"/>
      <c r="D9" s="141">
        <v>40645</v>
      </c>
      <c r="E9" s="142"/>
      <c r="F9" s="143">
        <v>92509</v>
      </c>
      <c r="G9" s="144"/>
      <c r="H9" s="145"/>
    </row>
    <row r="10" spans="1:8" x14ac:dyDescent="0.2">
      <c r="A10" s="146"/>
      <c r="B10" s="147"/>
      <c r="C10" s="148"/>
      <c r="D10" s="149">
        <v>29936</v>
      </c>
      <c r="E10" s="150"/>
      <c r="F10" s="151">
        <v>52274</v>
      </c>
      <c r="G10" s="152"/>
      <c r="H10" s="153"/>
    </row>
    <row r="11" spans="1:8" x14ac:dyDescent="0.2">
      <c r="A11" s="134" t="s">
        <v>525</v>
      </c>
      <c r="B11" s="139"/>
      <c r="C11" s="140"/>
      <c r="D11" s="141">
        <v>32930</v>
      </c>
      <c r="E11" s="142"/>
      <c r="F11" s="143">
        <v>98544</v>
      </c>
      <c r="G11" s="144"/>
      <c r="H11" s="145"/>
    </row>
    <row r="12" spans="1:8" x14ac:dyDescent="0.2">
      <c r="A12" s="146"/>
      <c r="B12" s="147"/>
      <c r="C12" s="154"/>
      <c r="D12" s="149">
        <v>26136</v>
      </c>
      <c r="E12" s="150"/>
      <c r="F12" s="151">
        <v>55816</v>
      </c>
      <c r="G12" s="152"/>
      <c r="H12" s="153"/>
    </row>
    <row r="13" spans="1:8" x14ac:dyDescent="0.2">
      <c r="A13" s="134"/>
      <c r="B13" s="139"/>
      <c r="C13" s="140"/>
      <c r="D13" s="141">
        <v>41838</v>
      </c>
      <c r="E13" s="142"/>
      <c r="F13" s="143">
        <v>93179</v>
      </c>
      <c r="G13" s="155"/>
      <c r="H13" s="145"/>
    </row>
    <row r="14" spans="1:8" x14ac:dyDescent="0.2">
      <c r="A14" s="146"/>
      <c r="B14" s="147"/>
      <c r="C14" s="148"/>
      <c r="D14" s="149">
        <v>26396</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12.18</v>
      </c>
      <c r="C19" s="156">
        <f>ROUND(VALUE(SUBSTITUTE(実質収支比率等に係る経年分析!G$48,"▲","-")),2)</f>
        <v>10.220000000000001</v>
      </c>
      <c r="D19" s="156">
        <f>ROUND(VALUE(SUBSTITUTE(実質収支比率等に係る経年分析!H$48,"▲","-")),2)</f>
        <v>9.75</v>
      </c>
      <c r="E19" s="156">
        <f>ROUND(VALUE(SUBSTITUTE(実質収支比率等に係る経年分析!I$48,"▲","-")),2)</f>
        <v>8.43</v>
      </c>
      <c r="F19" s="156">
        <f>ROUND(VALUE(SUBSTITUTE(実質収支比率等に係る経年分析!J$48,"▲","-")),2)</f>
        <v>9.7200000000000006</v>
      </c>
    </row>
    <row r="20" spans="1:11" x14ac:dyDescent="0.2">
      <c r="A20" s="156" t="s">
        <v>53</v>
      </c>
      <c r="B20" s="156">
        <f>ROUND(VALUE(SUBSTITUTE(実質収支比率等に係る経年分析!F$47,"▲","-")),2)</f>
        <v>42.34</v>
      </c>
      <c r="C20" s="156">
        <f>ROUND(VALUE(SUBSTITUTE(実質収支比率等に係る経年分析!G$47,"▲","-")),2)</f>
        <v>45.16</v>
      </c>
      <c r="D20" s="156">
        <f>ROUND(VALUE(SUBSTITUTE(実質収支比率等に係る経年分析!H$47,"▲","-")),2)</f>
        <v>48.86</v>
      </c>
      <c r="E20" s="156">
        <f>ROUND(VALUE(SUBSTITUTE(実質収支比率等に係る経年分析!I$47,"▲","-")),2)</f>
        <v>48.12</v>
      </c>
      <c r="F20" s="156">
        <f>ROUND(VALUE(SUBSTITUTE(実質収支比率等に係る経年分析!J$47,"▲","-")),2)</f>
        <v>42.33</v>
      </c>
    </row>
    <row r="21" spans="1:11" x14ac:dyDescent="0.2">
      <c r="A21" s="156" t="s">
        <v>54</v>
      </c>
      <c r="B21" s="156">
        <f>IF(ISNUMBER(VALUE(SUBSTITUTE(実質収支比率等に係る経年分析!F$49,"▲","-"))),ROUND(VALUE(SUBSTITUTE(実質収支比率等に係る経年分析!F$49,"▲","-")),2),NA())</f>
        <v>-9</v>
      </c>
      <c r="C21" s="156">
        <f>IF(ISNUMBER(VALUE(SUBSTITUTE(実質収支比率等に係る経年分析!G$49,"▲","-"))),ROUND(VALUE(SUBSTITUTE(実質収支比率等に係る経年分析!G$49,"▲","-")),2),NA())</f>
        <v>-5.74</v>
      </c>
      <c r="D21" s="156">
        <f>IF(ISNUMBER(VALUE(SUBSTITUTE(実質収支比率等に係る経年分析!H$49,"▲","-"))),ROUND(VALUE(SUBSTITUTE(実質収支比率等に係る経年分析!H$49,"▲","-")),2),NA())</f>
        <v>-5.86</v>
      </c>
      <c r="E21" s="156">
        <f>IF(ISNUMBER(VALUE(SUBSTITUTE(実質収支比率等に係る経年分析!I$49,"▲","-"))),ROUND(VALUE(SUBSTITUTE(実質収支比率等に係る経年分析!I$49,"▲","-")),2),NA())</f>
        <v>-8.7899999999999991</v>
      </c>
      <c r="F21" s="156">
        <f>IF(ISNUMBER(VALUE(SUBSTITUTE(実質収支比率等に係る経年分析!J$49,"▲","-"))),ROUND(VALUE(SUBSTITUTE(実質収支比率等に係る経年分析!J$49,"▲","-")),2),NA())</f>
        <v>-9.58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赤磐市後期高齢者医療特別会計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0.09</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赤磐市訪問看護ステーション事業特別会計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2">
      <c r="A31" s="157" t="str">
        <f>IF(連結実質赤字比率に係る赤字・黒字の構成分析!C$39="",NA(),連結実質赤字比率に係る赤字・黒字の構成分析!C$39)</f>
        <v>赤磐市宅地等開発事業特別会計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0.53</v>
      </c>
    </row>
    <row r="32" spans="1:11" x14ac:dyDescent="0.2">
      <c r="A32" s="157" t="str">
        <f>IF(連結実質赤字比率に係る赤字・黒字の構成分析!C$38="",NA(),連結実質赤字比率に係る赤字・黒字の構成分析!C$38)</f>
        <v>赤磐市介護保険特別会計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2.0499999999999998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2.2000000000000002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1.46</v>
      </c>
    </row>
    <row r="33" spans="1:16" x14ac:dyDescent="0.2">
      <c r="A33" s="157" t="str">
        <f>IF(連結実質赤字比率に係る赤字・黒字の構成分析!C$37="",NA(),連結実質赤字比率に係る赤字・黒字の構成分析!C$37)</f>
        <v>赤磐市国民健康保険特別会計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2.35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3.51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3.64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1.92</v>
      </c>
    </row>
    <row r="34" spans="1:16" x14ac:dyDescent="0.2">
      <c r="A34" s="157" t="str">
        <f>IF(連結実質赤字比率に係る赤字・黒字の構成分析!C$36="",NA(),連結実質赤字比率に係る赤字・黒字の構成分析!C$36)</f>
        <v>赤磐市下水道事業会計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2.4500000000000002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2.4300000000000002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4.07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4.99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4.97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12.17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10.210000000000001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9.73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8.41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9.7100000000000009</v>
      </c>
    </row>
    <row r="36" spans="1:16" x14ac:dyDescent="0.2">
      <c r="A36" s="157" t="str">
        <f>IF(連結実質赤字比率に係る赤字・黒字の構成分析!C$34="",NA(),連結実質赤字比率に係る赤字・黒字の構成分析!C$34)</f>
        <v>赤磐市水道事業会計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22.09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21.55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21.51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20.93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20.39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2079</v>
      </c>
      <c r="E42" s="158"/>
      <c r="F42" s="158"/>
      <c r="G42" s="158">
        <f>'実質公債費比率（分子）の構造'!L$52</f>
        <v>2111</v>
      </c>
      <c r="H42" s="158"/>
      <c r="I42" s="158"/>
      <c r="J42" s="158">
        <f>'実質公債費比率（分子）の構造'!M$52</f>
        <v>2129</v>
      </c>
      <c r="K42" s="158"/>
      <c r="L42" s="158"/>
      <c r="M42" s="158">
        <f>'実質公債費比率（分子）の構造'!N$52</f>
        <v>2057</v>
      </c>
      <c r="N42" s="158"/>
      <c r="O42" s="158"/>
      <c r="P42" s="158">
        <f>'実質公債費比率（分子）の構造'!O$52</f>
        <v>1974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35</v>
      </c>
      <c r="C44" s="158"/>
      <c r="D44" s="158"/>
      <c r="E44" s="158">
        <f>'実質公債費比率（分子）の構造'!L$50</f>
        <v>31</v>
      </c>
      <c r="F44" s="158"/>
      <c r="G44" s="158"/>
      <c r="H44" s="158">
        <f>'実質公債費比率（分子）の構造'!M$50</f>
        <v>34</v>
      </c>
      <c r="I44" s="158"/>
      <c r="J44" s="158"/>
      <c r="K44" s="158">
        <f>'実質公債費比率（分子）の構造'!N$50</f>
        <v>33</v>
      </c>
      <c r="L44" s="158"/>
      <c r="M44" s="158"/>
      <c r="N44" s="158">
        <f>'実質公債費比率（分子）の構造'!O$50</f>
        <v>30</v>
      </c>
      <c r="O44" s="158"/>
      <c r="P44" s="158"/>
    </row>
    <row r="45" spans="1:16" x14ac:dyDescent="0.2">
      <c r="A45" s="158" t="s">
        <v>63</v>
      </c>
      <c r="B45" s="158">
        <f>'実質公債費比率（分子）の構造'!K$49</f>
        <v>30</v>
      </c>
      <c r="C45" s="158"/>
      <c r="D45" s="158"/>
      <c r="E45" s="158">
        <f>'実質公債費比率（分子）の構造'!L$49</f>
        <v>27</v>
      </c>
      <c r="F45" s="158"/>
      <c r="G45" s="158"/>
      <c r="H45" s="158">
        <f>'実質公債費比率（分子）の構造'!M$49</f>
        <v>24</v>
      </c>
      <c r="I45" s="158"/>
      <c r="J45" s="158"/>
      <c r="K45" s="158">
        <f>'実質公債費比率（分子）の構造'!N$49</f>
        <v>56</v>
      </c>
      <c r="L45" s="158"/>
      <c r="M45" s="158"/>
      <c r="N45" s="158">
        <f>'実質公債費比率（分子）の構造'!O$49</f>
        <v>19</v>
      </c>
      <c r="O45" s="158"/>
      <c r="P45" s="158"/>
    </row>
    <row r="46" spans="1:16" x14ac:dyDescent="0.2">
      <c r="A46" s="158" t="s">
        <v>64</v>
      </c>
      <c r="B46" s="158">
        <f>'実質公債費比率（分子）の構造'!K$48</f>
        <v>718</v>
      </c>
      <c r="C46" s="158"/>
      <c r="D46" s="158"/>
      <c r="E46" s="158">
        <f>'実質公債費比率（分子）の構造'!L$48</f>
        <v>774</v>
      </c>
      <c r="F46" s="158"/>
      <c r="G46" s="158"/>
      <c r="H46" s="158">
        <f>'実質公債費比率（分子）の構造'!M$48</f>
        <v>680</v>
      </c>
      <c r="I46" s="158"/>
      <c r="J46" s="158"/>
      <c r="K46" s="158">
        <f>'実質公債費比率（分子）の構造'!N$48</f>
        <v>676</v>
      </c>
      <c r="L46" s="158"/>
      <c r="M46" s="158"/>
      <c r="N46" s="158">
        <f>'実質公債費比率（分子）の構造'!O$48</f>
        <v>762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2027</v>
      </c>
      <c r="C49" s="158"/>
      <c r="D49" s="158"/>
      <c r="E49" s="158">
        <f>'実質公債費比率（分子）の構造'!L$45</f>
        <v>2130</v>
      </c>
      <c r="F49" s="158"/>
      <c r="G49" s="158"/>
      <c r="H49" s="158">
        <f>'実質公債費比率（分子）の構造'!M$45</f>
        <v>2258</v>
      </c>
      <c r="I49" s="158"/>
      <c r="J49" s="158"/>
      <c r="K49" s="158">
        <f>'実質公債費比率（分子）の構造'!N$45</f>
        <v>2190</v>
      </c>
      <c r="L49" s="158"/>
      <c r="M49" s="158"/>
      <c r="N49" s="158">
        <f>'実質公債費比率（分子）の構造'!O$45</f>
        <v>2096</v>
      </c>
      <c r="O49" s="158"/>
      <c r="P49" s="158"/>
    </row>
    <row r="50" spans="1:16" x14ac:dyDescent="0.2">
      <c r="A50" s="158" t="s">
        <v>67</v>
      </c>
      <c r="B50" s="158" t="e">
        <f>NA()</f>
        <v>#N/A</v>
      </c>
      <c r="C50" s="158">
        <f>IF(ISNUMBER('実質公債費比率（分子）の構造'!K$53),'実質公債費比率（分子）の構造'!K$53,NA())</f>
        <v>731</v>
      </c>
      <c r="D50" s="158" t="e">
        <f>NA()</f>
        <v>#N/A</v>
      </c>
      <c r="E50" s="158" t="e">
        <f>NA()</f>
        <v>#N/A</v>
      </c>
      <c r="F50" s="158">
        <f>IF(ISNUMBER('実質公債費比率（分子）の構造'!L$53),'実質公債費比率（分子）の構造'!L$53,NA())</f>
        <v>851</v>
      </c>
      <c r="G50" s="158" t="e">
        <f>NA()</f>
        <v>#N/A</v>
      </c>
      <c r="H50" s="158" t="e">
        <f>NA()</f>
        <v>#N/A</v>
      </c>
      <c r="I50" s="158">
        <f>IF(ISNUMBER('実質公債費比率（分子）の構造'!M$53),'実質公債費比率（分子）の構造'!M$53,NA())</f>
        <v>867</v>
      </c>
      <c r="J50" s="158" t="e">
        <f>NA()</f>
        <v>#N/A</v>
      </c>
      <c r="K50" s="158" t="e">
        <f>NA()</f>
        <v>#N/A</v>
      </c>
      <c r="L50" s="158">
        <f>IF(ISNUMBER('実質公債費比率（分子）の構造'!N$53),'実質公債費比率（分子）の構造'!N$53,NA())</f>
        <v>898</v>
      </c>
      <c r="M50" s="158" t="e">
        <f>NA()</f>
        <v>#N/A</v>
      </c>
      <c r="N50" s="158" t="e">
        <f>NA()</f>
        <v>#N/A</v>
      </c>
      <c r="O50" s="158">
        <f>IF(ISNUMBER('実質公債費比率（分子）の構造'!O$53),'実質公債費比率（分子）の構造'!O$53,NA())</f>
        <v>933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21565</v>
      </c>
      <c r="E56" s="157"/>
      <c r="F56" s="157"/>
      <c r="G56" s="157">
        <f>'将来負担比率（分子）の構造'!J$52</f>
        <v>20687</v>
      </c>
      <c r="H56" s="157"/>
      <c r="I56" s="157"/>
      <c r="J56" s="157">
        <f>'将来負担比率（分子）の構造'!K$52</f>
        <v>19552</v>
      </c>
      <c r="K56" s="157"/>
      <c r="L56" s="157"/>
      <c r="M56" s="157">
        <f>'将来負担比率（分子）の構造'!L$52</f>
        <v>18625</v>
      </c>
      <c r="N56" s="157"/>
      <c r="O56" s="157"/>
      <c r="P56" s="157">
        <f>'将来負担比率（分子）の構造'!M$52</f>
        <v>17239</v>
      </c>
    </row>
    <row r="57" spans="1:16" x14ac:dyDescent="0.2">
      <c r="A57" s="157" t="s">
        <v>42</v>
      </c>
      <c r="B57" s="157"/>
      <c r="C57" s="157"/>
      <c r="D57" s="157">
        <f>'将来負担比率（分子）の構造'!I$51</f>
        <v>560</v>
      </c>
      <c r="E57" s="157"/>
      <c r="F57" s="157"/>
      <c r="G57" s="157">
        <f>'将来負担比率（分子）の構造'!J$51</f>
        <v>777</v>
      </c>
      <c r="H57" s="157"/>
      <c r="I57" s="157"/>
      <c r="J57" s="157">
        <f>'将来負担比率（分子）の構造'!K$51</f>
        <v>627</v>
      </c>
      <c r="K57" s="157"/>
      <c r="L57" s="157"/>
      <c r="M57" s="157">
        <f>'将来負担比率（分子）の構造'!L$51</f>
        <v>573</v>
      </c>
      <c r="N57" s="157"/>
      <c r="O57" s="157"/>
      <c r="P57" s="157">
        <f>'将来負担比率（分子）の構造'!M$51</f>
        <v>356</v>
      </c>
    </row>
    <row r="58" spans="1:16" x14ac:dyDescent="0.2">
      <c r="A58" s="157" t="s">
        <v>41</v>
      </c>
      <c r="B58" s="157"/>
      <c r="C58" s="157"/>
      <c r="D58" s="157">
        <f>'将来負担比率（分子）の構造'!I$50</f>
        <v>8762</v>
      </c>
      <c r="E58" s="157"/>
      <c r="F58" s="157"/>
      <c r="G58" s="157">
        <f>'将来負担比率（分子）の構造'!J$50</f>
        <v>9683</v>
      </c>
      <c r="H58" s="157"/>
      <c r="I58" s="157"/>
      <c r="J58" s="157">
        <f>'将来負担比率（分子）の構造'!K$50</f>
        <v>10197</v>
      </c>
      <c r="K58" s="157"/>
      <c r="L58" s="157"/>
      <c r="M58" s="157">
        <f>'将来負担比率（分子）の構造'!L$50</f>
        <v>10294</v>
      </c>
      <c r="N58" s="157"/>
      <c r="O58" s="157"/>
      <c r="P58" s="157">
        <f>'将来負担比率（分子）の構造'!M$50</f>
        <v>9861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737</v>
      </c>
      <c r="C62" s="157"/>
      <c r="D62" s="157"/>
      <c r="E62" s="157">
        <f>'将来負担比率（分子）の構造'!J$45</f>
        <v>791</v>
      </c>
      <c r="F62" s="157"/>
      <c r="G62" s="157"/>
      <c r="H62" s="157">
        <f>'将来負担比率（分子）の構造'!K$45</f>
        <v>861</v>
      </c>
      <c r="I62" s="157"/>
      <c r="J62" s="157"/>
      <c r="K62" s="157">
        <f>'将来負担比率（分子）の構造'!L$45</f>
        <v>938</v>
      </c>
      <c r="L62" s="157"/>
      <c r="M62" s="157"/>
      <c r="N62" s="157">
        <f>'将来負担比率（分子）の構造'!M$45</f>
        <v>1075</v>
      </c>
      <c r="O62" s="157"/>
      <c r="P62" s="157"/>
    </row>
    <row r="63" spans="1:16" x14ac:dyDescent="0.2">
      <c r="A63" s="157" t="s">
        <v>34</v>
      </c>
      <c r="B63" s="157">
        <f>'将来負担比率（分子）の構造'!I$44</f>
        <v>154</v>
      </c>
      <c r="C63" s="157"/>
      <c r="D63" s="157"/>
      <c r="E63" s="157">
        <f>'将来負担比率（分子）の構造'!J$44</f>
        <v>130</v>
      </c>
      <c r="F63" s="157"/>
      <c r="G63" s="157"/>
      <c r="H63" s="157">
        <f>'将来負担比率（分子）の構造'!K$44</f>
        <v>109</v>
      </c>
      <c r="I63" s="157"/>
      <c r="J63" s="157"/>
      <c r="K63" s="157">
        <f>'将来負担比率（分子）の構造'!L$44</f>
        <v>90</v>
      </c>
      <c r="L63" s="157"/>
      <c r="M63" s="157"/>
      <c r="N63" s="157">
        <f>'将来負担比率（分子）の構造'!M$44</f>
        <v>76</v>
      </c>
      <c r="O63" s="157"/>
      <c r="P63" s="157"/>
    </row>
    <row r="64" spans="1:16" x14ac:dyDescent="0.2">
      <c r="A64" s="157" t="s">
        <v>33</v>
      </c>
      <c r="B64" s="157">
        <f>'将来負担比率（分子）の構造'!I$43</f>
        <v>10559</v>
      </c>
      <c r="C64" s="157"/>
      <c r="D64" s="157"/>
      <c r="E64" s="157">
        <f>'将来負担比率（分子）の構造'!J$43</f>
        <v>9628</v>
      </c>
      <c r="F64" s="157"/>
      <c r="G64" s="157"/>
      <c r="H64" s="157">
        <f>'将来負担比率（分子）の構造'!K$43</f>
        <v>7561</v>
      </c>
      <c r="I64" s="157"/>
      <c r="J64" s="157"/>
      <c r="K64" s="157">
        <f>'将来負担比率（分子）の構造'!L$43</f>
        <v>8108</v>
      </c>
      <c r="L64" s="157"/>
      <c r="M64" s="157"/>
      <c r="N64" s="157">
        <f>'将来負担比率（分子）の構造'!M$43</f>
        <v>7573</v>
      </c>
      <c r="O64" s="157"/>
      <c r="P64" s="157"/>
    </row>
    <row r="65" spans="1:16" x14ac:dyDescent="0.2">
      <c r="A65" s="157" t="s">
        <v>32</v>
      </c>
      <c r="B65" s="157">
        <f>'将来負担比率（分子）の構造'!I$42</f>
        <v>760</v>
      </c>
      <c r="C65" s="157"/>
      <c r="D65" s="157"/>
      <c r="E65" s="157">
        <f>'将来負担比率（分子）の構造'!J$42</f>
        <v>1038</v>
      </c>
      <c r="F65" s="157"/>
      <c r="G65" s="157"/>
      <c r="H65" s="157">
        <f>'将来負担比率（分子）の構造'!K$42</f>
        <v>877</v>
      </c>
      <c r="I65" s="157"/>
      <c r="J65" s="157"/>
      <c r="K65" s="157">
        <f>'将来負担比率（分子）の構造'!L$42</f>
        <v>806</v>
      </c>
      <c r="L65" s="157"/>
      <c r="M65" s="157"/>
      <c r="N65" s="157">
        <f>'将来負担比率（分子）の構造'!M$42</f>
        <v>715</v>
      </c>
      <c r="O65" s="157"/>
      <c r="P65" s="157"/>
    </row>
    <row r="66" spans="1:16" x14ac:dyDescent="0.2">
      <c r="A66" s="157" t="s">
        <v>31</v>
      </c>
      <c r="B66" s="157">
        <f>'将来負担比率（分子）の構造'!I$41</f>
        <v>19934</v>
      </c>
      <c r="C66" s="157"/>
      <c r="D66" s="157"/>
      <c r="E66" s="157">
        <f>'将来負担比率（分子）の構造'!J$41</f>
        <v>19400</v>
      </c>
      <c r="F66" s="157"/>
      <c r="G66" s="157"/>
      <c r="H66" s="157">
        <f>'将来負担比率（分子）の構造'!K$41</f>
        <v>18268</v>
      </c>
      <c r="I66" s="157"/>
      <c r="J66" s="157"/>
      <c r="K66" s="157">
        <f>'将来負担比率（分子）の構造'!L$41</f>
        <v>17492</v>
      </c>
      <c r="L66" s="157"/>
      <c r="M66" s="157"/>
      <c r="N66" s="157">
        <f>'将来負担比率（分子）の構造'!M$41</f>
        <v>16445</v>
      </c>
      <c r="O66" s="157"/>
      <c r="P66" s="157"/>
    </row>
    <row r="67" spans="1:16" x14ac:dyDescent="0.2">
      <c r="A67" s="157" t="s">
        <v>71</v>
      </c>
      <c r="B67" s="157" t="e">
        <f>NA()</f>
        <v>#N/A</v>
      </c>
      <c r="C67" s="157">
        <f>IF(ISNUMBER('将来負担比率（分子）の構造'!I$53), IF('将来負担比率（分子）の構造'!I$53 &lt; 0, 0, '将来負担比率（分子）の構造'!I$53), NA())</f>
        <v>1257</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6288</v>
      </c>
      <c r="C72" s="161">
        <f>基金残高に係る経年分析!G55</f>
        <v>6256</v>
      </c>
      <c r="D72" s="161">
        <f>基金残高に係る経年分析!H55</f>
        <v>5595</v>
      </c>
    </row>
    <row r="73" spans="1:16" x14ac:dyDescent="0.2">
      <c r="A73" s="160" t="s">
        <v>74</v>
      </c>
      <c r="B73" s="161">
        <f>基金残高に係る経年分析!F56</f>
        <v>293</v>
      </c>
      <c r="C73" s="161">
        <f>基金残高に係る経年分析!G56</f>
        <v>351</v>
      </c>
      <c r="D73" s="161">
        <f>基金残高に係る経年分析!H56</f>
        <v>427</v>
      </c>
    </row>
    <row r="74" spans="1:16" x14ac:dyDescent="0.2">
      <c r="A74" s="160" t="s">
        <v>75</v>
      </c>
      <c r="B74" s="161">
        <f>基金残高に係る経年分析!F57</f>
        <v>4334</v>
      </c>
      <c r="C74" s="161">
        <f>基金残高に係る経年分析!G57</f>
        <v>4288</v>
      </c>
      <c r="D74" s="161">
        <f>基金残高に係る経年分析!H57</f>
        <v>4295</v>
      </c>
    </row>
  </sheetData>
  <sheetProtection algorithmName="SHA-512" hashValue="vk4kqEb0MTb+HU3xLqe/3pzEUz8yoSwfJMlmt6f0s6vdWsFDsEhxKz1NnPiBCxjl9m8Bfjoj2dZknZneywae1Q==" saltValue="rCIPVsD1yB3QbyDXwJ+kn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2026-09-11T05:55:40Z</cp:lastPrinted>
  <dcterms:created xsi:type="dcterms:W3CDTF">2026-02-23T08:24:11Z</dcterms:created>
  <dcterms:modified xsi:type="dcterms:W3CDTF">2026-09-18T01:37:12Z</dcterms:modified>
  <cp:category/>
</cp:coreProperties>
</file>