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s.momo.pref.okayama.jp\統合共有\0130_市町村課\04財政班\200 決算統計・公共施設状況調査関係\203 財政状況資料集\R6決算分\02_10月公表分\03_市町村から\"/>
    </mc:Choice>
  </mc:AlternateContent>
  <xr:revisionPtr revIDLastSave="0" documentId="11_46A6A8C4323F6CF9899BCD3298FDA62057416041" xr6:coauthVersionLast="47" xr6:coauthVersionMax="47" xr10:uidLastSave="{00000000-0000-0000-0000-000000000000}"/>
  <bookViews>
    <workbookView xWindow="-289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9" i="12" l="1"/>
  <c r="AA8" i="12"/>
  <c r="AA7" i="12"/>
  <c r="AO36" i="10" l="1"/>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C38" i="10"/>
  <c r="BE37" i="10"/>
  <c r="AM37" i="10"/>
  <c r="C37" i="10"/>
  <c r="BE36" i="10"/>
  <c r="BE35" i="10"/>
  <c r="BE34" i="10"/>
  <c r="C34" i="10"/>
  <c r="C35" i="10" s="1"/>
  <c r="C36" i="10" s="1"/>
  <c r="U34" i="10" l="1"/>
  <c r="U35" i="10" s="1"/>
  <c r="U36" i="10" s="1"/>
  <c r="U37" i="10" s="1"/>
  <c r="U38" i="10" s="1"/>
  <c r="AM34" i="10"/>
  <c r="AM35" i="10" s="1"/>
  <c r="AM36" i="10" s="1"/>
  <c r="BW34" i="10"/>
  <c r="BW35" i="10" s="1"/>
  <c r="BW36" i="10" s="1"/>
  <c r="BW37" i="10" s="1"/>
  <c r="BW38" i="10" s="1"/>
  <c r="BW39" i="10" s="1"/>
  <c r="BW40" i="10" s="1"/>
  <c r="BW41" i="10" s="1"/>
  <c r="BW42"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CO36" i="10" s="1"/>
  <c r="CO37" i="10" s="1"/>
</calcChain>
</file>

<file path=xl/sharedStrings.xml><?xml version="1.0" encoding="utf-8"?>
<sst xmlns="http://schemas.openxmlformats.org/spreadsheetml/2006/main" count="1135" uniqueCount="577">
  <si>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</si>
  <si>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</si>
  <si>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</si>
  <si>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</si>
  <si>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</si>
  <si>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</si>
  <si>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</si>
  <si>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</si>
  <si>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</si>
  <si>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</si>
  <si>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</si>
  <si>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</si>
  <si>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</si>
  <si>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</si>
  <si>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</si>
  <si>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</si>
  <si>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</si>
  <si>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</si>
  <si>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</si>
  <si>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</si>
  <si>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</si>
  <si>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</si>
  <si>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</si>
  <si>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</si>
  <si>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</si>
  <si>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</si>
  <si>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</si>
  <si>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</si>
  <si>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</si>
  <si>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</si>
  <si>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</si>
  <si>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</si>
  <si>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</si>
  <si>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</si>
  <si>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</si>
  <si>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</si>
  <si>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</si>
  <si>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</si>
  <si>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</si>
  <si>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</si>
  <si>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</si>
  <si>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</si>
  <si>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</si>
  <si>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</si>
  <si>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</si>
  <si>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</si>
  <si>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</si>
  <si>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</si>
  <si>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</si>
  <si>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(当該欄に積立額が多い上位５基金の基金名を入力して下さい(R06年度末現在))</t>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</si>
  <si>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</si>
  <si>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</si>
  <si>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</si>
  <si>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</si>
  <si>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</si>
  <si>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</si>
  <si>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</si>
  <si>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</si>
  <si>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</si>
  <si>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</si>
  <si>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</si>
  <si>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</si>
  <si>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</si>
  <si>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</si>
  <si>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</si>
  <si>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</si>
  <si>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</si>
  <si>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</si>
  <si>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</si>
  <si>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</si>
  <si>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</si>
  <si>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</si>
  <si>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</si>
  <si>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</si>
  <si>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</si>
  <si>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</si>
  <si>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</si>
  <si>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</si>
  <si>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</si>
  <si>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</si>
  <si>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岡山県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</si>
  <si>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</si>
  <si>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</si>
  <si>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</si>
  <si>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</si>
  <si>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</si>
  <si>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</si>
  <si>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</si>
  <si>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</si>
  <si>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</si>
  <si>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</si>
  <si>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</si>
  <si>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</si>
  <si>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</si>
  <si>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</si>
  <si>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美作市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</si>
  <si>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</si>
  <si>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</si>
  <si>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</si>
  <si>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</si>
  <si>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</si>
  <si>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</si>
  <si>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</si>
  <si>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</si>
  <si>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</si>
  <si>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</si>
  <si>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</si>
  <si>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</si>
  <si>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</si>
  <si>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</si>
  <si>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</si>
  <si>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</si>
  <si>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</si>
  <si>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</si>
  <si>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</si>
  <si>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</si>
  <si>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</si>
  <si>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</si>
  <si>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</si>
  <si>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</si>
  <si>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</si>
  <si>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</si>
  <si>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</si>
  <si>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</si>
  <si>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</si>
  <si>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</si>
  <si>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</si>
  <si>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</si>
  <si>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</si>
  <si>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</si>
  <si>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</si>
  <si>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</si>
  <si>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</si>
  <si>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</si>
  <si>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</si>
  <si>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</si>
  <si>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</si>
  <si>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</si>
  <si>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</si>
  <si>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</si>
  <si>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</si>
  <si>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</si>
  <si>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-2.5</t>
    <phoneticPr fontId="5"/>
  </si>
  <si>
    <t>基準財政需要額</t>
    <phoneticPr fontId="25"/>
  </si>
  <si>
    <t>うち日本人(％)</t>
    <phoneticPr fontId="5"/>
  </si>
  <si>
    <t>-2.7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</si>
  <si>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</si>
  <si>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</si>
  <si>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</si>
  <si>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</si>
  <si>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</si>
  <si>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</si>
  <si>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</si>
  <si>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</si>
  <si>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</si>
  <si>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</si>
  <si>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</si>
  <si>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</si>
  <si>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</si>
  <si>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</si>
  <si>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</si>
  <si>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</si>
  <si>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</si>
  <si>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</si>
  <si>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</si>
  <si>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</si>
  <si>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</si>
  <si>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</si>
  <si>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</si>
  <si>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</si>
  <si>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</si>
  <si>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</si>
  <si>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</si>
  <si>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</si>
  <si>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</si>
  <si>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</si>
  <si>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</si>
  <si>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</si>
  <si>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</si>
  <si>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</si>
  <si>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</si>
  <si>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</si>
  <si>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</si>
  <si>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</si>
  <si>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</si>
  <si>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</si>
  <si>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</si>
  <si>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</si>
  <si>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</si>
  <si>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</si>
  <si>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</si>
  <si>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</si>
  <si>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</si>
  <si>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</si>
  <si>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</si>
  <si>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</si>
  <si>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</si>
  <si>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</si>
  <si>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</si>
  <si>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</si>
  <si>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</si>
  <si>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</si>
  <si>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</si>
  <si>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</si>
  <si>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岡山県美作市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</si>
  <si>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</si>
  <si>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</si>
  <si>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</si>
  <si>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</si>
  <si>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</si>
  <si>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</si>
  <si>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</si>
  <si>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</si>
  <si>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</si>
  <si>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</si>
  <si>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</si>
  <si>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</si>
  <si>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</si>
  <si>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</si>
  <si>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</si>
  <si>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</si>
  <si>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</si>
  <si>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</si>
  <si>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</si>
  <si>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</si>
  <si>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</si>
  <si>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</si>
  <si>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</si>
  <si>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</si>
  <si>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</si>
  <si>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</si>
  <si>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</si>
  <si>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</si>
  <si>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</si>
  <si>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</si>
  <si>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</si>
  <si>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</si>
  <si>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</si>
  <si>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</si>
  <si>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</si>
  <si>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</si>
  <si>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</si>
  <si>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</si>
  <si>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</si>
  <si>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</si>
  <si>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</si>
  <si>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</si>
  <si>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</si>
  <si>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</si>
  <si>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</si>
  <si>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</si>
  <si>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</si>
  <si>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</si>
  <si>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</si>
  <si>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</si>
  <si>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</si>
  <si>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</si>
  <si>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</si>
  <si>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</si>
  <si>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</si>
  <si>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</si>
  <si>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</si>
  <si>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</si>
  <si>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</si>
  <si>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</si>
  <si>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</si>
  <si>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</si>
  <si>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</si>
  <si>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</si>
  <si>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</si>
  <si>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</si>
  <si>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</si>
  <si>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</si>
  <si>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</si>
  <si>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</si>
  <si>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</si>
  <si>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</si>
  <si>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</si>
  <si>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</si>
  <si>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</si>
  <si>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</si>
  <si>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</si>
  <si>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</si>
  <si>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</si>
  <si>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</si>
  <si>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</si>
  <si>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</si>
  <si>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</si>
  <si>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</si>
  <si>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</si>
  <si>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</si>
  <si>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</si>
  <si>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</si>
  <si>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</si>
  <si>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</si>
  <si>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</si>
  <si>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</si>
  <si>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</si>
  <si>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</si>
  <si>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</si>
  <si>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</si>
  <si>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</si>
  <si>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</si>
  <si>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</si>
  <si>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</si>
  <si>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</si>
  <si>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</si>
  <si>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</si>
  <si>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</si>
  <si>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</si>
  <si>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</si>
  <si>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</si>
  <si>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</si>
  <si>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</si>
  <si>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</si>
  <si>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</si>
  <si>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</si>
  <si>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</si>
  <si>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</si>
  <si>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</si>
  <si>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</si>
  <si>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</si>
  <si>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</si>
  <si>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</si>
  <si>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</si>
  <si>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</si>
  <si>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</si>
  <si>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</si>
  <si>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病院</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</si>
  <si>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</si>
  <si>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</si>
  <si>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</si>
  <si>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</si>
  <si>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</si>
  <si>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</si>
  <si>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</si>
  <si>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</si>
  <si>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</si>
  <si>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</si>
  <si>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</si>
  <si>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</si>
  <si>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</si>
  <si>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</si>
  <si>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</si>
  <si>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</si>
  <si>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</si>
  <si>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</si>
  <si>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</si>
  <si>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</si>
  <si>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</si>
  <si>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</si>
  <si>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</si>
  <si>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</si>
  <si>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</si>
  <si>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</si>
  <si>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岡山県美作市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</si>
  <si>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</si>
  <si>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</si>
  <si>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</si>
  <si>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</si>
  <si>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</si>
  <si>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</si>
  <si>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</si>
  <si>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</si>
  <si>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</si>
  <si>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</si>
  <si>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</si>
  <si>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</si>
  <si>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</si>
  <si>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</si>
  <si>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</si>
  <si>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</si>
  <si>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</si>
  <si>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</si>
  <si>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</si>
  <si>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</si>
  <si>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美作市公園墓地事業特別会計</t>
    <phoneticPr fontId="5"/>
  </si>
  <si>
    <t>矢田茂・原田政次郎・福田五男奨学基金特別会計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</si>
  <si>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</si>
  <si>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</si>
  <si>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</si>
  <si>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</si>
  <si>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</si>
  <si>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</si>
  <si>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</si>
  <si>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</si>
  <si>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</si>
  <si>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</si>
  <si>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</si>
  <si>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</si>
  <si>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</si>
  <si>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美作市国民健康保険特別会計</t>
    <phoneticPr fontId="5"/>
  </si>
  <si>
    <t>美作市介護保険特別会計</t>
    <phoneticPr fontId="5"/>
  </si>
  <si>
    <t>美作市後期高齢者医療特別会計</t>
    <phoneticPr fontId="5"/>
  </si>
  <si>
    <t>美作市老人保健施設事業特別会計</t>
    <phoneticPr fontId="5"/>
  </si>
  <si>
    <t>美作市老人福祉施設事業特別会計</t>
    <phoneticPr fontId="5"/>
  </si>
  <si>
    <t>美作市水道事業会計</t>
    <phoneticPr fontId="5"/>
  </si>
  <si>
    <t>法適用企業</t>
    <phoneticPr fontId="5"/>
  </si>
  <si>
    <t>美作市病院事業会計</t>
    <phoneticPr fontId="5"/>
  </si>
  <si>
    <t>美作市下水道事業会計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</si>
  <si>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</si>
  <si>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</si>
  <si>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</si>
  <si>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</si>
  <si>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</si>
  <si>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</si>
  <si>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</si>
  <si>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</si>
  <si>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</si>
  <si>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</si>
  <si>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</si>
  <si>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</si>
  <si>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</si>
  <si>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</si>
  <si>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</si>
  <si>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</si>
  <si>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</si>
  <si>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</si>
  <si>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</si>
  <si>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</si>
  <si>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</si>
  <si>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</si>
  <si>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</si>
  <si>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</si>
  <si>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</si>
  <si>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</si>
  <si>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</si>
  <si>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</si>
  <si>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</si>
  <si>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</si>
  <si>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</si>
  <si>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</si>
  <si>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</si>
  <si>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</si>
  <si>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</si>
  <si>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</si>
  <si>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</si>
  <si>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</si>
  <si>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</si>
  <si>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</si>
  <si>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</si>
  <si>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</si>
  <si>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</si>
  <si>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</si>
  <si>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</si>
  <si>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</si>
  <si>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</si>
  <si>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</si>
  <si>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</si>
  <si>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</si>
  <si>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</si>
  <si>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</si>
  <si>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</si>
  <si>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</si>
  <si>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</si>
  <si>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</si>
  <si>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</si>
  <si>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</si>
  <si>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</si>
  <si>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</si>
  <si>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</si>
  <si>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</si>
  <si>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</si>
  <si>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</si>
  <si>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</si>
  <si>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</si>
  <si>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</si>
  <si>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</si>
  <si>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</si>
  <si>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</si>
  <si>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</si>
  <si>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</si>
  <si>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</si>
  <si>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</si>
  <si>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</si>
  <si>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</si>
  <si>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</si>
  <si>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</si>
  <si>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</si>
  <si>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</si>
  <si>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</si>
  <si>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</si>
  <si>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</si>
  <si>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</si>
  <si>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</si>
  <si>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</si>
  <si>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</si>
  <si>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</si>
  <si>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</si>
  <si>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</si>
  <si>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</si>
  <si>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</si>
  <si>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</si>
  <si>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</si>
  <si>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</si>
  <si>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</si>
  <si>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</si>
  <si>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</si>
  <si>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</si>
  <si>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</si>
  <si>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</si>
  <si>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</si>
  <si>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</si>
  <si>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</si>
  <si>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</si>
  <si>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</si>
  <si>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t>
  </si>
  <si>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</si>
  <si>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</si>
  <si>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</si>
  <si>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</si>
  <si>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</si>
  <si>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</si>
  <si>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</si>
  <si>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</si>
  <si>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</si>
  <si>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</si>
  <si>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</si>
  <si>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</si>
  <si>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</si>
  <si>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</si>
  <si>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</si>
  <si>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</si>
  <si>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</si>
  <si>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</si>
  <si>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</si>
  <si>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</si>
  <si>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</si>
  <si>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</si>
  <si>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</si>
  <si>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</si>
  <si>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</si>
  <si>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</si>
  <si>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</si>
  <si>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</si>
  <si>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美作市病院事業会計</t>
  </si>
  <si>
    <t>一般会計</t>
  </si>
  <si>
    <t>美作市水道事業会計</t>
  </si>
  <si>
    <t>美作市下水道事業会計</t>
  </si>
  <si>
    <t>美作市介護保険特別会計</t>
  </si>
  <si>
    <t>美作市老人保健施設事業特別会計</t>
  </si>
  <si>
    <t>美作市国民健康保険特別会計</t>
  </si>
  <si>
    <t>矢田茂・原田政次郎・福田五男奨学基金特別会計</t>
  </si>
  <si>
    <t>その他会計（赤字）</t>
  </si>
  <si>
    <t>その他会計（黒字）</t>
  </si>
  <si>
    <t>R02</t>
    <phoneticPr fontId="5"/>
  </si>
  <si>
    <t>R03</t>
    <phoneticPr fontId="5"/>
  </si>
  <si>
    <t>R04</t>
    <phoneticPr fontId="5"/>
  </si>
  <si>
    <t>R05</t>
    <phoneticPr fontId="5"/>
  </si>
  <si>
    <t>R06</t>
    <phoneticPr fontId="5"/>
  </si>
  <si>
    <t>-</t>
    <phoneticPr fontId="2"/>
  </si>
  <si>
    <t>岡山県市町村税整理組合</t>
  </si>
  <si>
    <t>岡山県後期高齢者医療広域連合（一般会計）</t>
    <rPh sb="15" eb="19">
      <t>イッパンカイケイ</t>
    </rPh>
    <phoneticPr fontId="2"/>
  </si>
  <si>
    <t>岡山県後期高齢者医療広域連合（特別会計）</t>
    <rPh sb="15" eb="17">
      <t>トクベツ</t>
    </rPh>
    <rPh sb="17" eb="19">
      <t>カイケイ</t>
    </rPh>
    <phoneticPr fontId="2"/>
  </si>
  <si>
    <t>岡山県市町村総合事務組合（一般会計）</t>
    <rPh sb="13" eb="17">
      <t>イッパンカイケイ</t>
    </rPh>
    <phoneticPr fontId="2"/>
  </si>
  <si>
    <t>岡山県市町村総合事務組合（貸付金特別会計）</t>
    <rPh sb="13" eb="16">
      <t>カシツケキン</t>
    </rPh>
    <rPh sb="16" eb="20">
      <t>トクベツカイケイ</t>
    </rPh>
    <phoneticPr fontId="2"/>
  </si>
  <si>
    <t>岡山県市町村総合事務組合（拠出金事業特別会計）</t>
    <rPh sb="13" eb="18">
      <t>キョシュツキンジギョウ</t>
    </rPh>
    <rPh sb="18" eb="22">
      <t>トクベツカイケイ</t>
    </rPh>
    <phoneticPr fontId="2"/>
  </si>
  <si>
    <t>勝英衛生施設組合</t>
  </si>
  <si>
    <t>柵原・吉井・英田火葬場施設組合</t>
  </si>
  <si>
    <t>勝田郡老人福祉施設組合</t>
  </si>
  <si>
    <t>美作市土地開発</t>
    <rPh sb="0" eb="3">
      <t>ミマサカシ</t>
    </rPh>
    <rPh sb="3" eb="7">
      <t>トチカイハツ</t>
    </rPh>
    <phoneticPr fontId="2"/>
  </si>
  <si>
    <t>株式会社　作東バレンタインホテル</t>
    <rPh sb="0" eb="4">
      <t>カブシキガイシャ</t>
    </rPh>
    <rPh sb="5" eb="7">
      <t>サクトウ</t>
    </rPh>
    <phoneticPr fontId="2"/>
  </si>
  <si>
    <t>株式会社　みまちゃんネル</t>
    <rPh sb="0" eb="4">
      <t>カブシキガイシャ</t>
    </rPh>
    <phoneticPr fontId="2"/>
  </si>
  <si>
    <t>株式会社　特産館みまさか</t>
    <rPh sb="0" eb="4">
      <t>カブシキガイシャ</t>
    </rPh>
    <rPh sb="5" eb="8">
      <t>トクサンカン</t>
    </rPh>
    <phoneticPr fontId="2"/>
  </si>
  <si>
    <t>〇</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</si>
  <si>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</si>
  <si>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</si>
  <si>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</si>
  <si>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将来負担比率は、普通会計の地方債残高や公営企業債等繰入見込額が減少したことにより、令和元年度以降は0.0％となっている。
　一方、有形固定資産減価償却率は施設の老朽化が進み上昇傾向にあり、類似団体平均を上回っている。個別施設計画の策定による公共施設等の除却や更新等に取り込むことで適正化を図ることとする。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</si>
  <si>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</si>
  <si>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</si>
  <si>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</si>
  <si>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</si>
  <si>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</si>
  <si>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</si>
  <si>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地方債残高の減少等により年々低下した結果、令和元年度以降は0.0％となった。実質公債費比率についても、後年度への負担を考慮し、公債費抑制効果の高い地方債について、毎年、繰上償還を実施したことにより、地方債元利償還金が減少し、低下傾向にある。今後においては、地方債を財源とする大規模建設事業の地方債償還により、実質公債費比率は増加すると想定されるが、繰上償還や計画的な事業実施を行うことで、将来負担の軽減に努める。</t>
    <rPh sb="35" eb="37">
      <t>イコウ</t>
    </rPh>
    <rPh sb="60" eb="63">
      <t>コウネンド</t>
    </rPh>
    <rPh sb="65" eb="67">
      <t>フタン</t>
    </rPh>
    <rPh sb="68" eb="70">
      <t>コウリョ</t>
    </rPh>
    <rPh sb="72" eb="75">
      <t>コウサイヒ</t>
    </rPh>
    <rPh sb="75" eb="79">
      <t>ヨクセイコウカ</t>
    </rPh>
    <rPh sb="80" eb="81">
      <t>タカ</t>
    </rPh>
    <rPh sb="82" eb="85">
      <t>チホウサイ</t>
    </rPh>
    <rPh sb="90" eb="92">
      <t>マイトシ</t>
    </rPh>
    <rPh sb="93" eb="97">
      <t>クリアゲショウカン</t>
    </rPh>
    <rPh sb="121" eb="125">
      <t>テイカケイコウ</t>
    </rPh>
    <rPh sb="137" eb="140">
      <t>チホウサイ</t>
    </rPh>
    <rPh sb="141" eb="143">
      <t>ザイゲン</t>
    </rPh>
    <rPh sb="154" eb="157">
      <t>チホウサイ</t>
    </rPh>
    <rPh sb="157" eb="159">
      <t>ショウカン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</si>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</sst>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128523</c:v>
                </c:pt>
                <c:pt idx="1">
                  <c:v>96469</c:v>
                </c:pt>
                <c:pt idx="2">
                  <c:v>85743</c:v>
                </c:pt>
                <c:pt idx="3">
                  <c:v>92509</c:v>
                </c:pt>
                <c:pt idx="4">
                  <c:v>98544</c:v>
                </c:pt>
              </c:numCache>
            </c:numRef>
          </c:val>
          <c:smooth val="0"/>
          <c:extLst>
            <c:ext xmlns:c16="http://schemas.microsoft.com/office/drawing/2014/chart" uri="{C3380CC4-5D6E-409C-BE32-E72D297353CC}">
              <c16:uniqueId val="{00000000-6EC8-4481-9DF7-55C65B7F10C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97560</c:v>
                </c:pt>
                <c:pt idx="1">
                  <c:v>74559</c:v>
                </c:pt>
                <c:pt idx="2">
                  <c:v>101620</c:v>
                </c:pt>
                <c:pt idx="3">
                  <c:v>173529</c:v>
                </c:pt>
                <c:pt idx="4">
                  <c:v>225009</c:v>
                </c:pt>
              </c:numCache>
            </c:numRef>
          </c:val>
          <c:smooth val="0"/>
          <c:extLst>
            <c:ext xmlns:c16="http://schemas.microsoft.com/office/drawing/2014/chart" uri="{C3380CC4-5D6E-409C-BE32-E72D297353CC}">
              <c16:uniqueId val="{00000001-6EC8-4481-9DF7-55C65B7F10C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8.36</c:v>
                </c:pt>
                <c:pt idx="1">
                  <c:v>11.48</c:v>
                </c:pt>
                <c:pt idx="2">
                  <c:v>11.39</c:v>
                </c:pt>
                <c:pt idx="3">
                  <c:v>10.89</c:v>
                </c:pt>
                <c:pt idx="4">
                  <c:v>10.94</c:v>
                </c:pt>
              </c:numCache>
            </c:numRef>
          </c:val>
          <c:extLst>
            <c:ext xmlns:c16="http://schemas.microsoft.com/office/drawing/2014/chart" uri="{C3380CC4-5D6E-409C-BE32-E72D297353CC}">
              <c16:uniqueId val="{00000000-B8F4-461D-A4A4-3E5D2776CAE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48.07</c:v>
                </c:pt>
                <c:pt idx="1">
                  <c:v>47.32</c:v>
                </c:pt>
                <c:pt idx="2">
                  <c:v>50.56</c:v>
                </c:pt>
                <c:pt idx="3">
                  <c:v>51.49</c:v>
                </c:pt>
                <c:pt idx="4">
                  <c:v>51.66</c:v>
                </c:pt>
              </c:numCache>
            </c:numRef>
          </c:val>
          <c:extLst>
            <c:ext xmlns:c16="http://schemas.microsoft.com/office/drawing/2014/chart" uri="{C3380CC4-5D6E-409C-BE32-E72D297353CC}">
              <c16:uniqueId val="{00000001-B8F4-461D-A4A4-3E5D2776CAE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5.09</c:v>
                </c:pt>
                <c:pt idx="1">
                  <c:v>5.35</c:v>
                </c:pt>
                <c:pt idx="2">
                  <c:v>1.99</c:v>
                </c:pt>
                <c:pt idx="3">
                  <c:v>6.89</c:v>
                </c:pt>
                <c:pt idx="4">
                  <c:v>5.27</c:v>
                </c:pt>
              </c:numCache>
            </c:numRef>
          </c:val>
          <c:smooth val="0"/>
          <c:extLst>
            <c:ext xmlns:c16="http://schemas.microsoft.com/office/drawing/2014/chart" uri="{C3380CC4-5D6E-409C-BE32-E72D297353CC}">
              <c16:uniqueId val="{00000002-B8F4-461D-A4A4-3E5D2776CAE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0.05</c:v>
                </c:pt>
                <c:pt idx="2">
                  <c:v>#N/A</c:v>
                </c:pt>
                <c:pt idx="3">
                  <c:v>0.02</c:v>
                </c:pt>
                <c:pt idx="4">
                  <c:v>#N/A</c:v>
                </c:pt>
                <c:pt idx="5">
                  <c:v>0.03</c:v>
                </c:pt>
                <c:pt idx="6">
                  <c:v>#N/A</c:v>
                </c:pt>
                <c:pt idx="7">
                  <c:v>7.0000000000000007E-2</c:v>
                </c:pt>
                <c:pt idx="8">
                  <c:v>#N/A</c:v>
                </c:pt>
                <c:pt idx="9">
                  <c:v>7.0000000000000007E-2</c:v>
                </c:pt>
              </c:numCache>
            </c:numRef>
          </c:val>
          <c:extLst>
            <c:ext xmlns:c16="http://schemas.microsoft.com/office/drawing/2014/chart" uri="{C3380CC4-5D6E-409C-BE32-E72D297353CC}">
              <c16:uniqueId val="{00000000-C9DF-4C50-81FD-AD3214966AB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9DF-4C50-81FD-AD3214966AB2}"/>
            </c:ext>
          </c:extLst>
        </c:ser>
        <c:ser>
          <c:idx val="2"/>
          <c:order val="2"/>
          <c:tx>
            <c:strRef>
              <c:f>データシート!$A$29</c:f>
              <c:strCache>
                <c:ptCount val="1"/>
                <c:pt idx="0">
                  <c:v>矢田茂・原田政次郎・福田五男奨学基金特別会計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0.04</c:v>
                </c:pt>
                <c:pt idx="2">
                  <c:v>#N/A</c:v>
                </c:pt>
                <c:pt idx="3">
                  <c:v>7.0000000000000007E-2</c:v>
                </c:pt>
                <c:pt idx="4">
                  <c:v>#N/A</c:v>
                </c:pt>
                <c:pt idx="5">
                  <c:v>0.09</c:v>
                </c:pt>
                <c:pt idx="6">
                  <c:v>#N/A</c:v>
                </c:pt>
                <c:pt idx="7">
                  <c:v>0.12</c:v>
                </c:pt>
                <c:pt idx="8">
                  <c:v>#N/A</c:v>
                </c:pt>
                <c:pt idx="9">
                  <c:v>0.13</c:v>
                </c:pt>
              </c:numCache>
            </c:numRef>
          </c:val>
          <c:extLst>
            <c:ext xmlns:c16="http://schemas.microsoft.com/office/drawing/2014/chart" uri="{C3380CC4-5D6E-409C-BE32-E72D297353CC}">
              <c16:uniqueId val="{00000002-C9DF-4C50-81FD-AD3214966AB2}"/>
            </c:ext>
          </c:extLst>
        </c:ser>
        <c:ser>
          <c:idx val="3"/>
          <c:order val="3"/>
          <c:tx>
            <c:strRef>
              <c:f>データシート!$A$30</c:f>
              <c:strCache>
                <c:ptCount val="1"/>
                <c:pt idx="0">
                  <c:v>美作市国民健康保険特別会計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0.82</c:v>
                </c:pt>
                <c:pt idx="2">
                  <c:v>#N/A</c:v>
                </c:pt>
                <c:pt idx="3">
                  <c:v>0.72</c:v>
                </c:pt>
                <c:pt idx="4">
                  <c:v>#N/A</c:v>
                </c:pt>
                <c:pt idx="5">
                  <c:v>0.61</c:v>
                </c:pt>
                <c:pt idx="6">
                  <c:v>#N/A</c:v>
                </c:pt>
                <c:pt idx="7">
                  <c:v>0.18</c:v>
                </c:pt>
                <c:pt idx="8">
                  <c:v>#N/A</c:v>
                </c:pt>
                <c:pt idx="9">
                  <c:v>0.15</c:v>
                </c:pt>
              </c:numCache>
            </c:numRef>
          </c:val>
          <c:extLst>
            <c:ext xmlns:c16="http://schemas.microsoft.com/office/drawing/2014/chart" uri="{C3380CC4-5D6E-409C-BE32-E72D297353CC}">
              <c16:uniqueId val="{00000003-C9DF-4C50-81FD-AD3214966AB2}"/>
            </c:ext>
          </c:extLst>
        </c:ser>
        <c:ser>
          <c:idx val="4"/>
          <c:order val="4"/>
          <c:tx>
            <c:strRef>
              <c:f>データシート!$A$31</c:f>
              <c:strCache>
                <c:ptCount val="1"/>
                <c:pt idx="0">
                  <c:v>美作市老人保健施設事業特別会計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0.01</c:v>
                </c:pt>
                <c:pt idx="4">
                  <c:v>#N/A</c:v>
                </c:pt>
                <c:pt idx="5">
                  <c:v>0</c:v>
                </c:pt>
                <c:pt idx="6">
                  <c:v>#N/A</c:v>
                </c:pt>
                <c:pt idx="7">
                  <c:v>0.11</c:v>
                </c:pt>
                <c:pt idx="8">
                  <c:v>#N/A</c:v>
                </c:pt>
                <c:pt idx="9">
                  <c:v>0.19</c:v>
                </c:pt>
              </c:numCache>
            </c:numRef>
          </c:val>
          <c:extLst>
            <c:ext xmlns:c16="http://schemas.microsoft.com/office/drawing/2014/chart" uri="{C3380CC4-5D6E-409C-BE32-E72D297353CC}">
              <c16:uniqueId val="{00000004-C9DF-4C50-81FD-AD3214966AB2}"/>
            </c:ext>
          </c:extLst>
        </c:ser>
        <c:ser>
          <c:idx val="5"/>
          <c:order val="5"/>
          <c:tx>
            <c:strRef>
              <c:f>データシート!$A$32</c:f>
              <c:strCache>
                <c:ptCount val="1"/>
                <c:pt idx="0">
                  <c:v>美作市介護保険特別会計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0.59</c:v>
                </c:pt>
                <c:pt idx="2">
                  <c:v>#N/A</c:v>
                </c:pt>
                <c:pt idx="3">
                  <c:v>0.79</c:v>
                </c:pt>
                <c:pt idx="4">
                  <c:v>#N/A</c:v>
                </c:pt>
                <c:pt idx="5">
                  <c:v>1.41</c:v>
                </c:pt>
                <c:pt idx="6">
                  <c:v>#N/A</c:v>
                </c:pt>
                <c:pt idx="7">
                  <c:v>1.32</c:v>
                </c:pt>
                <c:pt idx="8">
                  <c:v>#N/A</c:v>
                </c:pt>
                <c:pt idx="9">
                  <c:v>1.66</c:v>
                </c:pt>
              </c:numCache>
            </c:numRef>
          </c:val>
          <c:extLst>
            <c:ext xmlns:c16="http://schemas.microsoft.com/office/drawing/2014/chart" uri="{C3380CC4-5D6E-409C-BE32-E72D297353CC}">
              <c16:uniqueId val="{00000005-C9DF-4C50-81FD-AD3214966AB2}"/>
            </c:ext>
          </c:extLst>
        </c:ser>
        <c:ser>
          <c:idx val="6"/>
          <c:order val="6"/>
          <c:tx>
            <c:strRef>
              <c:f>データシート!$A$33</c:f>
              <c:strCache>
                <c:ptCount val="1"/>
                <c:pt idx="0">
                  <c:v>美作市下水道事業会計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3.41</c:v>
                </c:pt>
                <c:pt idx="2">
                  <c:v>#N/A</c:v>
                </c:pt>
                <c:pt idx="3">
                  <c:v>3.62</c:v>
                </c:pt>
                <c:pt idx="4">
                  <c:v>#N/A</c:v>
                </c:pt>
                <c:pt idx="5">
                  <c:v>4.13</c:v>
                </c:pt>
                <c:pt idx="6">
                  <c:v>#N/A</c:v>
                </c:pt>
                <c:pt idx="7">
                  <c:v>4.3899999999999997</c:v>
                </c:pt>
                <c:pt idx="8">
                  <c:v>#N/A</c:v>
                </c:pt>
                <c:pt idx="9">
                  <c:v>4.51</c:v>
                </c:pt>
              </c:numCache>
            </c:numRef>
          </c:val>
          <c:extLst>
            <c:ext xmlns:c16="http://schemas.microsoft.com/office/drawing/2014/chart" uri="{C3380CC4-5D6E-409C-BE32-E72D297353CC}">
              <c16:uniqueId val="{00000006-C9DF-4C50-81FD-AD3214966AB2}"/>
            </c:ext>
          </c:extLst>
        </c:ser>
        <c:ser>
          <c:idx val="7"/>
          <c:order val="7"/>
          <c:tx>
            <c:strRef>
              <c:f>データシート!$A$34</c:f>
              <c:strCache>
                <c:ptCount val="1"/>
                <c:pt idx="0">
                  <c:v>美作市水道事業会計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7.44</c:v>
                </c:pt>
                <c:pt idx="2">
                  <c:v>#N/A</c:v>
                </c:pt>
                <c:pt idx="3">
                  <c:v>7.48</c:v>
                </c:pt>
                <c:pt idx="4">
                  <c:v>#N/A</c:v>
                </c:pt>
                <c:pt idx="5">
                  <c:v>6.37</c:v>
                </c:pt>
                <c:pt idx="6">
                  <c:v>#N/A</c:v>
                </c:pt>
                <c:pt idx="7">
                  <c:v>7.59</c:v>
                </c:pt>
                <c:pt idx="8">
                  <c:v>#N/A</c:v>
                </c:pt>
                <c:pt idx="9">
                  <c:v>9.16</c:v>
                </c:pt>
              </c:numCache>
            </c:numRef>
          </c:val>
          <c:extLst>
            <c:ext xmlns:c16="http://schemas.microsoft.com/office/drawing/2014/chart" uri="{C3380CC4-5D6E-409C-BE32-E72D297353CC}">
              <c16:uniqueId val="{00000007-C9DF-4C50-81FD-AD3214966AB2}"/>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8.2799999999999994</c:v>
                </c:pt>
                <c:pt idx="2">
                  <c:v>#N/A</c:v>
                </c:pt>
                <c:pt idx="3">
                  <c:v>11.39</c:v>
                </c:pt>
                <c:pt idx="4">
                  <c:v>#N/A</c:v>
                </c:pt>
                <c:pt idx="5">
                  <c:v>11.26</c:v>
                </c:pt>
                <c:pt idx="6">
                  <c:v>#N/A</c:v>
                </c:pt>
                <c:pt idx="7">
                  <c:v>10.75</c:v>
                </c:pt>
                <c:pt idx="8">
                  <c:v>#N/A</c:v>
                </c:pt>
                <c:pt idx="9">
                  <c:v>10.79</c:v>
                </c:pt>
              </c:numCache>
            </c:numRef>
          </c:val>
          <c:extLst>
            <c:ext xmlns:c16="http://schemas.microsoft.com/office/drawing/2014/chart" uri="{C3380CC4-5D6E-409C-BE32-E72D297353CC}">
              <c16:uniqueId val="{00000008-C9DF-4C50-81FD-AD3214966AB2}"/>
            </c:ext>
          </c:extLst>
        </c:ser>
        <c:ser>
          <c:idx val="9"/>
          <c:order val="9"/>
          <c:tx>
            <c:strRef>
              <c:f>データシート!$A$36</c:f>
              <c:strCache>
                <c:ptCount val="1"/>
                <c:pt idx="0">
                  <c:v>美作市病院事業会計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15.43</c:v>
                </c:pt>
                <c:pt idx="2">
                  <c:v>#N/A</c:v>
                </c:pt>
                <c:pt idx="3">
                  <c:v>17.27</c:v>
                </c:pt>
                <c:pt idx="4">
                  <c:v>#N/A</c:v>
                </c:pt>
                <c:pt idx="5">
                  <c:v>20.399999999999999</c:v>
                </c:pt>
                <c:pt idx="6">
                  <c:v>#N/A</c:v>
                </c:pt>
                <c:pt idx="7">
                  <c:v>20.329999999999998</c:v>
                </c:pt>
                <c:pt idx="8">
                  <c:v>#N/A</c:v>
                </c:pt>
                <c:pt idx="9">
                  <c:v>20.77</c:v>
                </c:pt>
              </c:numCache>
            </c:numRef>
          </c:val>
          <c:extLst>
            <c:ext xmlns:c16="http://schemas.microsoft.com/office/drawing/2014/chart" uri="{C3380CC4-5D6E-409C-BE32-E72D297353CC}">
              <c16:uniqueId val="{00000009-C9DF-4C50-81FD-AD3214966AB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3666</c:v>
                </c:pt>
                <c:pt idx="5">
                  <c:v>3612</c:v>
                </c:pt>
                <c:pt idx="8">
                  <c:v>3484</c:v>
                </c:pt>
                <c:pt idx="11">
                  <c:v>3398</c:v>
                </c:pt>
                <c:pt idx="14">
                  <c:v>3267</c:v>
                </c:pt>
              </c:numCache>
            </c:numRef>
          </c:val>
          <c:extLst>
            <c:ext xmlns:c16="http://schemas.microsoft.com/office/drawing/2014/chart" uri="{C3380CC4-5D6E-409C-BE32-E72D297353CC}">
              <c16:uniqueId val="{00000000-9095-47C8-96C2-D74C773DF80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9095-47C8-96C2-D74C773DF80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9095-47C8-96C2-D74C773DF80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c:v>
                </c:pt>
                <c:pt idx="3">
                  <c:v>0</c:v>
                </c:pt>
                <c:pt idx="6">
                  <c:v>0</c:v>
                </c:pt>
                <c:pt idx="9">
                  <c:v>0</c:v>
                </c:pt>
                <c:pt idx="12">
                  <c:v>0</c:v>
                </c:pt>
              </c:numCache>
            </c:numRef>
          </c:val>
          <c:extLst>
            <c:ext xmlns:c16="http://schemas.microsoft.com/office/drawing/2014/chart" uri="{C3380CC4-5D6E-409C-BE32-E72D297353CC}">
              <c16:uniqueId val="{00000003-9095-47C8-96C2-D74C773DF80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1968</c:v>
                </c:pt>
                <c:pt idx="3">
                  <c:v>2012</c:v>
                </c:pt>
                <c:pt idx="6">
                  <c:v>1988</c:v>
                </c:pt>
                <c:pt idx="9">
                  <c:v>1942</c:v>
                </c:pt>
                <c:pt idx="12">
                  <c:v>1821</c:v>
                </c:pt>
              </c:numCache>
            </c:numRef>
          </c:val>
          <c:extLst>
            <c:ext xmlns:c16="http://schemas.microsoft.com/office/drawing/2014/chart" uri="{C3380CC4-5D6E-409C-BE32-E72D297353CC}">
              <c16:uniqueId val="{00000004-9095-47C8-96C2-D74C773DF80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095-47C8-96C2-D74C773DF80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9095-47C8-96C2-D74C773DF80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2848</c:v>
                </c:pt>
                <c:pt idx="3">
                  <c:v>2745</c:v>
                </c:pt>
                <c:pt idx="6">
                  <c:v>2606</c:v>
                </c:pt>
                <c:pt idx="9">
                  <c:v>2616</c:v>
                </c:pt>
                <c:pt idx="12">
                  <c:v>2447</c:v>
                </c:pt>
              </c:numCache>
            </c:numRef>
          </c:val>
          <c:extLst>
            <c:ext xmlns:c16="http://schemas.microsoft.com/office/drawing/2014/chart" uri="{C3380CC4-5D6E-409C-BE32-E72D297353CC}">
              <c16:uniqueId val="{00000007-9095-47C8-96C2-D74C773DF80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1152</c:v>
                </c:pt>
                <c:pt idx="2">
                  <c:v>#N/A</c:v>
                </c:pt>
                <c:pt idx="3">
                  <c:v>#N/A</c:v>
                </c:pt>
                <c:pt idx="4">
                  <c:v>1145</c:v>
                </c:pt>
                <c:pt idx="5">
                  <c:v>#N/A</c:v>
                </c:pt>
                <c:pt idx="6">
                  <c:v>#N/A</c:v>
                </c:pt>
                <c:pt idx="7">
                  <c:v>1110</c:v>
                </c:pt>
                <c:pt idx="8">
                  <c:v>#N/A</c:v>
                </c:pt>
                <c:pt idx="9">
                  <c:v>#N/A</c:v>
                </c:pt>
                <c:pt idx="10">
                  <c:v>1160</c:v>
                </c:pt>
                <c:pt idx="11">
                  <c:v>#N/A</c:v>
                </c:pt>
                <c:pt idx="12">
                  <c:v>#N/A</c:v>
                </c:pt>
                <c:pt idx="13">
                  <c:v>1001</c:v>
                </c:pt>
                <c:pt idx="14">
                  <c:v>#N/A</c:v>
                </c:pt>
              </c:numCache>
            </c:numRef>
          </c:val>
          <c:smooth val="0"/>
          <c:extLst>
            <c:ext xmlns:c16="http://schemas.microsoft.com/office/drawing/2014/chart" uri="{C3380CC4-5D6E-409C-BE32-E72D297353CC}">
              <c16:uniqueId val="{00000008-9095-47C8-96C2-D74C773DF80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28973</c:v>
                </c:pt>
                <c:pt idx="5">
                  <c:v>27129</c:v>
                </c:pt>
                <c:pt idx="8">
                  <c:v>25877</c:v>
                </c:pt>
                <c:pt idx="11">
                  <c:v>25930</c:v>
                </c:pt>
                <c:pt idx="14">
                  <c:v>26991</c:v>
                </c:pt>
              </c:numCache>
            </c:numRef>
          </c:val>
          <c:extLst>
            <c:ext xmlns:c16="http://schemas.microsoft.com/office/drawing/2014/chart" uri="{C3380CC4-5D6E-409C-BE32-E72D297353CC}">
              <c16:uniqueId val="{00000000-C6FA-467A-A41B-55CBCB5A8BB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838</c:v>
                </c:pt>
                <c:pt idx="5">
                  <c:v>745</c:v>
                </c:pt>
                <c:pt idx="8">
                  <c:v>857</c:v>
                </c:pt>
                <c:pt idx="11">
                  <c:v>765</c:v>
                </c:pt>
                <c:pt idx="14">
                  <c:v>663</c:v>
                </c:pt>
              </c:numCache>
            </c:numRef>
          </c:val>
          <c:extLst>
            <c:ext xmlns:c16="http://schemas.microsoft.com/office/drawing/2014/chart" uri="{C3380CC4-5D6E-409C-BE32-E72D297353CC}">
              <c16:uniqueId val="{00000001-C6FA-467A-A41B-55CBCB5A8BB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14031</c:v>
                </c:pt>
                <c:pt idx="5">
                  <c:v>15214</c:v>
                </c:pt>
                <c:pt idx="8">
                  <c:v>16172</c:v>
                </c:pt>
                <c:pt idx="11">
                  <c:v>16729</c:v>
                </c:pt>
                <c:pt idx="14">
                  <c:v>16723</c:v>
                </c:pt>
              </c:numCache>
            </c:numRef>
          </c:val>
          <c:extLst>
            <c:ext xmlns:c16="http://schemas.microsoft.com/office/drawing/2014/chart" uri="{C3380CC4-5D6E-409C-BE32-E72D297353CC}">
              <c16:uniqueId val="{00000002-C6FA-467A-A41B-55CBCB5A8BB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6FA-467A-A41B-55CBCB5A8BB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6FA-467A-A41B-55CBCB5A8BB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6FA-467A-A41B-55CBCB5A8BB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2268</c:v>
                </c:pt>
                <c:pt idx="3">
                  <c:v>2285</c:v>
                </c:pt>
                <c:pt idx="6">
                  <c:v>2213</c:v>
                </c:pt>
                <c:pt idx="9">
                  <c:v>2349</c:v>
                </c:pt>
                <c:pt idx="12">
                  <c:v>2589</c:v>
                </c:pt>
              </c:numCache>
            </c:numRef>
          </c:val>
          <c:extLst>
            <c:ext xmlns:c16="http://schemas.microsoft.com/office/drawing/2014/chart" uri="{C3380CC4-5D6E-409C-BE32-E72D297353CC}">
              <c16:uniqueId val="{00000006-C6FA-467A-A41B-55CBCB5A8BB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C6FA-467A-A41B-55CBCB5A8BB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15809</c:v>
                </c:pt>
                <c:pt idx="3">
                  <c:v>14317</c:v>
                </c:pt>
                <c:pt idx="6">
                  <c:v>13400</c:v>
                </c:pt>
                <c:pt idx="9">
                  <c:v>11963</c:v>
                </c:pt>
                <c:pt idx="12">
                  <c:v>10727</c:v>
                </c:pt>
              </c:numCache>
            </c:numRef>
          </c:val>
          <c:extLst>
            <c:ext xmlns:c16="http://schemas.microsoft.com/office/drawing/2014/chart" uri="{C3380CC4-5D6E-409C-BE32-E72D297353CC}">
              <c16:uniqueId val="{00000008-C6FA-467A-A41B-55CBCB5A8BB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45</c:v>
                </c:pt>
                <c:pt idx="3">
                  <c:v>30</c:v>
                </c:pt>
                <c:pt idx="6">
                  <c:v>25</c:v>
                </c:pt>
                <c:pt idx="9">
                  <c:v>20</c:v>
                </c:pt>
                <c:pt idx="12">
                  <c:v>16</c:v>
                </c:pt>
              </c:numCache>
            </c:numRef>
          </c:val>
          <c:extLst>
            <c:ext xmlns:c16="http://schemas.microsoft.com/office/drawing/2014/chart" uri="{C3380CC4-5D6E-409C-BE32-E72D297353CC}">
              <c16:uniqueId val="{00000009-C6FA-467A-A41B-55CBCB5A8BB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23911</c:v>
                </c:pt>
                <c:pt idx="3">
                  <c:v>23151</c:v>
                </c:pt>
                <c:pt idx="6">
                  <c:v>22948</c:v>
                </c:pt>
                <c:pt idx="9">
                  <c:v>23862</c:v>
                </c:pt>
                <c:pt idx="12">
                  <c:v>26373</c:v>
                </c:pt>
              </c:numCache>
            </c:numRef>
          </c:val>
          <c:extLst>
            <c:ext xmlns:c16="http://schemas.microsoft.com/office/drawing/2014/chart" uri="{C3380CC4-5D6E-409C-BE32-E72D297353CC}">
              <c16:uniqueId val="{0000000A-C6FA-467A-A41B-55CBCB5A8BB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6FA-467A-A41B-55CBCB5A8BB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6905</c:v>
                </c:pt>
                <c:pt idx="1">
                  <c:v>7025</c:v>
                </c:pt>
                <c:pt idx="2">
                  <c:v>7074</c:v>
                </c:pt>
              </c:numCache>
            </c:numRef>
          </c:val>
          <c:extLst>
            <c:ext xmlns:c16="http://schemas.microsoft.com/office/drawing/2014/chart" uri="{C3380CC4-5D6E-409C-BE32-E72D297353CC}">
              <c16:uniqueId val="{00000000-CF2A-472E-BDB9-A29A09736C2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2687</c:v>
                </c:pt>
                <c:pt idx="1">
                  <c:v>2594</c:v>
                </c:pt>
                <c:pt idx="2">
                  <c:v>2621</c:v>
                </c:pt>
              </c:numCache>
            </c:numRef>
          </c:val>
          <c:extLst>
            <c:ext xmlns:c16="http://schemas.microsoft.com/office/drawing/2014/chart" uri="{C3380CC4-5D6E-409C-BE32-E72D297353CC}">
              <c16:uniqueId val="{00000001-CF2A-472E-BDB9-A29A09736C2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8387</c:v>
                </c:pt>
                <c:pt idx="1">
                  <c:v>8758</c:v>
                </c:pt>
                <c:pt idx="2">
                  <c:v>8771</c:v>
                </c:pt>
              </c:numCache>
            </c:numRef>
          </c:val>
          <c:extLst>
            <c:ext xmlns:c16="http://schemas.microsoft.com/office/drawing/2014/chart" uri="{C3380CC4-5D6E-409C-BE32-E72D297353CC}">
              <c16:uniqueId val="{00000002-CF2A-472E-BDB9-A29A09736C2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{0289AEAC-785E-4D27-8D9E-6B7E58D1C60B}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667-4977-8A71-7867C833FB2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{AA6C6AAE-B927-46B5-A55D-44B832296706}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667-4977-8A71-7867C833FB2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{7243A355-83D2-4208-8FA6-C8394CF4D067}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667-4977-8A71-7867C833FB2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{6795A23A-4453-443E-8BC6-4FC4ACB2146D}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667-4977-8A71-7867C833FB2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{4CE5C662-89A4-4422-B1AB-1657F87B2E85}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667-4977-8A71-7867C833FB2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{EF70C5A4-F7CD-4E5E-BA49-90B61FBD9A72}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667-4977-8A71-7867C833FB2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{9E3A29DE-CCA9-46CD-BB1C-2C977A4B513B}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667-4977-8A71-7867C833FB2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{AC420888-637F-42AC-9DCC-5FF432C9AB1B}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667-4977-8A71-7867C833FB2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{EBF42CEE-1919-49CC-9236-842CC8E8FCED}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667-4977-8A71-7867C833FB2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68.3</c:v>
                </c:pt>
                <c:pt idx="8">
                  <c:v>70</c:v>
                </c:pt>
                <c:pt idx="16">
                  <c:v>71.8</c:v>
                </c:pt>
                <c:pt idx="24">
                  <c:v>73.400000000000006</c:v>
                </c:pt>
                <c:pt idx="32">
                  <c:v>73.599999999999994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2667-4977-8A71-7867C833FB2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{4DE424D1-129F-4142-AFBC-5DA281D07D3A}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667-4977-8A71-7867C833FB2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{3F40A29F-E8F8-40EF-B89A-CCB191E705EB}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667-4977-8A71-7867C833FB2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{81E922AA-B185-405D-BB45-6E61F452BA88}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667-4977-8A71-7867C833FB2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{66F83BAC-F966-4BDE-A8F2-AE6C513E4521}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667-4977-8A71-7867C833FB2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{8AC2489D-DB5E-4D82-A396-C8B494F12499}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667-4977-8A71-7867C833FB2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{8387B6F0-A76A-4A84-AC86-76E0D5EF2890}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667-4977-8A71-7867C833FB2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{50CA5714-14F7-4A1B-8D48-3147E0E524F6}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667-4977-8A71-7867C833FB2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{E68B9CB3-17FF-4BF7-BAEB-08E925637F01}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667-4977-8A71-7867C833FB2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{630A3493-177F-4730-B59D-973D010ED977}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667-4977-8A71-7867C833FB2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58.9</c:v>
                </c:pt>
                <c:pt idx="8">
                  <c:v>62.5</c:v>
                </c:pt>
                <c:pt idx="16">
                  <c:v>64.3</c:v>
                </c:pt>
                <c:pt idx="24">
                  <c:v>64.7</c:v>
                </c:pt>
                <c:pt idx="32">
                  <c:v>65.7</c:v>
                </c:pt>
              </c:numCache>
            </c:numRef>
          </c:xVal>
          <c:yVal>
            <c:numRef>
              <c:f>公会計指標分析・財政指標組合せ分析表!$BP$55:$DC$55</c:f>
              <c:numCache>
                <c:formatCode>#,##0.0;"▲ "#,##0.0</c:formatCode>
                <c:ptCount val="40"/>
                <c:pt idx="0">
                  <c:v>14.5</c:v>
                </c:pt>
                <c:pt idx="8">
                  <c:v>25.2</c:v>
                </c:pt>
                <c:pt idx="16">
                  <c:v>15.7</c:v>
                </c:pt>
                <c:pt idx="24">
                  <c:v>10.199999999999999</c:v>
                </c:pt>
                <c:pt idx="32">
                  <c:v>10.5</c:v>
                </c:pt>
              </c:numCache>
            </c:numRef>
          </c:yVal>
          <c:smooth val="0"/>
          <c:extLst>
            <c:ext xmlns:c16="http://schemas.microsoft.com/office/drawing/2014/chart" uri="{C3380CC4-5D6E-409C-BE32-E72D297353CC}">
              <c16:uniqueId val="{00000013-2667-4977-8A71-7867C833FB24}"/>
            </c:ext>
          </c:extLst>
        </c:ser>
        <c:dLbls>
          <c:showLegendKey val="0"/>
          <c:showVal val="1"/>
          <c:showCatName val="0"/>
          <c:showSerName val="0"/>
          <c:showPercent val="0"/>
          <c:showBubbleSize val="0"/>
        </c:dLbls>
        <c:axId val="46179840"/>
        <c:axId val="46181760"/>
      </c:scatterChart>
      <c:valAx>
        <c:axId val="46179840"/>
        <c:scaling>
          <c:orientation val="maxMin"/>
          <c:max val="67"/>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{52CF2D8B-2CF9-4495-BD91-C4BA6CE30E06}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C05-41D7-BC1A-12D30AB684A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{5635B471-8393-4FBA-83A7-62A0A81F7326}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C05-41D7-BC1A-12D30AB684A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{88B038B2-16C7-4247-BA06-A649B0644850}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C05-41D7-BC1A-12D30AB684A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{20AA1707-5A0A-4BF8-8299-D18D54372417}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C05-41D7-BC1A-12D30AB684A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{4728F2D9-C795-4038-858A-3D9F48EC3519}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C05-41D7-BC1A-12D30AB684A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{4FFCC373-10A4-4C7E-809F-716D8F68C0F6}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C05-41D7-BC1A-12D30AB684A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{F314EFF2-6D23-49C1-ADF0-A831DE5BBCE1}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C05-41D7-BC1A-12D30AB684A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{76E76972-AC6F-4A25-9DA7-E7BE825121EF}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C05-41D7-BC1A-12D30AB684A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{98B4DB98-D4D2-415D-8D85-B0911F18D509}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C05-41D7-BC1A-12D30AB684A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11.8</c:v>
                </c:pt>
                <c:pt idx="8">
                  <c:v>11.3</c:v>
                </c:pt>
                <c:pt idx="16">
                  <c:v>10.8</c:v>
                </c:pt>
                <c:pt idx="24">
                  <c:v>10.8</c:v>
                </c:pt>
                <c:pt idx="32">
                  <c:v>10.4</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6C05-41D7-BC1A-12D30AB684A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{173D017F-A363-426D-8D87-342B52AFE5DB}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C05-41D7-BC1A-12D30AB684A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{7EF6D0A6-9EA9-4673-A1C7-0C419092D2FD}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C05-41D7-BC1A-12D30AB684A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{A2E257CA-755F-4807-B527-DB97D84E0DA3}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C05-41D7-BC1A-12D30AB684A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{E1E07F84-0362-4188-A3DC-5FE8BD5902C2}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C05-41D7-BC1A-12D30AB684A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{86A5B518-8A14-4F36-9386-2800609AAA09}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C05-41D7-BC1A-12D30AB684A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{0E814CF4-AD96-4059-BDF3-F8B15F6FC0B1}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C05-41D7-BC1A-12D30AB684A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{359483B5-8AB0-484D-8458-2EDA5E4B2FF1}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C05-41D7-BC1A-12D30AB684A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{D504C11A-31BA-4349-B05C-9B8A05703BEC}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C05-41D7-BC1A-12D30AB684A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{53E859A2-3971-4DFA-B013-E25196F0662F}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C05-41D7-BC1A-12D30AB684A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8.4</c:v>
                </c:pt>
                <c:pt idx="8">
                  <c:v>8.9</c:v>
                </c:pt>
                <c:pt idx="16">
                  <c:v>8.9</c:v>
                </c:pt>
                <c:pt idx="24">
                  <c:v>9</c:v>
                </c:pt>
                <c:pt idx="32">
                  <c:v>8.9</c:v>
                </c:pt>
              </c:numCache>
            </c:numRef>
          </c:xVal>
          <c:yVal>
            <c:numRef>
              <c:f>公会計指標分析・財政指標組合せ分析表!$BP$77:$DC$77</c:f>
              <c:numCache>
                <c:formatCode>#,##0.0;"▲ "#,##0.0</c:formatCode>
                <c:ptCount val="40"/>
                <c:pt idx="0">
                  <c:v>14.5</c:v>
                </c:pt>
                <c:pt idx="8">
                  <c:v>25.2</c:v>
                </c:pt>
                <c:pt idx="16">
                  <c:v>15.7</c:v>
                </c:pt>
                <c:pt idx="24">
                  <c:v>10.199999999999999</c:v>
                </c:pt>
                <c:pt idx="32">
                  <c:v>10.5</c:v>
                </c:pt>
              </c:numCache>
            </c:numRef>
          </c:yVal>
          <c:smooth val="0"/>
          <c:extLst>
            <c:ext xmlns:c16="http://schemas.microsoft.com/office/drawing/2014/chart" uri="{C3380CC4-5D6E-409C-BE32-E72D297353CC}">
              <c16:uniqueId val="{00000013-6C05-41D7-BC1A-12D30AB684A4}"/>
            </c:ext>
          </c:extLst>
        </c:ser>
        <c:dLbls>
          <c:showLegendKey val="0"/>
          <c:showVal val="1"/>
          <c:showCatName val="0"/>
          <c:showSerName val="0"/>
          <c:showPercent val="0"/>
          <c:showBubbleSize val="0"/>
        </c:dLbls>
        <c:axId val="84219776"/>
        <c:axId val="84234240"/>
      </c:scatterChart>
      <c:valAx>
        <c:axId val="84219776"/>
        <c:scaling>
          <c:orientation val="maxMin"/>
          <c:max val="9.1"/>
          <c:min val="8.1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岡山県美作市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24,886
24,260
429.29
26,976,510
25,179,061
1,498,408
13,694,063
26,372,537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財政力指数は令和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年度以降、ほぼ横ばいで推移している。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令和６年度においては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0.29</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であり、類似団体の中でも依然として下位に位置している。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産業振興、企業誘致等に積極的に取り組み、活力あるまちづくりを展開しつつ、行政の効率化に努めるとともに、市税の滞納対策など、更なる収入確保に取り組み財政基盤の強化に努めていく。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119380</xdr:rowOff>
    </xdr:from>
    <xdr:to>
      <xdr:col>23</xdr:col>
      <xdr:colOff>133350</xdr:colOff>
      <xdr:row>43</xdr:row>
      <xdr:rowOff>143510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749173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143510</xdr:rowOff>
    </xdr:from>
    <xdr:to>
      <xdr:col>19</xdr:col>
      <xdr:colOff>133350</xdr:colOff>
      <xdr:row>43</xdr:row>
      <xdr:rowOff>143510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5158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143510</xdr:rowOff>
    </xdr:from>
    <xdr:to>
      <xdr:col>15</xdr:col>
      <xdr:colOff>82550</xdr:colOff>
      <xdr:row>43</xdr:row>
      <xdr:rowOff>167640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flipV="1">
          <a:off x="2336800" y="751586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167640</xdr:rowOff>
    </xdr:from>
    <xdr:to>
      <xdr:col>11</xdr:col>
      <xdr:colOff>31750</xdr:colOff>
      <xdr:row>43</xdr:row>
      <xdr:rowOff>167640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5399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97790</xdr:rowOff>
    </xdr:from>
    <xdr:to>
      <xdr:col>7</xdr:col>
      <xdr:colOff>31750</xdr:colOff>
      <xdr:row>42</xdr:row>
      <xdr:rowOff>27940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38117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68580</xdr:rowOff>
    </xdr:from>
    <xdr:to>
      <xdr:col>23</xdr:col>
      <xdr:colOff>184150</xdr:colOff>
      <xdr:row>43</xdr:row>
      <xdr:rowOff>170180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40657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413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92710</xdr:rowOff>
    </xdr:from>
    <xdr:to>
      <xdr:col>19</xdr:col>
      <xdr:colOff>184150</xdr:colOff>
      <xdr:row>44</xdr:row>
      <xdr:rowOff>22860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7637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551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92710</xdr:rowOff>
    </xdr:from>
    <xdr:to>
      <xdr:col>15</xdr:col>
      <xdr:colOff>133350</xdr:colOff>
      <xdr:row>44</xdr:row>
      <xdr:rowOff>22860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7637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116840</xdr:rowOff>
    </xdr:from>
    <xdr:to>
      <xdr:col>11</xdr:col>
      <xdr:colOff>82550</xdr:colOff>
      <xdr:row>44</xdr:row>
      <xdr:rowOff>46990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48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31767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575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116840</xdr:rowOff>
    </xdr:from>
    <xdr:to>
      <xdr:col>7</xdr:col>
      <xdr:colOff>31750</xdr:colOff>
      <xdr:row>44</xdr:row>
      <xdr:rowOff>46990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48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31767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575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経常収支比率は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89.4</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％となり、前年度数値を</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ポイント下回った。これは、分母となる地方交付税等が増加し、分母全体で約</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億円増加したためである。また、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分子となる公営企業会計に対する繰出金や各種団体に対する補助金等が減少した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ことによるもの。</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年度については普通交付税の追加交付やコロナ対策関連の特例交付金の増加などの単年度限りの要素により、経常収支比率が一時的に低下したが、令和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年度以前の比率は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90</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％前後で推移しており、令和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年度以降は平年並みの水準となっている。一方、人件費の大幅な増加、物価上昇の影響等により今後も経常経費は上昇局面に入ると予測されることから、推移を注視しつつ、経費抑制に努めていく。</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141696</xdr:rowOff>
    </xdr:from>
    <xdr:to>
      <xdr:col>23</xdr:col>
      <xdr:colOff>133350</xdr:colOff>
      <xdr:row>59</xdr:row>
      <xdr:rowOff>155484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257246"/>
          <a:ext cx="838200" cy="1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25961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312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155484</xdr:rowOff>
    </xdr:from>
    <xdr:to>
      <xdr:col>19</xdr:col>
      <xdr:colOff>133350</xdr:colOff>
      <xdr:row>60</xdr:row>
      <xdr:rowOff>18506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3225800" y="1027103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129920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24493</xdr:rowOff>
    </xdr:from>
    <xdr:to>
      <xdr:col>15</xdr:col>
      <xdr:colOff>82550</xdr:colOff>
      <xdr:row>60</xdr:row>
      <xdr:rowOff>18506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140043"/>
          <a:ext cx="889000" cy="165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105790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39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24493</xdr:rowOff>
    </xdr:from>
    <xdr:to>
      <xdr:col>11</xdr:col>
      <xdr:colOff>31750</xdr:colOff>
      <xdr:row>59</xdr:row>
      <xdr:rowOff>165826</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140043"/>
          <a:ext cx="889000" cy="14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146249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156391</xdr:rowOff>
    </xdr:from>
    <xdr:to>
      <xdr:col>7</xdr:col>
      <xdr:colOff>31750</xdr:colOff>
      <xdr:row>60</xdr:row>
      <xdr:rowOff>86541</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27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71318</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3583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90896</xdr:rowOff>
    </xdr:from>
    <xdr:to>
      <xdr:col>23</xdr:col>
      <xdr:colOff>184150</xdr:colOff>
      <xdr:row>60</xdr:row>
      <xdr:rowOff>21046</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206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107423</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051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104684</xdr:rowOff>
    </xdr:from>
    <xdr:to>
      <xdr:col>19</xdr:col>
      <xdr:colOff>184150</xdr:colOff>
      <xdr:row>60</xdr:row>
      <xdr:rowOff>34834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22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45011</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99891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139156</xdr:rowOff>
    </xdr:from>
    <xdr:to>
      <xdr:col>15</xdr:col>
      <xdr:colOff>133350</xdr:colOff>
      <xdr:row>60</xdr:row>
      <xdr:rowOff>69306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254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79483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023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145143</xdr:rowOff>
    </xdr:from>
    <xdr:to>
      <xdr:col>11</xdr:col>
      <xdr:colOff>82550</xdr:colOff>
      <xdr:row>59</xdr:row>
      <xdr:rowOff>75293</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08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85470</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858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115026</xdr:rowOff>
    </xdr:from>
    <xdr:to>
      <xdr:col>7</xdr:col>
      <xdr:colOff>31750</xdr:colOff>
      <xdr:row>60</xdr:row>
      <xdr:rowOff>45176</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230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55353</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9999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[307,373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人口</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人当たり人件費・物件費等決算額は、類似団体平均を大きく上回っている。給与改定による人件費の増、物価上昇の影響による物件費等の増により前年度に比べ</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37,152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円増加した。</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令和７年度以降も引続き人件費の大幅な増加、物価上昇の影響等により、経常経費の増大が見込まれる。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れらの上昇局面にある人件費や物件費について、経費削減にも限界があるため、今後の財政の運営に係る大きな課題となっているところである。今後、行政サービスの低下に繋がらないよう考慮しつつ適正な定員管理を行うなどし、経費削減に努めていく。</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58854</xdr:rowOff>
    </xdr:from>
    <xdr:to>
      <xdr:col>23</xdr:col>
      <xdr:colOff>133350</xdr:colOff>
      <xdr:row>81</xdr:row>
      <xdr:rowOff>67819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46304"/>
          <a:ext cx="838200" cy="8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53462</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769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58345</xdr:rowOff>
    </xdr:from>
    <xdr:to>
      <xdr:col>19</xdr:col>
      <xdr:colOff>133350</xdr:colOff>
      <xdr:row>81</xdr:row>
      <xdr:rowOff>58854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45795"/>
          <a:ext cx="889000" cy="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107301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651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56273</xdr:rowOff>
    </xdr:from>
    <xdr:to>
      <xdr:col>15</xdr:col>
      <xdr:colOff>82550</xdr:colOff>
      <xdr:row>81</xdr:row>
      <xdr:rowOff>58345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43723"/>
          <a:ext cx="889000" cy="2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106123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65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53375</xdr:rowOff>
    </xdr:from>
    <xdr:to>
      <xdr:col>11</xdr:col>
      <xdr:colOff>31750</xdr:colOff>
      <xdr:row>81</xdr:row>
      <xdr:rowOff>56273</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40825"/>
          <a:ext cx="889000" cy="2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104508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649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159493</xdr:rowOff>
    </xdr:from>
    <xdr:to>
      <xdr:col>7</xdr:col>
      <xdr:colOff>31750</xdr:colOff>
      <xdr:row>81</xdr:row>
      <xdr:rowOff>89643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5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99820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644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17019</xdr:rowOff>
    </xdr:from>
    <xdr:to>
      <xdr:col>23</xdr:col>
      <xdr:colOff>184150</xdr:colOff>
      <xdr:row>81</xdr:row>
      <xdr:rowOff>118619</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904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65296</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952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8054</xdr:rowOff>
    </xdr:from>
    <xdr:to>
      <xdr:col>19</xdr:col>
      <xdr:colOff>184150</xdr:colOff>
      <xdr:row>81</xdr:row>
      <xdr:rowOff>109654</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9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94431</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9818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7545</xdr:rowOff>
    </xdr:from>
    <xdr:to>
      <xdr:col>15</xdr:col>
      <xdr:colOff>133350</xdr:colOff>
      <xdr:row>81</xdr:row>
      <xdr:rowOff>109145</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94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93922</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981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5473</xdr:rowOff>
    </xdr:from>
    <xdr:to>
      <xdr:col>11</xdr:col>
      <xdr:colOff>82550</xdr:colOff>
      <xdr:row>81</xdr:row>
      <xdr:rowOff>107073</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92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91850</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979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2575</xdr:rowOff>
    </xdr:from>
    <xdr:to>
      <xdr:col>7</xdr:col>
      <xdr:colOff>31750</xdr:colOff>
      <xdr:row>81</xdr:row>
      <xdr:rowOff>104175</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9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88952</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97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mn-lt"/>
              <a:ea typeface="+mn-ea"/>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市町村合併以降、類似団体平均と同水準で推移していることから、今後も行政需要に対応出来る適切な定員管理を行い、一定の給与水準を維持していく。</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167821</xdr:rowOff>
    </xdr:from>
    <xdr:to>
      <xdr:col>81</xdr:col>
      <xdr:colOff>44450</xdr:colOff>
      <xdr:row>85</xdr:row>
      <xdr:rowOff>48986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6179800" y="14398171"/>
          <a:ext cx="838200" cy="224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560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48986</xdr:rowOff>
    </xdr:from>
    <xdr:to>
      <xdr:col>77</xdr:col>
      <xdr:colOff>44450</xdr:colOff>
      <xdr:row>85</xdr:row>
      <xdr:rowOff>66221</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4622236"/>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66221</xdr:rowOff>
    </xdr:from>
    <xdr:to>
      <xdr:col>72</xdr:col>
      <xdr:colOff>203200</xdr:colOff>
      <xdr:row>85</xdr:row>
      <xdr:rowOff>83457</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4401800" y="14639471"/>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83457</xdr:rowOff>
    </xdr:from>
    <xdr:to>
      <xdr:col>68</xdr:col>
      <xdr:colOff>152400</xdr:colOff>
      <xdr:row>85</xdr:row>
      <xdr:rowOff>135164</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512800" y="14656707"/>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32657</xdr:rowOff>
    </xdr:from>
    <xdr:to>
      <xdr:col>64</xdr:col>
      <xdr:colOff>152400</xdr:colOff>
      <xdr:row>85</xdr:row>
      <xdr:rowOff>134257</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144434</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37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117021</xdr:rowOff>
    </xdr:from>
    <xdr:to>
      <xdr:col>81</xdr:col>
      <xdr:colOff>95250</xdr:colOff>
      <xdr:row>84</xdr:row>
      <xdr:rowOff>47171</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34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133548</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192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169636</xdr:rowOff>
    </xdr:from>
    <xdr:to>
      <xdr:col>77</xdr:col>
      <xdr:colOff>95250</xdr:colOff>
      <xdr:row>85</xdr:row>
      <xdr:rowOff>99786</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109963</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3403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15421</xdr:rowOff>
    </xdr:from>
    <xdr:to>
      <xdr:col>73</xdr:col>
      <xdr:colOff>44450</xdr:colOff>
      <xdr:row>85</xdr:row>
      <xdr:rowOff>117021</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127198</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357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32657</xdr:rowOff>
    </xdr:from>
    <xdr:to>
      <xdr:col>68</xdr:col>
      <xdr:colOff>203200</xdr:colOff>
      <xdr:row>85</xdr:row>
      <xdr:rowOff>134257</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60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144434</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37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84364</xdr:rowOff>
    </xdr:from>
    <xdr:to>
      <xdr:col>64</xdr:col>
      <xdr:colOff>152400</xdr:colOff>
      <xdr:row>86</xdr:row>
      <xdr:rowOff>14514</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170741</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prstClr val="black"/>
              </a:solidFill>
              <a:effectLst/>
              <a:uLnTx/>
              <a:uFillTx/>
              <a:latin typeface="+mn-lt"/>
              <a:ea typeface="+mn-ea"/>
              <a:cs typeface="+mn-cs"/>
            </a:rPr>
            <a:t>　</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定員管理プランにより職員数の削減に努めてきたが、同時に人口も減少しているため、大幅な数値の改善はなされていない。今後も定員管理プランに沿った</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取組を推進し</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ていくとともに、</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限られた人的資源を最大限に活用し、市民サービスの質を維持・向上させるため、業務体系の抜本的な見直しや、総合支所を含めた権限のあり方の再構築、</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DX</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による業務効率化を組み合わせた、柔軟かつ戦略的な定員管理を計画的に実施</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し、より適正な定員管理に努める。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88561</xdr:rowOff>
    </xdr:from>
    <xdr:to>
      <xdr:col>81</xdr:col>
      <xdr:colOff>44450</xdr:colOff>
      <xdr:row>63</xdr:row>
      <xdr:rowOff>89366</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889911"/>
          <a:ext cx="838200" cy="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157624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273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57193</xdr:rowOff>
    </xdr:from>
    <xdr:to>
      <xdr:col>77</xdr:col>
      <xdr:colOff>44450</xdr:colOff>
      <xdr:row>63</xdr:row>
      <xdr:rowOff>88561</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858543"/>
          <a:ext cx="889000" cy="31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64533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1800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24215</xdr:rowOff>
    </xdr:from>
    <xdr:to>
      <xdr:col>72</xdr:col>
      <xdr:colOff>203200</xdr:colOff>
      <xdr:row>63</xdr:row>
      <xdr:rowOff>57193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825565"/>
          <a:ext cx="889000" cy="32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50859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166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5715</xdr:rowOff>
    </xdr:from>
    <xdr:to>
      <xdr:col>68</xdr:col>
      <xdr:colOff>152400</xdr:colOff>
      <xdr:row>63</xdr:row>
      <xdr:rowOff>24215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807065"/>
          <a:ext cx="889000" cy="18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43621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159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45381</xdr:rowOff>
    </xdr:from>
    <xdr:to>
      <xdr:col>64</xdr:col>
      <xdr:colOff>152400</xdr:colOff>
      <xdr:row>60</xdr:row>
      <xdr:rowOff>146981</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3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157158</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101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38566</xdr:rowOff>
    </xdr:from>
    <xdr:to>
      <xdr:col>81</xdr:col>
      <xdr:colOff>95250</xdr:colOff>
      <xdr:row>63</xdr:row>
      <xdr:rowOff>140166</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839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10643</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811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37761</xdr:rowOff>
    </xdr:from>
    <xdr:to>
      <xdr:col>77</xdr:col>
      <xdr:colOff>95250</xdr:colOff>
      <xdr:row>63</xdr:row>
      <xdr:rowOff>139361</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83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124138</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9254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6393</xdr:rowOff>
    </xdr:from>
    <xdr:to>
      <xdr:col>73</xdr:col>
      <xdr:colOff>44450</xdr:colOff>
      <xdr:row>63</xdr:row>
      <xdr:rowOff>107993</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807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92770</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894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144865</xdr:rowOff>
    </xdr:from>
    <xdr:to>
      <xdr:col>68</xdr:col>
      <xdr:colOff>203200</xdr:colOff>
      <xdr:row>63</xdr:row>
      <xdr:rowOff>75015</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77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59792</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861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75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41292</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84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実質公債費比率は、類似団体平均を上回っているものの、地方債の繰上償還による元利償還金の減などにより、改善傾向にある。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令和６年度は前年度数値を</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ポイント下回ったが、令和６年度にかけて大規模な公共事業の実施が集中したことにより、市債発行額が増加することから、今後の比率は上昇してくることが予想される。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今後も、計画的な事業実施により新規発行額を抑制するなどし、引き続き水準を抑える。</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46143</xdr:rowOff>
    </xdr:from>
    <xdr:to>
      <xdr:col>81</xdr:col>
      <xdr:colOff>44450</xdr:colOff>
      <xdr:row>37</xdr:row>
      <xdr:rowOff>54187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389793"/>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153158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153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54187</xdr:rowOff>
    </xdr:from>
    <xdr:to>
      <xdr:col>77</xdr:col>
      <xdr:colOff>44450</xdr:colOff>
      <xdr:row>37</xdr:row>
      <xdr:rowOff>54187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3978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78969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079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54187</xdr:rowOff>
    </xdr:from>
    <xdr:to>
      <xdr:col>72</xdr:col>
      <xdr:colOff>203200</xdr:colOff>
      <xdr:row>37</xdr:row>
      <xdr:rowOff>64241</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6397837"/>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76958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64241</xdr:rowOff>
    </xdr:from>
    <xdr:to>
      <xdr:col>68</xdr:col>
      <xdr:colOff>152400</xdr:colOff>
      <xdr:row>37</xdr:row>
      <xdr:rowOff>74295</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407891"/>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76958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126577</xdr:rowOff>
    </xdr:from>
    <xdr:to>
      <xdr:col>64</xdr:col>
      <xdr:colOff>152400</xdr:colOff>
      <xdr:row>37</xdr:row>
      <xdr:rowOff>56727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29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66904</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067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166793</xdr:rowOff>
    </xdr:from>
    <xdr:to>
      <xdr:col>81</xdr:col>
      <xdr:colOff>95250</xdr:colOff>
      <xdr:row>37</xdr:row>
      <xdr:rowOff>96943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33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138870</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311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3387</xdr:rowOff>
    </xdr:from>
    <xdr:to>
      <xdr:col>77</xdr:col>
      <xdr:colOff>95250</xdr:colOff>
      <xdr:row>37</xdr:row>
      <xdr:rowOff>104987</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34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89764</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334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3387</xdr:rowOff>
    </xdr:from>
    <xdr:to>
      <xdr:col>73</xdr:col>
      <xdr:colOff>44450</xdr:colOff>
      <xdr:row>37</xdr:row>
      <xdr:rowOff>104987</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34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89764</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33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13441</xdr:rowOff>
    </xdr:from>
    <xdr:to>
      <xdr:col>68</xdr:col>
      <xdr:colOff>203200</xdr:colOff>
      <xdr:row>37</xdr:row>
      <xdr:rowOff>115041</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35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99818</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43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23495</xdr:rowOff>
    </xdr:from>
    <xdr:to>
      <xdr:col>64</xdr:col>
      <xdr:colOff>152400</xdr:colOff>
      <xdr:row>37</xdr:row>
      <xdr:rowOff>125095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36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109872</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53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将来負担比率は、地方債残高が着実に減少していることなどから年々改善しており、令和元年度以降、６年連続で実質的な負債が０以下となり、将来負担比率は「算定なし」となっている。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これは、普通会計以外での地方債の発行が少なく、起債残高が着実に減少している点に起因するものであり、当面は「算定なし」の状態が続くものと考えられるが、令和６年度にかけて普通会計分の大規模な公共事業を実施しており、また、水道、下水道などの公営企業においても大規模な更新計画があることから地方債残高が増加していくことが予想されるため、注視する必要があ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32402</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432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130034</xdr:rowOff>
    </xdr:from>
    <xdr:to>
      <xdr:col>73</xdr:col>
      <xdr:colOff>44450</xdr:colOff>
      <xdr:row>15</xdr:row>
      <xdr:rowOff>60184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85937</xdr:rowOff>
    </xdr:from>
    <xdr:to>
      <xdr:col>68</xdr:col>
      <xdr:colOff>203200</xdr:colOff>
      <xdr:row>16</xdr:row>
      <xdr:rowOff>16087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113947</xdr:rowOff>
    </xdr:from>
    <xdr:to>
      <xdr:col>64</xdr:col>
      <xdr:colOff>152400</xdr:colOff>
      <xdr:row>15</xdr:row>
      <xdr:rowOff>44097</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514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54274</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283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岡山県美作市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24,886
24,260
429.29
26,976,510
25,179,061
1,498,408
13,694,063
26,372,537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人件費に係る経常収支比率は給与改定による影響により前年度に比べ</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なお、</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台で推移していた比率が令和２年度以降上昇に転じた主な要因は、会計年度任用職員の報酬等が人件費として計上されるようになったことによるものである。令和５年度で指数が低下に転じたものの、要因となった退職金の減は単年度限りの要素が大きいものであり、職員給与については、上昇局面にあるため、今後は比率が上昇するものと考えられることから引続き、適切な定員管理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51562</xdr:rowOff>
    </xdr:from>
    <xdr:to>
      <xdr:col>24</xdr:col>
      <xdr:colOff>25400</xdr:colOff>
      <xdr:row>37</xdr:row>
      <xdr:rowOff>106426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95212"/>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51562</xdr:rowOff>
    </xdr:from>
    <xdr:to>
      <xdr:col>19</xdr:col>
      <xdr:colOff>187325</xdr:colOff>
      <xdr:row>37</xdr:row>
      <xdr:rowOff>69850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39521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33274</xdr:rowOff>
    </xdr:from>
    <xdr:to>
      <xdr:col>15</xdr:col>
      <xdr:colOff>98425</xdr:colOff>
      <xdr:row>37</xdr:row>
      <xdr:rowOff>69850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7692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130827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33274</xdr:rowOff>
    </xdr:from>
    <xdr:to>
      <xdr:col>11</xdr:col>
      <xdr:colOff>9525</xdr:colOff>
      <xdr:row>37</xdr:row>
      <xdr:rowOff>74422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7692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117111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55626</xdr:rowOff>
    </xdr:from>
    <xdr:to>
      <xdr:col>24</xdr:col>
      <xdr:colOff>76200</xdr:colOff>
      <xdr:row>37</xdr:row>
      <xdr:rowOff>157226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72153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244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762</xdr:rowOff>
    </xdr:from>
    <xdr:to>
      <xdr:col>20</xdr:col>
      <xdr:colOff>38100</xdr:colOff>
      <xdr:row>37</xdr:row>
      <xdr:rowOff>102362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112539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113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19050</xdr:rowOff>
    </xdr:from>
    <xdr:to>
      <xdr:col>15</xdr:col>
      <xdr:colOff>149225</xdr:colOff>
      <xdr:row>37</xdr:row>
      <xdr:rowOff>120650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153924</xdr:rowOff>
    </xdr:from>
    <xdr:to>
      <xdr:col>11</xdr:col>
      <xdr:colOff>60325</xdr:colOff>
      <xdr:row>37</xdr:row>
      <xdr:rowOff>84074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94251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23622</xdr:rowOff>
    </xdr:from>
    <xdr:to>
      <xdr:col>6</xdr:col>
      <xdr:colOff>171450</xdr:colOff>
      <xdr:row>37</xdr:row>
      <xdr:rowOff>125222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109999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物件費に係る経常収支比率は、物価上昇の影響等により令和６年度においても、前年度と比べて</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ポイント上昇し、</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13.8</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今後も物価上昇局面が続くものと考えられるため、指標についても上昇が予想される。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35560</xdr:rowOff>
    </xdr:from>
    <xdr:to>
      <xdr:col>82</xdr:col>
      <xdr:colOff>107950</xdr:colOff>
      <xdr:row>16</xdr:row>
      <xdr:rowOff>149860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77876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5080</xdr:rowOff>
    </xdr:from>
    <xdr:to>
      <xdr:col>78</xdr:col>
      <xdr:colOff>69850</xdr:colOff>
      <xdr:row>16</xdr:row>
      <xdr:rowOff>35560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7482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170197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1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77470</xdr:rowOff>
    </xdr:from>
    <xdr:to>
      <xdr:col>73</xdr:col>
      <xdr:colOff>180975</xdr:colOff>
      <xdr:row>16</xdr:row>
      <xdr:rowOff>5080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64922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77470</xdr:rowOff>
    </xdr:from>
    <xdr:to>
      <xdr:col>69</xdr:col>
      <xdr:colOff>92075</xdr:colOff>
      <xdr:row>15</xdr:row>
      <xdr:rowOff>130810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6492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60960</xdr:rowOff>
    </xdr:from>
    <xdr:to>
      <xdr:col>65</xdr:col>
      <xdr:colOff>53975</xdr:colOff>
      <xdr:row>16</xdr:row>
      <xdr:rowOff>162560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147337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99060</xdr:rowOff>
    </xdr:from>
    <xdr:to>
      <xdr:col>82</xdr:col>
      <xdr:colOff>158750</xdr:colOff>
      <xdr:row>17</xdr:row>
      <xdr:rowOff>29210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115587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687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156210</xdr:rowOff>
    </xdr:from>
    <xdr:to>
      <xdr:col>78</xdr:col>
      <xdr:colOff>120650</xdr:colOff>
      <xdr:row>16</xdr:row>
      <xdr:rowOff>86360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72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96537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496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125730</xdr:rowOff>
    </xdr:from>
    <xdr:to>
      <xdr:col>74</xdr:col>
      <xdr:colOff>31750</xdr:colOff>
      <xdr:row>16</xdr:row>
      <xdr:rowOff>55880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69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66057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46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26670</xdr:rowOff>
    </xdr:from>
    <xdr:to>
      <xdr:col>69</xdr:col>
      <xdr:colOff>142875</xdr:colOff>
      <xdr:row>15</xdr:row>
      <xdr:rowOff>128270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59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138447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80010</xdr:rowOff>
    </xdr:from>
    <xdr:to>
      <xdr:col>65</xdr:col>
      <xdr:colOff>53975</xdr:colOff>
      <xdr:row>16</xdr:row>
      <xdr:rowOff>10160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65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20337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42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扶助費に係る経常収支比率は、社会保障関係経費の増等に伴い前年度と比べて</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ポイント上昇した。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毎年</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500</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人を超えるペースで人口が減少している一方で、障がい者への福祉サービス給付等が増加しており、今後も引き続き上昇が見込まれる。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類似団体平均を下回ってはいるものの、今後動向を注視していく必要がある。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102507</xdr:rowOff>
    </xdr:from>
    <xdr:to>
      <xdr:col>24</xdr:col>
      <xdr:colOff>25400</xdr:colOff>
      <xdr:row>53</xdr:row>
      <xdr:rowOff>146050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189357"/>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116312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46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26307</xdr:rowOff>
    </xdr:from>
    <xdr:to>
      <xdr:col>19</xdr:col>
      <xdr:colOff>187325</xdr:colOff>
      <xdr:row>53</xdr:row>
      <xdr:rowOff>102507</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113157"/>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59162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6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15422</xdr:rowOff>
    </xdr:from>
    <xdr:to>
      <xdr:col>15</xdr:col>
      <xdr:colOff>98425</xdr:colOff>
      <xdr:row>53</xdr:row>
      <xdr:rowOff>26307</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1022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26505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15422</xdr:rowOff>
    </xdr:from>
    <xdr:to>
      <xdr:col>11</xdr:col>
      <xdr:colOff>9525</xdr:colOff>
      <xdr:row>53</xdr:row>
      <xdr:rowOff>80735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102272"/>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165299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9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100693</xdr:rowOff>
    </xdr:from>
    <xdr:to>
      <xdr:col>6</xdr:col>
      <xdr:colOff>171450</xdr:colOff>
      <xdr:row>56</xdr:row>
      <xdr:rowOff>30843</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15620</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61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95250</xdr:rowOff>
    </xdr:from>
    <xdr:to>
      <xdr:col>24</xdr:col>
      <xdr:colOff>76200</xdr:colOff>
      <xdr:row>54</xdr:row>
      <xdr:rowOff>25400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111777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51707</xdr:rowOff>
    </xdr:from>
    <xdr:to>
      <xdr:col>20</xdr:col>
      <xdr:colOff>38100</xdr:colOff>
      <xdr:row>53</xdr:row>
      <xdr:rowOff>153307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13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163484</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8907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52</xdr:row>
      <xdr:rowOff>146957</xdr:rowOff>
    </xdr:from>
    <xdr:to>
      <xdr:col>15</xdr:col>
      <xdr:colOff>149225</xdr:colOff>
      <xdr:row>53</xdr:row>
      <xdr:rowOff>77107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062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87284</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8831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136072</xdr:rowOff>
    </xdr:from>
    <xdr:to>
      <xdr:col>11</xdr:col>
      <xdr:colOff>60325</xdr:colOff>
      <xdr:row>53</xdr:row>
      <xdr:rowOff>66222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051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76399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8820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29935</xdr:rowOff>
    </xdr:from>
    <xdr:to>
      <xdr:col>6</xdr:col>
      <xdr:colOff>171450</xdr:colOff>
      <xdr:row>53</xdr:row>
      <xdr:rowOff>131535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11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141712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8885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その他の経費に係る経常収支比率は、公営企業会計への出資金の減少等による影響により前年度と比べ</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ポイント低下し、</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14.5</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％となった。今後とも企業会計においては、独立採算の原則のもと、経費削減に努める。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44450</xdr:rowOff>
    </xdr:from>
    <xdr:to>
      <xdr:col>82</xdr:col>
      <xdr:colOff>107950</xdr:colOff>
      <xdr:row>60</xdr:row>
      <xdr:rowOff>127000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160000"/>
          <a:ext cx="838200" cy="25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127000</xdr:rowOff>
    </xdr:from>
    <xdr:to>
      <xdr:col>78</xdr:col>
      <xdr:colOff>69850</xdr:colOff>
      <xdr:row>60</xdr:row>
      <xdr:rowOff>165100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10414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38100</xdr:rowOff>
    </xdr:from>
    <xdr:to>
      <xdr:col>73</xdr:col>
      <xdr:colOff>180975</xdr:colOff>
      <xdr:row>60</xdr:row>
      <xdr:rowOff>165100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3251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146050</xdr:rowOff>
    </xdr:from>
    <xdr:to>
      <xdr:col>69</xdr:col>
      <xdr:colOff>92075</xdr:colOff>
      <xdr:row>60</xdr:row>
      <xdr:rowOff>38100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a:off x="13004800" y="102616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95250</xdr:rowOff>
    </xdr:from>
    <xdr:to>
      <xdr:col>65</xdr:col>
      <xdr:colOff>53975</xdr:colOff>
      <xdr:row>58</xdr:row>
      <xdr:rowOff>25400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35577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165100</xdr:rowOff>
    </xdr:from>
    <xdr:to>
      <xdr:col>82</xdr:col>
      <xdr:colOff>158750</xdr:colOff>
      <xdr:row>59</xdr:row>
      <xdr:rowOff>95250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137177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08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76200</xdr:rowOff>
    </xdr:from>
    <xdr:to>
      <xdr:col>78</xdr:col>
      <xdr:colOff>120650</xdr:colOff>
      <xdr:row>61</xdr:row>
      <xdr:rowOff>6350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3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162577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44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114300</xdr:rowOff>
    </xdr:from>
    <xdr:to>
      <xdr:col>74</xdr:col>
      <xdr:colOff>31750</xdr:colOff>
      <xdr:row>61</xdr:row>
      <xdr:rowOff>44450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29227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48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158750</xdr:rowOff>
    </xdr:from>
    <xdr:to>
      <xdr:col>69</xdr:col>
      <xdr:colOff>142875</xdr:colOff>
      <xdr:row>60</xdr:row>
      <xdr:rowOff>88900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73677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36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95250</xdr:rowOff>
    </xdr:from>
    <xdr:to>
      <xdr:col>65</xdr:col>
      <xdr:colOff>53975</xdr:colOff>
      <xdr:row>60</xdr:row>
      <xdr:rowOff>25400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10177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29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補助費等に係る経常収支比率は、下水道事業会計に対する補助金の減等により、前年度と比べて</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0.3</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％低下した。比率には、下水道会計への補助金の増減が大きく影響しているため、引き続き、経費削減等に努める必要がある。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168148</xdr:rowOff>
    </xdr:from>
    <xdr:to>
      <xdr:col>82</xdr:col>
      <xdr:colOff>107950</xdr:colOff>
      <xdr:row>37</xdr:row>
      <xdr:rowOff>10414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34034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10414</xdr:rowOff>
    </xdr:from>
    <xdr:to>
      <xdr:col>78</xdr:col>
      <xdr:colOff>69850</xdr:colOff>
      <xdr:row>37</xdr:row>
      <xdr:rowOff>88138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354064"/>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168148</xdr:rowOff>
    </xdr:from>
    <xdr:to>
      <xdr:col>73</xdr:col>
      <xdr:colOff>180975</xdr:colOff>
      <xdr:row>37</xdr:row>
      <xdr:rowOff>88138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34034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168148</xdr:rowOff>
    </xdr:from>
    <xdr:to>
      <xdr:col>69</xdr:col>
      <xdr:colOff>92075</xdr:colOff>
      <xdr:row>37</xdr:row>
      <xdr:rowOff>28702</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34034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85107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117348</xdr:rowOff>
    </xdr:from>
    <xdr:to>
      <xdr:col>82</xdr:col>
      <xdr:colOff>158750</xdr:colOff>
      <xdr:row>37</xdr:row>
      <xdr:rowOff>47498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89425</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261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131064</xdr:rowOff>
    </xdr:from>
    <xdr:to>
      <xdr:col>78</xdr:col>
      <xdr:colOff>120650</xdr:colOff>
      <xdr:row>37</xdr:row>
      <xdr:rowOff>61214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45991</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389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37338</xdr:rowOff>
    </xdr:from>
    <xdr:to>
      <xdr:col>74</xdr:col>
      <xdr:colOff>31750</xdr:colOff>
      <xdr:row>37</xdr:row>
      <xdr:rowOff>138938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123715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117348</xdr:rowOff>
    </xdr:from>
    <xdr:to>
      <xdr:col>69</xdr:col>
      <xdr:colOff>142875</xdr:colOff>
      <xdr:row>37</xdr:row>
      <xdr:rowOff>47498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32275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149352</xdr:rowOff>
    </xdr:from>
    <xdr:to>
      <xdr:col>65</xdr:col>
      <xdr:colOff>53975</xdr:colOff>
      <xdr:row>37</xdr:row>
      <xdr:rowOff>79502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64279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公債費に係る経常収支比率は人件費に係るものに次いで高い指数となっている。公債費の減少に連動し前年度と比べ</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ポイント減少したものの、令和６年度にかけて大規模な公共事業の実施が集中したことにより、今後、増加が見込まれる。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将来的な負担軽減を図るため、毎年度、後年度の公債費抑制効果の高い地方債について繰上償還を行うことにより公債費支出を抑制している。公債費は義務的経費の中での極めて硬直性が高い性質であることから今後も、計画的な事業実施や繰上償還の実施などにより、公債費の縮小を図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146050</xdr:rowOff>
    </xdr:from>
    <xdr:to>
      <xdr:col>24</xdr:col>
      <xdr:colOff>25400</xdr:colOff>
      <xdr:row>74</xdr:row>
      <xdr:rowOff>168910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83335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118127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805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163195</xdr:rowOff>
    </xdr:from>
    <xdr:to>
      <xdr:col>19</xdr:col>
      <xdr:colOff>187325</xdr:colOff>
      <xdr:row>74</xdr:row>
      <xdr:rowOff>168910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285049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53992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912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163195</xdr:rowOff>
    </xdr:from>
    <xdr:to>
      <xdr:col>15</xdr:col>
      <xdr:colOff>98425</xdr:colOff>
      <xdr:row>74</xdr:row>
      <xdr:rowOff>170815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2209800" y="1285049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59707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170815</xdr:rowOff>
    </xdr:from>
    <xdr:to>
      <xdr:col>11</xdr:col>
      <xdr:colOff>9525</xdr:colOff>
      <xdr:row>75</xdr:row>
      <xdr:rowOff>31750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85811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38752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125730</xdr:rowOff>
    </xdr:from>
    <xdr:to>
      <xdr:col>6</xdr:col>
      <xdr:colOff>171450</xdr:colOff>
      <xdr:row>75</xdr:row>
      <xdr:rowOff>55880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66057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58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95250</xdr:rowOff>
    </xdr:from>
    <xdr:to>
      <xdr:col>24</xdr:col>
      <xdr:colOff>76200</xdr:colOff>
      <xdr:row>75</xdr:row>
      <xdr:rowOff>25400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78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3827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69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118110</xdr:rowOff>
    </xdr:from>
    <xdr:to>
      <xdr:col>20</xdr:col>
      <xdr:colOff>38100</xdr:colOff>
      <xdr:row>75</xdr:row>
      <xdr:rowOff>48260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805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58437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5742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112395</xdr:rowOff>
    </xdr:from>
    <xdr:to>
      <xdr:col>15</xdr:col>
      <xdr:colOff>149225</xdr:colOff>
      <xdr:row>75</xdr:row>
      <xdr:rowOff>42545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79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52722</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568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120015</xdr:rowOff>
    </xdr:from>
    <xdr:to>
      <xdr:col>11</xdr:col>
      <xdr:colOff>60325</xdr:colOff>
      <xdr:row>75</xdr:row>
      <xdr:rowOff>50165</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80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60342</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57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152400</xdr:rowOff>
    </xdr:from>
    <xdr:to>
      <xdr:col>6</xdr:col>
      <xdr:colOff>171450</xdr:colOff>
      <xdr:row>75</xdr:row>
      <xdr:rowOff>82550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83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67327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926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公債費以外に係る経常収支比率については、ここ数年、</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70</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％程度で推移しており、概ね類似団体の平均値となっている。この状態を維持するとともに、高い比率を占める補助費等の削減に努める。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85852</xdr:rowOff>
    </xdr:from>
    <xdr:to>
      <xdr:col>82</xdr:col>
      <xdr:colOff>107950</xdr:colOff>
      <xdr:row>76</xdr:row>
      <xdr:rowOff>122428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116052"/>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85852</xdr:rowOff>
    </xdr:from>
    <xdr:to>
      <xdr:col>78</xdr:col>
      <xdr:colOff>69850</xdr:colOff>
      <xdr:row>76</xdr:row>
      <xdr:rowOff>145287</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4782800" y="13116052"/>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78994</xdr:rowOff>
    </xdr:from>
    <xdr:to>
      <xdr:col>73</xdr:col>
      <xdr:colOff>180975</xdr:colOff>
      <xdr:row>76</xdr:row>
      <xdr:rowOff>145287</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2937744"/>
          <a:ext cx="889000" cy="237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25671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78994</xdr:rowOff>
    </xdr:from>
    <xdr:to>
      <xdr:col>69</xdr:col>
      <xdr:colOff>92075</xdr:colOff>
      <xdr:row>76</xdr:row>
      <xdr:rowOff>17272</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2937744"/>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85344</xdr:rowOff>
    </xdr:from>
    <xdr:to>
      <xdr:col>65</xdr:col>
      <xdr:colOff>53975</xdr:colOff>
      <xdr:row>77</xdr:row>
      <xdr:rowOff>15494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271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71628</xdr:rowOff>
    </xdr:from>
    <xdr:to>
      <xdr:col>82</xdr:col>
      <xdr:colOff>158750</xdr:colOff>
      <xdr:row>77</xdr:row>
      <xdr:rowOff>1778</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101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88155</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294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35052</xdr:rowOff>
    </xdr:from>
    <xdr:to>
      <xdr:col>78</xdr:col>
      <xdr:colOff>120650</xdr:colOff>
      <xdr:row>76</xdr:row>
      <xdr:rowOff>136652</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146829</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8341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94487</xdr:rowOff>
    </xdr:from>
    <xdr:to>
      <xdr:col>74</xdr:col>
      <xdr:colOff>31750</xdr:colOff>
      <xdr:row>77</xdr:row>
      <xdr:rowOff>24637</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12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9414</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211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28194</xdr:rowOff>
    </xdr:from>
    <xdr:to>
      <xdr:col>69</xdr:col>
      <xdr:colOff>142875</xdr:colOff>
      <xdr:row>75</xdr:row>
      <xdr:rowOff>129794</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2886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139971</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655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137922</xdr:rowOff>
    </xdr:from>
    <xdr:to>
      <xdr:col>65</xdr:col>
      <xdr:colOff>53975</xdr:colOff>
      <xdr:row>76</xdr:row>
      <xdr:rowOff>68072</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299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78249</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2765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岡山県美作市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30197</xdr:rowOff>
    </xdr:from>
    <xdr:to>
      <xdr:col>29</xdr:col>
      <xdr:colOff>127000</xdr:colOff>
      <xdr:row>15</xdr:row>
      <xdr:rowOff>127457</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2649572"/>
          <a:ext cx="647700" cy="972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120696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911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127457</xdr:rowOff>
    </xdr:from>
    <xdr:to>
      <xdr:col>26</xdr:col>
      <xdr:colOff>50800</xdr:colOff>
      <xdr:row>16</xdr:row>
      <xdr:rowOff>13738</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2746832"/>
          <a:ext cx="698500" cy="577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157014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3119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13738</xdr:rowOff>
    </xdr:from>
    <xdr:to>
      <xdr:col>22</xdr:col>
      <xdr:colOff>114300</xdr:colOff>
      <xdr:row>16</xdr:row>
      <xdr:rowOff>24682</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2804563"/>
          <a:ext cx="698500" cy="1094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24322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315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24682</xdr:rowOff>
    </xdr:from>
    <xdr:to>
      <xdr:col>18</xdr:col>
      <xdr:colOff>177800</xdr:colOff>
      <xdr:row>16</xdr:row>
      <xdr:rowOff>49190</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2815507"/>
          <a:ext cx="698500" cy="245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34523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3168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57045</xdr:rowOff>
    </xdr:from>
    <xdr:to>
      <xdr:col>15</xdr:col>
      <xdr:colOff>101600</xdr:colOff>
      <xdr:row>18</xdr:row>
      <xdr:rowOff>158645</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907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143422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277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150847</xdr:rowOff>
    </xdr:from>
    <xdr:to>
      <xdr:col>29</xdr:col>
      <xdr:colOff>177800</xdr:colOff>
      <xdr:row>15</xdr:row>
      <xdr:rowOff>80997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5987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167374</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443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76657</xdr:rowOff>
    </xdr:from>
    <xdr:to>
      <xdr:col>26</xdr:col>
      <xdr:colOff>101600</xdr:colOff>
      <xdr:row>16</xdr:row>
      <xdr:rowOff>6807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26960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16984</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24649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134388</xdr:rowOff>
    </xdr:from>
    <xdr:to>
      <xdr:col>22</xdr:col>
      <xdr:colOff>165100</xdr:colOff>
      <xdr:row>16</xdr:row>
      <xdr:rowOff>64538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27537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74715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2522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145332</xdr:rowOff>
    </xdr:from>
    <xdr:to>
      <xdr:col>19</xdr:col>
      <xdr:colOff>38100</xdr:colOff>
      <xdr:row>16</xdr:row>
      <xdr:rowOff>75482</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27647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85659</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253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169840</xdr:rowOff>
    </xdr:from>
    <xdr:to>
      <xdr:col>15</xdr:col>
      <xdr:colOff>101600</xdr:colOff>
      <xdr:row>16</xdr:row>
      <xdr:rowOff>99990</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27892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110167</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558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337772</xdr:rowOff>
    </xdr:from>
    <xdr:to>
      <xdr:col>29</xdr:col>
      <xdr:colOff>127000</xdr:colOff>
      <xdr:row>38</xdr:row>
      <xdr:rowOff>12132</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5003800" y="7462472"/>
          <a:ext cx="647700" cy="172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339808</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4645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337772</xdr:rowOff>
    </xdr:from>
    <xdr:to>
      <xdr:col>26</xdr:col>
      <xdr:colOff>50800</xdr:colOff>
      <xdr:row>38</xdr:row>
      <xdr:rowOff>3961</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4305300" y="7462472"/>
          <a:ext cx="698500" cy="90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86969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55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2289</xdr:rowOff>
    </xdr:from>
    <xdr:to>
      <xdr:col>22</xdr:col>
      <xdr:colOff>114300</xdr:colOff>
      <xdr:row>38</xdr:row>
      <xdr:rowOff>3961</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a:off x="3606800" y="7469889"/>
          <a:ext cx="698500" cy="16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87913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55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2289</xdr:rowOff>
    </xdr:from>
    <xdr:to>
      <xdr:col>18</xdr:col>
      <xdr:colOff>177800</xdr:colOff>
      <xdr:row>38</xdr:row>
      <xdr:rowOff>3605</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flipV="1">
          <a:off x="2908300" y="7469889"/>
          <a:ext cx="698500" cy="13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91411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559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17293</xdr:rowOff>
    </xdr:from>
    <xdr:to>
      <xdr:col>15</xdr:col>
      <xdr:colOff>101600</xdr:colOff>
      <xdr:row>38</xdr:row>
      <xdr:rowOff>118893</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84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103670</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571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304232</xdr:rowOff>
    </xdr:from>
    <xdr:to>
      <xdr:col>29</xdr:col>
      <xdr:colOff>177800</xdr:colOff>
      <xdr:row>38</xdr:row>
      <xdr:rowOff>62932</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289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149309</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274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286972</xdr:rowOff>
    </xdr:from>
    <xdr:to>
      <xdr:col>26</xdr:col>
      <xdr:colOff>101600</xdr:colOff>
      <xdr:row>38</xdr:row>
      <xdr:rowOff>45672</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116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55849</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180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296061</xdr:rowOff>
    </xdr:from>
    <xdr:to>
      <xdr:col>22</xdr:col>
      <xdr:colOff>165100</xdr:colOff>
      <xdr:row>38</xdr:row>
      <xdr:rowOff>54761</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207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64938</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189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294389</xdr:rowOff>
    </xdr:from>
    <xdr:to>
      <xdr:col>19</xdr:col>
      <xdr:colOff>38100</xdr:colOff>
      <xdr:row>38</xdr:row>
      <xdr:rowOff>53089</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190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63266</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187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295705</xdr:rowOff>
    </xdr:from>
    <xdr:to>
      <xdr:col>15</xdr:col>
      <xdr:colOff>101600</xdr:colOff>
      <xdr:row>38</xdr:row>
      <xdr:rowOff>54405</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204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64582</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189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岡山県美作市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24,886
24,260
429.29
26,976,510
25,179,061
1,498,408
13,694,063
26,372,537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161112</xdr:rowOff>
    </xdr:from>
    <xdr:to>
      <xdr:col>24</xdr:col>
      <xdr:colOff>63500</xdr:colOff>
      <xdr:row>33</xdr:row>
      <xdr:rowOff>103276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647512"/>
          <a:ext cx="838200" cy="113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88881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9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103276</xdr:rowOff>
    </xdr:from>
    <xdr:to>
      <xdr:col>19</xdr:col>
      <xdr:colOff>177800</xdr:colOff>
      <xdr:row>33</xdr:row>
      <xdr:rowOff>105334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761126"/>
          <a:ext cx="889000" cy="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136821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309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70031</xdr:rowOff>
    </xdr:from>
    <xdr:to>
      <xdr:col>15</xdr:col>
      <xdr:colOff>50800</xdr:colOff>
      <xdr:row>33</xdr:row>
      <xdr:rowOff>105334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5727881"/>
          <a:ext cx="889000" cy="35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161826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70031</xdr:rowOff>
    </xdr:from>
    <xdr:to>
      <xdr:col>10</xdr:col>
      <xdr:colOff>114300</xdr:colOff>
      <xdr:row>33</xdr:row>
      <xdr:rowOff>134780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727881"/>
          <a:ext cx="889000" cy="64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169380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4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16837</xdr:rowOff>
    </xdr:from>
    <xdr:to>
      <xdr:col>6</xdr:col>
      <xdr:colOff>38100</xdr:colOff>
      <xdr:row>37</xdr:row>
      <xdr:rowOff>118437</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60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109564</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53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110312</xdr:rowOff>
    </xdr:from>
    <xdr:to>
      <xdr:col>24</xdr:col>
      <xdr:colOff>114300</xdr:colOff>
      <xdr:row>33</xdr:row>
      <xdr:rowOff>40462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596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133189</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448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52476</xdr:rowOff>
    </xdr:from>
    <xdr:to>
      <xdr:col>20</xdr:col>
      <xdr:colOff>38100</xdr:colOff>
      <xdr:row>33</xdr:row>
      <xdr:rowOff>154076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71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31</xdr:row>
      <xdr:rowOff>170603</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485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54534</xdr:rowOff>
    </xdr:from>
    <xdr:to>
      <xdr:col>15</xdr:col>
      <xdr:colOff>101600</xdr:colOff>
      <xdr:row>33</xdr:row>
      <xdr:rowOff>156134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712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1211</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487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19231</xdr:rowOff>
    </xdr:from>
    <xdr:to>
      <xdr:col>10</xdr:col>
      <xdr:colOff>165100</xdr:colOff>
      <xdr:row>33</xdr:row>
      <xdr:rowOff>120831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677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31</xdr:row>
      <xdr:rowOff>137358</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452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83980</xdr:rowOff>
    </xdr:from>
    <xdr:to>
      <xdr:col>6</xdr:col>
      <xdr:colOff>38100</xdr:colOff>
      <xdr:row>34</xdr:row>
      <xdr:rowOff>14130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74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30657</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517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109033</xdr:rowOff>
    </xdr:from>
    <xdr:to>
      <xdr:col>24</xdr:col>
      <xdr:colOff>63500</xdr:colOff>
      <xdr:row>58</xdr:row>
      <xdr:rowOff>114824</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53133"/>
          <a:ext cx="838200" cy="5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42436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86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114137</xdr:rowOff>
    </xdr:from>
    <xdr:to>
      <xdr:col>19</xdr:col>
      <xdr:colOff>177800</xdr:colOff>
      <xdr:row>58</xdr:row>
      <xdr:rowOff>114824</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58237"/>
          <a:ext cx="889000" cy="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157756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101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114137</xdr:rowOff>
    </xdr:from>
    <xdr:to>
      <xdr:col>15</xdr:col>
      <xdr:colOff>50800</xdr:colOff>
      <xdr:row>58</xdr:row>
      <xdr:rowOff>116126</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58237"/>
          <a:ext cx="889000" cy="1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158147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102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116126</xdr:rowOff>
    </xdr:from>
    <xdr:to>
      <xdr:col>10</xdr:col>
      <xdr:colOff>114300</xdr:colOff>
      <xdr:row>58</xdr:row>
      <xdr:rowOff>117544</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60226"/>
          <a:ext cx="889000" cy="1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159474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103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68604</xdr:rowOff>
    </xdr:from>
    <xdr:to>
      <xdr:col>6</xdr:col>
      <xdr:colOff>38100</xdr:colOff>
      <xdr:row>58</xdr:row>
      <xdr:rowOff>170204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161331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105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58233</xdr:rowOff>
    </xdr:from>
    <xdr:to>
      <xdr:col>24</xdr:col>
      <xdr:colOff>114300</xdr:colOff>
      <xdr:row>58</xdr:row>
      <xdr:rowOff>159833</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02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17610</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90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64024</xdr:rowOff>
    </xdr:from>
    <xdr:to>
      <xdr:col>20</xdr:col>
      <xdr:colOff>38100</xdr:colOff>
      <xdr:row>58</xdr:row>
      <xdr:rowOff>165624</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0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10701</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83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63337</xdr:rowOff>
    </xdr:from>
    <xdr:to>
      <xdr:col>15</xdr:col>
      <xdr:colOff>101600</xdr:colOff>
      <xdr:row>58</xdr:row>
      <xdr:rowOff>164937</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0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10014</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82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65326</xdr:rowOff>
    </xdr:from>
    <xdr:to>
      <xdr:col>10</xdr:col>
      <xdr:colOff>165100</xdr:colOff>
      <xdr:row>58</xdr:row>
      <xdr:rowOff>166926</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09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12003</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84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66744</xdr:rowOff>
    </xdr:from>
    <xdr:to>
      <xdr:col>6</xdr:col>
      <xdr:colOff>38100</xdr:colOff>
      <xdr:row>58</xdr:row>
      <xdr:rowOff>168344</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13421</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786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65202</xdr:rowOff>
    </xdr:from>
    <xdr:to>
      <xdr:col>24</xdr:col>
      <xdr:colOff>63500</xdr:colOff>
      <xdr:row>78</xdr:row>
      <xdr:rowOff>83846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438302"/>
          <a:ext cx="838200" cy="18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71932</xdr:rowOff>
    </xdr:from>
    <xdr:to>
      <xdr:col>19</xdr:col>
      <xdr:colOff>177800</xdr:colOff>
      <xdr:row>78</xdr:row>
      <xdr:rowOff>83846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445032"/>
          <a:ext cx="889000" cy="11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128249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501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61709</xdr:rowOff>
    </xdr:from>
    <xdr:to>
      <xdr:col>15</xdr:col>
      <xdr:colOff>50800</xdr:colOff>
      <xdr:row>78</xdr:row>
      <xdr:rowOff>71932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434809"/>
          <a:ext cx="889000" cy="10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121214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494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61709</xdr:rowOff>
    </xdr:from>
    <xdr:to>
      <xdr:col>10</xdr:col>
      <xdr:colOff>114300</xdr:colOff>
      <xdr:row>78</xdr:row>
      <xdr:rowOff>96343</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434809"/>
          <a:ext cx="889000" cy="34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119346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49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40487</xdr:rowOff>
    </xdr:from>
    <xdr:to>
      <xdr:col>6</xdr:col>
      <xdr:colOff>38100</xdr:colOff>
      <xdr:row>78</xdr:row>
      <xdr:rowOff>142087</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3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158614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188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14402</xdr:rowOff>
    </xdr:from>
    <xdr:to>
      <xdr:col>24</xdr:col>
      <xdr:colOff>114300</xdr:colOff>
      <xdr:row>78</xdr:row>
      <xdr:rowOff>116002</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387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164279</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365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33046</xdr:rowOff>
    </xdr:from>
    <xdr:to>
      <xdr:col>20</xdr:col>
      <xdr:colOff>38100</xdr:colOff>
      <xdr:row>78</xdr:row>
      <xdr:rowOff>134646</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06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151173</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3181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21132</xdr:rowOff>
    </xdr:from>
    <xdr:to>
      <xdr:col>15</xdr:col>
      <xdr:colOff>101600</xdr:colOff>
      <xdr:row>78</xdr:row>
      <xdr:rowOff>122732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394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139259</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3169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10909</xdr:rowOff>
    </xdr:from>
    <xdr:to>
      <xdr:col>10</xdr:col>
      <xdr:colOff>165100</xdr:colOff>
      <xdr:row>78</xdr:row>
      <xdr:rowOff>112509</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38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129036</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3159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45543</xdr:rowOff>
    </xdr:from>
    <xdr:to>
      <xdr:col>6</xdr:col>
      <xdr:colOff>38100</xdr:colOff>
      <xdr:row>78</xdr:row>
      <xdr:rowOff>147143</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1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138270</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11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145819</xdr:rowOff>
    </xdr:from>
    <xdr:to>
      <xdr:col>24</xdr:col>
      <xdr:colOff>63500</xdr:colOff>
      <xdr:row>96</xdr:row>
      <xdr:rowOff>169098</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605019"/>
          <a:ext cx="838200" cy="23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95676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11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169098</xdr:rowOff>
    </xdr:from>
    <xdr:to>
      <xdr:col>19</xdr:col>
      <xdr:colOff>177800</xdr:colOff>
      <xdr:row>97</xdr:row>
      <xdr:rowOff>117312</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628298"/>
          <a:ext cx="889000" cy="119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59146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17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164061</xdr:rowOff>
    </xdr:from>
    <xdr:to>
      <xdr:col>15</xdr:col>
      <xdr:colOff>50800</xdr:colOff>
      <xdr:row>97</xdr:row>
      <xdr:rowOff>117312</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623261"/>
          <a:ext cx="889000" cy="124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128671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24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164061</xdr:rowOff>
    </xdr:from>
    <xdr:to>
      <xdr:col>10</xdr:col>
      <xdr:colOff>114300</xdr:colOff>
      <xdr:row>98</xdr:row>
      <xdr:rowOff>13261</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623261"/>
          <a:ext cx="889000" cy="192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48730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16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156009</xdr:rowOff>
    </xdr:from>
    <xdr:to>
      <xdr:col>6</xdr:col>
      <xdr:colOff>38100</xdr:colOff>
      <xdr:row>97</xdr:row>
      <xdr:rowOff>86159</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615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102686</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390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95019</xdr:rowOff>
    </xdr:from>
    <xdr:to>
      <xdr:col>24</xdr:col>
      <xdr:colOff>114300</xdr:colOff>
      <xdr:row>97</xdr:row>
      <xdr:rowOff>25169</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554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73446</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532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118298</xdr:rowOff>
    </xdr:from>
    <xdr:to>
      <xdr:col>20</xdr:col>
      <xdr:colOff>38100</xdr:colOff>
      <xdr:row>97</xdr:row>
      <xdr:rowOff>48448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57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39575</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6670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66512</xdr:rowOff>
    </xdr:from>
    <xdr:to>
      <xdr:col>15</xdr:col>
      <xdr:colOff>101600</xdr:colOff>
      <xdr:row>97</xdr:row>
      <xdr:rowOff>168112</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697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159239</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789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113261</xdr:rowOff>
    </xdr:from>
    <xdr:to>
      <xdr:col>10</xdr:col>
      <xdr:colOff>165100</xdr:colOff>
      <xdr:row>97</xdr:row>
      <xdr:rowOff>43411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57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34538</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665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133911</xdr:rowOff>
    </xdr:from>
    <xdr:to>
      <xdr:col>6</xdr:col>
      <xdr:colOff>38100</xdr:colOff>
      <xdr:row>98</xdr:row>
      <xdr:rowOff>64061</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764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55188</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857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24156</xdr:rowOff>
    </xdr:from>
    <xdr:to>
      <xdr:col>55</xdr:col>
      <xdr:colOff>0</xdr:colOff>
      <xdr:row>37</xdr:row>
      <xdr:rowOff>45373</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367806"/>
          <a:ext cx="838200" cy="21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25937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369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12184</xdr:rowOff>
    </xdr:from>
    <xdr:to>
      <xdr:col>50</xdr:col>
      <xdr:colOff>114300</xdr:colOff>
      <xdr:row>37</xdr:row>
      <xdr:rowOff>24156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355834"/>
          <a:ext cx="889000" cy="11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139042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48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12184</xdr:rowOff>
    </xdr:from>
    <xdr:to>
      <xdr:col>45</xdr:col>
      <xdr:colOff>177800</xdr:colOff>
      <xdr:row>37</xdr:row>
      <xdr:rowOff>35893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355834"/>
          <a:ext cx="889000" cy="23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143549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48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151460</xdr:rowOff>
    </xdr:from>
    <xdr:to>
      <xdr:col>41</xdr:col>
      <xdr:colOff>50800</xdr:colOff>
      <xdr:row>37</xdr:row>
      <xdr:rowOff>35893</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980760"/>
          <a:ext cx="889000" cy="39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153003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496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84713</xdr:rowOff>
    </xdr:from>
    <xdr:to>
      <xdr:col>36</xdr:col>
      <xdr:colOff>165100</xdr:colOff>
      <xdr:row>36</xdr:row>
      <xdr:rowOff>14863</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5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5990</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6178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166023</xdr:rowOff>
    </xdr:from>
    <xdr:to>
      <xdr:col>55</xdr:col>
      <xdr:colOff>50800</xdr:colOff>
      <xdr:row>37</xdr:row>
      <xdr:rowOff>96173</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338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17450</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189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144806</xdr:rowOff>
    </xdr:from>
    <xdr:to>
      <xdr:col>50</xdr:col>
      <xdr:colOff>165100</xdr:colOff>
      <xdr:row>37</xdr:row>
      <xdr:rowOff>74956</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317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91483</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092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132834</xdr:rowOff>
    </xdr:from>
    <xdr:to>
      <xdr:col>46</xdr:col>
      <xdr:colOff>38100</xdr:colOff>
      <xdr:row>37</xdr:row>
      <xdr:rowOff>62984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05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79511</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080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156543</xdr:rowOff>
    </xdr:from>
    <xdr:to>
      <xdr:col>41</xdr:col>
      <xdr:colOff>101600</xdr:colOff>
      <xdr:row>37</xdr:row>
      <xdr:rowOff>86693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328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103220</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103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100660</xdr:rowOff>
    </xdr:from>
    <xdr:to>
      <xdr:col>36</xdr:col>
      <xdr:colOff>165100</xdr:colOff>
      <xdr:row>35</xdr:row>
      <xdr:rowOff>30810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929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47337</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705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139659</xdr:rowOff>
    </xdr:from>
    <xdr:to>
      <xdr:col>55</xdr:col>
      <xdr:colOff>0</xdr:colOff>
      <xdr:row>54</xdr:row>
      <xdr:rowOff>32125</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055059"/>
          <a:ext cx="838200" cy="235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131134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560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32125</xdr:rowOff>
    </xdr:from>
    <xdr:to>
      <xdr:col>50</xdr:col>
      <xdr:colOff>114300</xdr:colOff>
      <xdr:row>56</xdr:row>
      <xdr:rowOff>17993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290425"/>
          <a:ext cx="889000" cy="328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101576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70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17993</xdr:rowOff>
    </xdr:from>
    <xdr:to>
      <xdr:col>45</xdr:col>
      <xdr:colOff>177800</xdr:colOff>
      <xdr:row>56</xdr:row>
      <xdr:rowOff>141716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619193"/>
          <a:ext cx="889000" cy="123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132510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3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36556</xdr:rowOff>
    </xdr:from>
    <xdr:to>
      <xdr:col>41</xdr:col>
      <xdr:colOff>50800</xdr:colOff>
      <xdr:row>56</xdr:row>
      <xdr:rowOff>141716</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637756"/>
          <a:ext cx="889000" cy="105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108871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36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15643</xdr:rowOff>
    </xdr:from>
    <xdr:to>
      <xdr:col>36</xdr:col>
      <xdr:colOff>165100</xdr:colOff>
      <xdr:row>55</xdr:row>
      <xdr:rowOff>117243</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445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133770</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220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88859</xdr:rowOff>
    </xdr:from>
    <xdr:to>
      <xdr:col>55</xdr:col>
      <xdr:colOff>50800</xdr:colOff>
      <xdr:row>53</xdr:row>
      <xdr:rowOff>19009</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004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111736</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8855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152775</xdr:rowOff>
    </xdr:from>
    <xdr:to>
      <xdr:col>50</xdr:col>
      <xdr:colOff>165100</xdr:colOff>
      <xdr:row>54</xdr:row>
      <xdr:rowOff>82925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23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99452</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014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138643</xdr:rowOff>
    </xdr:from>
    <xdr:to>
      <xdr:col>46</xdr:col>
      <xdr:colOff>38100</xdr:colOff>
      <xdr:row>56</xdr:row>
      <xdr:rowOff>68793</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568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85320</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343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90916</xdr:rowOff>
    </xdr:from>
    <xdr:to>
      <xdr:col>41</xdr:col>
      <xdr:colOff>101600</xdr:colOff>
      <xdr:row>57</xdr:row>
      <xdr:rowOff>21066</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69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12193</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94111" y="9784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157206</xdr:rowOff>
    </xdr:from>
    <xdr:to>
      <xdr:col>36</xdr:col>
      <xdr:colOff>165100</xdr:colOff>
      <xdr:row>56</xdr:row>
      <xdr:rowOff>87356</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586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78483</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679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75735</xdr:rowOff>
    </xdr:from>
    <xdr:to>
      <xdr:col>55</xdr:col>
      <xdr:colOff>0</xdr:colOff>
      <xdr:row>78</xdr:row>
      <xdr:rowOff>128836</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3277385"/>
          <a:ext cx="838200" cy="224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113755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315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128836</xdr:rowOff>
    </xdr:from>
    <xdr:to>
      <xdr:col>50</xdr:col>
      <xdr:colOff>114300</xdr:colOff>
      <xdr:row>78</xdr:row>
      <xdr:rowOff>158902</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501936"/>
          <a:ext cx="889000" cy="30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158902</xdr:rowOff>
    </xdr:from>
    <xdr:to>
      <xdr:col>45</xdr:col>
      <xdr:colOff>177800</xdr:colOff>
      <xdr:row>78</xdr:row>
      <xdr:rowOff>165804</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532002"/>
          <a:ext cx="889000" cy="6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136281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6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81559</xdr:rowOff>
    </xdr:from>
    <xdr:to>
      <xdr:col>41</xdr:col>
      <xdr:colOff>50800</xdr:colOff>
      <xdr:row>78</xdr:row>
      <xdr:rowOff>165804</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283209"/>
          <a:ext cx="889000" cy="255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69149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099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50843</xdr:rowOff>
    </xdr:from>
    <xdr:to>
      <xdr:col>36</xdr:col>
      <xdr:colOff>165100</xdr:colOff>
      <xdr:row>75</xdr:row>
      <xdr:rowOff>152443</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2909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168970</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2684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24935</xdr:rowOff>
    </xdr:from>
    <xdr:to>
      <xdr:col>55</xdr:col>
      <xdr:colOff>50800</xdr:colOff>
      <xdr:row>77</xdr:row>
      <xdr:rowOff>126535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22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47812</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078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78036</xdr:rowOff>
    </xdr:from>
    <xdr:to>
      <xdr:col>50</xdr:col>
      <xdr:colOff>165100</xdr:colOff>
      <xdr:row>79</xdr:row>
      <xdr:rowOff>8186</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51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170763</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543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108102</xdr:rowOff>
    </xdr:from>
    <xdr:to>
      <xdr:col>46</xdr:col>
      <xdr:colOff>38100</xdr:colOff>
      <xdr:row>79</xdr:row>
      <xdr:rowOff>38252</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481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29379</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573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115004</xdr:rowOff>
    </xdr:from>
    <xdr:to>
      <xdr:col>41</xdr:col>
      <xdr:colOff>101600</xdr:colOff>
      <xdr:row>79</xdr:row>
      <xdr:rowOff>45154</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88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36281</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26428" y="13580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30759</xdr:rowOff>
    </xdr:from>
    <xdr:to>
      <xdr:col>36</xdr:col>
      <xdr:colOff>165100</xdr:colOff>
      <xdr:row>77</xdr:row>
      <xdr:rowOff>132359</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232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123486</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325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1752</xdr:rowOff>
    </xdr:from>
    <xdr:to>
      <xdr:col>55</xdr:col>
      <xdr:colOff>0</xdr:colOff>
      <xdr:row>93</xdr:row>
      <xdr:rowOff>29670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5775152"/>
          <a:ext cx="838200" cy="199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116065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03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29670</xdr:rowOff>
    </xdr:from>
    <xdr:to>
      <xdr:col>50</xdr:col>
      <xdr:colOff>114300</xdr:colOff>
      <xdr:row>95</xdr:row>
      <xdr:rowOff>142838</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5974520"/>
          <a:ext cx="889000" cy="456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77066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53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142838</xdr:rowOff>
    </xdr:from>
    <xdr:to>
      <xdr:col>45</xdr:col>
      <xdr:colOff>177800</xdr:colOff>
      <xdr:row>96</xdr:row>
      <xdr:rowOff>49665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430588"/>
          <a:ext cx="889000" cy="78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110253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56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49512</xdr:rowOff>
    </xdr:from>
    <xdr:to>
      <xdr:col>41</xdr:col>
      <xdr:colOff>50800</xdr:colOff>
      <xdr:row>96</xdr:row>
      <xdr:rowOff>49665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508712"/>
          <a:ext cx="889000" cy="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94651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55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52662</xdr:rowOff>
    </xdr:from>
    <xdr:to>
      <xdr:col>36</xdr:col>
      <xdr:colOff>165100</xdr:colOff>
      <xdr:row>96</xdr:row>
      <xdr:rowOff>154262</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511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145389</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604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122402</xdr:rowOff>
    </xdr:from>
    <xdr:to>
      <xdr:col>55</xdr:col>
      <xdr:colOff>50800</xdr:colOff>
      <xdr:row>92</xdr:row>
      <xdr:rowOff>52552</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5724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145279</xdr:rowOff>
    </xdr:from>
    <xdr:ext cx="599010"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5575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150320</xdr:rowOff>
    </xdr:from>
    <xdr:to>
      <xdr:col>50</xdr:col>
      <xdr:colOff>165100</xdr:colOff>
      <xdr:row>93</xdr:row>
      <xdr:rowOff>80470</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592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91</xdr:row>
      <xdr:rowOff>96997</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5698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92038</xdr:rowOff>
    </xdr:from>
    <xdr:to>
      <xdr:col>46</xdr:col>
      <xdr:colOff>38100</xdr:colOff>
      <xdr:row>96</xdr:row>
      <xdr:rowOff>22188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379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38715</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15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170315</xdr:rowOff>
    </xdr:from>
    <xdr:to>
      <xdr:col>41</xdr:col>
      <xdr:colOff>101600</xdr:colOff>
      <xdr:row>96</xdr:row>
      <xdr:rowOff>100465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45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116992</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233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170162</xdr:rowOff>
    </xdr:from>
    <xdr:to>
      <xdr:col>36</xdr:col>
      <xdr:colOff>165100</xdr:colOff>
      <xdr:row>96</xdr:row>
      <xdr:rowOff>100312</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457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116839</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23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97608</xdr:rowOff>
    </xdr:from>
    <xdr:to>
      <xdr:col>85</xdr:col>
      <xdr:colOff>127000</xdr:colOff>
      <xdr:row>39</xdr:row>
      <xdr:rowOff>97977</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84158"/>
          <a:ext cx="838200" cy="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49275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6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93889</xdr:rowOff>
    </xdr:from>
    <xdr:to>
      <xdr:col>81</xdr:col>
      <xdr:colOff>50800</xdr:colOff>
      <xdr:row>39</xdr:row>
      <xdr:rowOff>97608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80439"/>
          <a:ext cx="889000" cy="3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93889</xdr:rowOff>
    </xdr:from>
    <xdr:to>
      <xdr:col>76</xdr:col>
      <xdr:colOff>114300</xdr:colOff>
      <xdr:row>39</xdr:row>
      <xdr:rowOff>95551</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780439"/>
          <a:ext cx="889000" cy="1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95551</xdr:rowOff>
    </xdr:from>
    <xdr:to>
      <xdr:col>71</xdr:col>
      <xdr:colOff>177800</xdr:colOff>
      <xdr:row>39</xdr:row>
      <xdr:rowOff>95685</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782101"/>
          <a:ext cx="889000" cy="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155671</xdr:rowOff>
    </xdr:from>
    <xdr:to>
      <xdr:col>67</xdr:col>
      <xdr:colOff>101600</xdr:colOff>
      <xdr:row>39</xdr:row>
      <xdr:rowOff>85821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70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102348</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445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47177</xdr:rowOff>
    </xdr:from>
    <xdr:to>
      <xdr:col>85</xdr:col>
      <xdr:colOff>177800</xdr:colOff>
      <xdr:row>39</xdr:row>
      <xdr:rowOff>148777</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733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4824</xdr:rowOff>
    </xdr:from>
    <xdr:ext cx="378565"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913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46808</xdr:rowOff>
    </xdr:from>
    <xdr:to>
      <xdr:col>81</xdr:col>
      <xdr:colOff>101600</xdr:colOff>
      <xdr:row>39</xdr:row>
      <xdr:rowOff>148408</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33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139535</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92017" y="68260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43089</xdr:rowOff>
    </xdr:from>
    <xdr:to>
      <xdr:col>76</xdr:col>
      <xdr:colOff>165100</xdr:colOff>
      <xdr:row>39</xdr:row>
      <xdr:rowOff>144689</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29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135816</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822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44751</xdr:rowOff>
    </xdr:from>
    <xdr:to>
      <xdr:col>72</xdr:col>
      <xdr:colOff>38100</xdr:colOff>
      <xdr:row>39</xdr:row>
      <xdr:rowOff>146351</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3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137478</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824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44885</xdr:rowOff>
    </xdr:from>
    <xdr:to>
      <xdr:col>67</xdr:col>
      <xdr:colOff>101600</xdr:colOff>
      <xdr:row>39</xdr:row>
      <xdr:rowOff>146485</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73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137612</xdr:rowOff>
    </xdr:from>
    <xdr:ext cx="378565"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5017" y="68241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168708</xdr:rowOff>
    </xdr:from>
    <xdr:to>
      <xdr:col>85</xdr:col>
      <xdr:colOff>127000</xdr:colOff>
      <xdr:row>77</xdr:row>
      <xdr:rowOff>25416</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198908"/>
          <a:ext cx="838200" cy="28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62627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264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168708</xdr:rowOff>
    </xdr:from>
    <xdr:to>
      <xdr:col>81</xdr:col>
      <xdr:colOff>50800</xdr:colOff>
      <xdr:row>77</xdr:row>
      <xdr:rowOff>56970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198908"/>
          <a:ext cx="889000" cy="59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4859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37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52832</xdr:rowOff>
    </xdr:from>
    <xdr:to>
      <xdr:col>76</xdr:col>
      <xdr:colOff>114300</xdr:colOff>
      <xdr:row>77</xdr:row>
      <xdr:rowOff>56970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254482"/>
          <a:ext cx="889000" cy="4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4340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37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2143</xdr:rowOff>
    </xdr:from>
    <xdr:to>
      <xdr:col>71</xdr:col>
      <xdr:colOff>177800</xdr:colOff>
      <xdr:row>77</xdr:row>
      <xdr:rowOff>52832</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2814300" y="13203793"/>
          <a:ext cx="889000" cy="50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10109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38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94380</xdr:rowOff>
    </xdr:from>
    <xdr:to>
      <xdr:col>67</xdr:col>
      <xdr:colOff>101600</xdr:colOff>
      <xdr:row>78</xdr:row>
      <xdr:rowOff>24530</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296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15657</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388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146066</xdr:rowOff>
    </xdr:from>
    <xdr:to>
      <xdr:col>85</xdr:col>
      <xdr:colOff>177800</xdr:colOff>
      <xdr:row>77</xdr:row>
      <xdr:rowOff>76216</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176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168943</xdr:rowOff>
    </xdr:from>
    <xdr:ext cx="599010"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027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117908</xdr:rowOff>
    </xdr:from>
    <xdr:to>
      <xdr:col>81</xdr:col>
      <xdr:colOff>101600</xdr:colOff>
      <xdr:row>77</xdr:row>
      <xdr:rowOff>48058</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14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64584</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181795" y="12923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6170</xdr:rowOff>
    </xdr:from>
    <xdr:to>
      <xdr:col>76</xdr:col>
      <xdr:colOff>165100</xdr:colOff>
      <xdr:row>77</xdr:row>
      <xdr:rowOff>107770</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0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124297</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292795" y="12983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2032</xdr:rowOff>
    </xdr:from>
    <xdr:to>
      <xdr:col>72</xdr:col>
      <xdr:colOff>38100</xdr:colOff>
      <xdr:row>77</xdr:row>
      <xdr:rowOff>103632</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03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120159</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03795" y="12978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122793</xdr:rowOff>
    </xdr:from>
    <xdr:to>
      <xdr:col>67</xdr:col>
      <xdr:colOff>101600</xdr:colOff>
      <xdr:row>77</xdr:row>
      <xdr:rowOff>52943</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152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69470</xdr:rowOff>
    </xdr:from>
    <xdr:ext cx="59901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14795" y="129282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153139</xdr:rowOff>
    </xdr:from>
    <xdr:to>
      <xdr:col>85</xdr:col>
      <xdr:colOff>127000</xdr:colOff>
      <xdr:row>99</xdr:row>
      <xdr:rowOff>13533</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6955239"/>
          <a:ext cx="838200" cy="31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3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132392</xdr:rowOff>
    </xdr:from>
    <xdr:to>
      <xdr:col>81</xdr:col>
      <xdr:colOff>50800</xdr:colOff>
      <xdr:row>98</xdr:row>
      <xdr:rowOff>153139</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4592300" y="16934492"/>
          <a:ext cx="889000" cy="20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26126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6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132392</xdr:rowOff>
    </xdr:from>
    <xdr:to>
      <xdr:col>76</xdr:col>
      <xdr:colOff>114300</xdr:colOff>
      <xdr:row>98</xdr:row>
      <xdr:rowOff>133032</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3703300" y="16934492"/>
          <a:ext cx="889000" cy="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133032</xdr:rowOff>
    </xdr:from>
    <xdr:to>
      <xdr:col>71</xdr:col>
      <xdr:colOff>177800</xdr:colOff>
      <xdr:row>99</xdr:row>
      <xdr:rowOff>16873</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35132"/>
          <a:ext cx="889000" cy="55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99182</xdr:rowOff>
    </xdr:from>
    <xdr:to>
      <xdr:col>67</xdr:col>
      <xdr:colOff>101600</xdr:colOff>
      <xdr:row>99</xdr:row>
      <xdr:rowOff>29332</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45859</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67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134183</xdr:rowOff>
    </xdr:from>
    <xdr:to>
      <xdr:col>85</xdr:col>
      <xdr:colOff>177800</xdr:colOff>
      <xdr:row>99</xdr:row>
      <xdr:rowOff>64333</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936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56291</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858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102339</xdr:rowOff>
    </xdr:from>
    <xdr:to>
      <xdr:col>81</xdr:col>
      <xdr:colOff>101600</xdr:colOff>
      <xdr:row>99</xdr:row>
      <xdr:rowOff>32489</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04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23616</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6997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81592</xdr:rowOff>
    </xdr:from>
    <xdr:to>
      <xdr:col>76</xdr:col>
      <xdr:colOff>165100</xdr:colOff>
      <xdr:row>99</xdr:row>
      <xdr:rowOff>11742</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883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2869</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697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82232</xdr:rowOff>
    </xdr:from>
    <xdr:to>
      <xdr:col>72</xdr:col>
      <xdr:colOff>38100</xdr:colOff>
      <xdr:row>99</xdr:row>
      <xdr:rowOff>12382</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884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3509</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977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137523</xdr:rowOff>
    </xdr:from>
    <xdr:to>
      <xdr:col>67</xdr:col>
      <xdr:colOff>101600</xdr:colOff>
      <xdr:row>99</xdr:row>
      <xdr:rowOff>67673</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39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58800</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7032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30</xdr:row>
      <xdr:rowOff>169940</xdr:rowOff>
    </xdr:from>
    <xdr:to>
      <xdr:col>116</xdr:col>
      <xdr:colOff>63500</xdr:colOff>
      <xdr:row>31</xdr:row>
      <xdr:rowOff>13088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5313440"/>
          <a:ext cx="838200" cy="14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64780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579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30</xdr:row>
      <xdr:rowOff>169940</xdr:rowOff>
    </xdr:from>
    <xdr:to>
      <xdr:col>111</xdr:col>
      <xdr:colOff>177800</xdr:colOff>
      <xdr:row>31</xdr:row>
      <xdr:rowOff>38757</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5313440"/>
          <a:ext cx="889000" cy="40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164645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67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31</xdr:row>
      <xdr:rowOff>38757</xdr:rowOff>
    </xdr:from>
    <xdr:to>
      <xdr:col>107</xdr:col>
      <xdr:colOff>50800</xdr:colOff>
      <xdr:row>32</xdr:row>
      <xdr:rowOff>9169</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19545300" y="5353707"/>
          <a:ext cx="889000" cy="141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15206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701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32</xdr:row>
      <xdr:rowOff>9169</xdr:rowOff>
    </xdr:from>
    <xdr:to>
      <xdr:col>102</xdr:col>
      <xdr:colOff>114300</xdr:colOff>
      <xdr:row>32</xdr:row>
      <xdr:rowOff>65242</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5495569"/>
          <a:ext cx="889000" cy="56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22293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708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43800</xdr:rowOff>
    </xdr:from>
    <xdr:to>
      <xdr:col>98</xdr:col>
      <xdr:colOff>38100</xdr:colOff>
      <xdr:row>38</xdr:row>
      <xdr:rowOff>145400</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55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136527</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65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30</xdr:row>
      <xdr:rowOff>133738</xdr:rowOff>
    </xdr:from>
    <xdr:to>
      <xdr:col>116</xdr:col>
      <xdr:colOff>114300</xdr:colOff>
      <xdr:row>31</xdr:row>
      <xdr:rowOff>63888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5277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30</xdr:row>
      <xdr:rowOff>86765</xdr:rowOff>
    </xdr:from>
    <xdr:ext cx="534377"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5230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30</xdr:row>
      <xdr:rowOff>119140</xdr:rowOff>
    </xdr:from>
    <xdr:to>
      <xdr:col>112</xdr:col>
      <xdr:colOff>38100</xdr:colOff>
      <xdr:row>31</xdr:row>
      <xdr:rowOff>49290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526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29</xdr:row>
      <xdr:rowOff>65817</xdr:rowOff>
    </xdr:from>
    <xdr:ext cx="534377"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56111" y="5037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30</xdr:row>
      <xdr:rowOff>159407</xdr:rowOff>
    </xdr:from>
    <xdr:to>
      <xdr:col>107</xdr:col>
      <xdr:colOff>101600</xdr:colOff>
      <xdr:row>31</xdr:row>
      <xdr:rowOff>89557</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5302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29</xdr:row>
      <xdr:rowOff>106084</xdr:rowOff>
    </xdr:from>
    <xdr:ext cx="534377"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167111" y="507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31</xdr:row>
      <xdr:rowOff>129819</xdr:rowOff>
    </xdr:from>
    <xdr:to>
      <xdr:col>102</xdr:col>
      <xdr:colOff>165100</xdr:colOff>
      <xdr:row>32</xdr:row>
      <xdr:rowOff>59969</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5444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30</xdr:row>
      <xdr:rowOff>76496</xdr:rowOff>
    </xdr:from>
    <xdr:ext cx="534377"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278111" y="5219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32</xdr:row>
      <xdr:rowOff>14442</xdr:rowOff>
    </xdr:from>
    <xdr:to>
      <xdr:col>98</xdr:col>
      <xdr:colOff>38100</xdr:colOff>
      <xdr:row>32</xdr:row>
      <xdr:rowOff>116042</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550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30</xdr:row>
      <xdr:rowOff>132569</xdr:rowOff>
    </xdr:from>
    <xdr:ext cx="534377"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389111" y="5276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35862</xdr:rowOff>
    </xdr:from>
    <xdr:to>
      <xdr:col>116</xdr:col>
      <xdr:colOff>63500</xdr:colOff>
      <xdr:row>59</xdr:row>
      <xdr:rowOff>40907</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51412"/>
          <a:ext cx="838200" cy="5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138504</xdr:rowOff>
    </xdr:from>
    <xdr:to>
      <xdr:col>111</xdr:col>
      <xdr:colOff>177800</xdr:colOff>
      <xdr:row>59</xdr:row>
      <xdr:rowOff>35862</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082604"/>
          <a:ext cx="889000" cy="68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138504</xdr:rowOff>
    </xdr:from>
    <xdr:to>
      <xdr:col>107</xdr:col>
      <xdr:colOff>50800</xdr:colOff>
      <xdr:row>59</xdr:row>
      <xdr:rowOff>41524</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082604"/>
          <a:ext cx="889000" cy="7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41274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10156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52656</xdr:rowOff>
    </xdr:from>
    <xdr:to>
      <xdr:col>102</xdr:col>
      <xdr:colOff>114300</xdr:colOff>
      <xdr:row>59</xdr:row>
      <xdr:rowOff>41524</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9996756"/>
          <a:ext cx="889000" cy="160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128928</xdr:rowOff>
    </xdr:from>
    <xdr:to>
      <xdr:col>98</xdr:col>
      <xdr:colOff>38100</xdr:colOff>
      <xdr:row>59</xdr:row>
      <xdr:rowOff>59078</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7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50205</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10165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161557</xdr:rowOff>
    </xdr:from>
    <xdr:to>
      <xdr:col>116</xdr:col>
      <xdr:colOff>114300</xdr:colOff>
      <xdr:row>59</xdr:row>
      <xdr:rowOff>91707</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05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378565"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156512</xdr:rowOff>
    </xdr:from>
    <xdr:to>
      <xdr:col>112</xdr:col>
      <xdr:colOff>38100</xdr:colOff>
      <xdr:row>59</xdr:row>
      <xdr:rowOff>86662</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00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77789</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10193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87704</xdr:rowOff>
    </xdr:from>
    <xdr:to>
      <xdr:col>107</xdr:col>
      <xdr:colOff>101600</xdr:colOff>
      <xdr:row>59</xdr:row>
      <xdr:rowOff>17854</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3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57</xdr:row>
      <xdr:rowOff>34381</xdr:rowOff>
    </xdr:from>
    <xdr:ext cx="534377"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67111" y="9807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162174</xdr:rowOff>
    </xdr:from>
    <xdr:to>
      <xdr:col>102</xdr:col>
      <xdr:colOff>165100</xdr:colOff>
      <xdr:row>59</xdr:row>
      <xdr:rowOff>92324</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06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83451</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6017" y="101990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1856</xdr:rowOff>
    </xdr:from>
    <xdr:to>
      <xdr:col>98</xdr:col>
      <xdr:colOff>38100</xdr:colOff>
      <xdr:row>58</xdr:row>
      <xdr:rowOff>103456</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9945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119983</xdr:rowOff>
    </xdr:from>
    <xdr:ext cx="534377"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389111" y="9721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62662</xdr:rowOff>
    </xdr:from>
    <xdr:to>
      <xdr:col>116</xdr:col>
      <xdr:colOff>63500</xdr:colOff>
      <xdr:row>74</xdr:row>
      <xdr:rowOff>65462</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2749962"/>
          <a:ext cx="838200" cy="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16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65462</xdr:rowOff>
    </xdr:from>
    <xdr:to>
      <xdr:col>111</xdr:col>
      <xdr:colOff>177800</xdr:colOff>
      <xdr:row>74</xdr:row>
      <xdr:rowOff>66091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752762"/>
          <a:ext cx="889000" cy="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57916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91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66091</xdr:rowOff>
    </xdr:from>
    <xdr:to>
      <xdr:col>107</xdr:col>
      <xdr:colOff>50800</xdr:colOff>
      <xdr:row>74</xdr:row>
      <xdr:rowOff>71920</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2753391"/>
          <a:ext cx="889000" cy="5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91426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95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71920</xdr:rowOff>
    </xdr:from>
    <xdr:to>
      <xdr:col>102</xdr:col>
      <xdr:colOff>114300</xdr:colOff>
      <xdr:row>74</xdr:row>
      <xdr:rowOff>93504</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2759220"/>
          <a:ext cx="889000" cy="21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96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125914</xdr:rowOff>
    </xdr:from>
    <xdr:to>
      <xdr:col>98</xdr:col>
      <xdr:colOff>38100</xdr:colOff>
      <xdr:row>76</xdr:row>
      <xdr:rowOff>56065</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8466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47192</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307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11862</xdr:rowOff>
    </xdr:from>
    <xdr:to>
      <xdr:col>116</xdr:col>
      <xdr:colOff>114300</xdr:colOff>
      <xdr:row>74</xdr:row>
      <xdr:rowOff>113462</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699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34739</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550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14662</xdr:rowOff>
    </xdr:from>
    <xdr:to>
      <xdr:col>112</xdr:col>
      <xdr:colOff>38100</xdr:colOff>
      <xdr:row>74</xdr:row>
      <xdr:rowOff>116262</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701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132789</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477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15291</xdr:rowOff>
    </xdr:from>
    <xdr:to>
      <xdr:col>107</xdr:col>
      <xdr:colOff>101600</xdr:colOff>
      <xdr:row>74</xdr:row>
      <xdr:rowOff>116891</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702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133418</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477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21120</xdr:rowOff>
    </xdr:from>
    <xdr:to>
      <xdr:col>102</xdr:col>
      <xdr:colOff>165100</xdr:colOff>
      <xdr:row>74</xdr:row>
      <xdr:rowOff>122720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7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139247</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483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42704</xdr:rowOff>
    </xdr:from>
    <xdr:to>
      <xdr:col>98</xdr:col>
      <xdr:colOff>38100</xdr:colOff>
      <xdr:row>74</xdr:row>
      <xdr:rowOff>144304</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730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160831</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505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97</xdr:row>
      <xdr:rowOff>111777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人件費は、前年度と比べて住民一人当たり</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10,437</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円増（</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+6.8</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164,533</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円となった。人件費決算額は前年度と比べて</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16.3</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％増加しており、人口が</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％減少しているため、住民一人当たり人件費が大幅に増加する結果となっている。</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物件費は、物価上昇等による影響や公共施設の除却事業を重点的に行ったことから、前年度と比べて住民一人当たり</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25,332</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円増（</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+23.3</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134,152</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円となった。</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補助費等は、公営企業会計に対する補助金の減等により、前年度と比べて住民一人当たり</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6,497</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円減（△</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5.1</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121,384</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普通建設事業は、新庁舎整備事業に係る事業費の増などにより、前年度と比べて住民一人当たり</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51,480</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円増（</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+29.7</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％）と大幅に増加し、</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225,009</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円となった。新庁舎等整備事業をはじめとする大型建設事業が概ね終了するため、令和７年度以降は減少が見込まれる。</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投資及び出資金は、公営企業会計に対する負担金が大きいため、類似団体平均を大きく上回っている。前年度と比べて住民一人当たり</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447</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円減（△</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44,627</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円となり、高止まりしている。</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公債費は、地方債繰上償還等の効果により、前年度と比べて</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12,318</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124,993</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円となった。令和６年度にかけて地方債発行額が増加するため、住民一人当たりの公債費も増加する見通しとなっている。</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岡山県美作市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24,886
24,260
429.29
26,976,510
25,179,061
1,498,408
13,694,063
26,372,537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67310</xdr:rowOff>
    </xdr:from>
    <xdr:to>
      <xdr:col>24</xdr:col>
      <xdr:colOff>63500</xdr:colOff>
      <xdr:row>36</xdr:row>
      <xdr:rowOff>92075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3951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51706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395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92075</xdr:rowOff>
    </xdr:from>
    <xdr:to>
      <xdr:col>19</xdr:col>
      <xdr:colOff>177800</xdr:colOff>
      <xdr:row>36</xdr:row>
      <xdr:rowOff>107124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64275"/>
          <a:ext cx="889000" cy="15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25988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541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107124</xdr:rowOff>
    </xdr:from>
    <xdr:to>
      <xdr:col>15</xdr:col>
      <xdr:colOff>50800</xdr:colOff>
      <xdr:row>36</xdr:row>
      <xdr:rowOff>142748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79324"/>
          <a:ext cx="889000" cy="35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49230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564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95314</xdr:rowOff>
    </xdr:from>
    <xdr:to>
      <xdr:col>10</xdr:col>
      <xdr:colOff>114300</xdr:colOff>
      <xdr:row>36</xdr:row>
      <xdr:rowOff>142748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267514"/>
          <a:ext cx="889000" cy="47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59897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574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156337</xdr:rowOff>
    </xdr:from>
    <xdr:to>
      <xdr:col>6</xdr:col>
      <xdr:colOff>38100</xdr:colOff>
      <xdr:row>38</xdr:row>
      <xdr:rowOff>86487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499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77614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592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16510</xdr:rowOff>
    </xdr:from>
    <xdr:to>
      <xdr:col>24</xdr:col>
      <xdr:colOff>114300</xdr:colOff>
      <xdr:row>36</xdr:row>
      <xdr:rowOff>118110</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88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39387</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40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41275</xdr:rowOff>
    </xdr:from>
    <xdr:to>
      <xdr:col>20</xdr:col>
      <xdr:colOff>38100</xdr:colOff>
      <xdr:row>36</xdr:row>
      <xdr:rowOff>142875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13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159402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988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56324</xdr:rowOff>
    </xdr:from>
    <xdr:to>
      <xdr:col>15</xdr:col>
      <xdr:colOff>101600</xdr:colOff>
      <xdr:row>36</xdr:row>
      <xdr:rowOff>157924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28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3001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003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91948</xdr:rowOff>
    </xdr:from>
    <xdr:to>
      <xdr:col>10</xdr:col>
      <xdr:colOff>165100</xdr:colOff>
      <xdr:row>37</xdr:row>
      <xdr:rowOff>22098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64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38625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039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44514</xdr:rowOff>
    </xdr:from>
    <xdr:to>
      <xdr:col>6</xdr:col>
      <xdr:colOff>38100</xdr:colOff>
      <xdr:row>36</xdr:row>
      <xdr:rowOff>146114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1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162641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99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92636</xdr:rowOff>
    </xdr:from>
    <xdr:to>
      <xdr:col>24</xdr:col>
      <xdr:colOff>63500</xdr:colOff>
      <xdr:row>57</xdr:row>
      <xdr:rowOff>159352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65286"/>
          <a:ext cx="838200" cy="66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136871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909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159352</xdr:rowOff>
    </xdr:from>
    <xdr:to>
      <xdr:col>19</xdr:col>
      <xdr:colOff>177800</xdr:colOff>
      <xdr:row>58</xdr:row>
      <xdr:rowOff>46046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32002"/>
          <a:ext cx="889000" cy="58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86341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10030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46046</xdr:rowOff>
    </xdr:from>
    <xdr:to>
      <xdr:col>15</xdr:col>
      <xdr:colOff>50800</xdr:colOff>
      <xdr:row>58</xdr:row>
      <xdr:rowOff>55225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90146"/>
          <a:ext cx="889000" cy="9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90809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10034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139529</xdr:rowOff>
    </xdr:from>
    <xdr:to>
      <xdr:col>10</xdr:col>
      <xdr:colOff>114300</xdr:colOff>
      <xdr:row>58</xdr:row>
      <xdr:rowOff>55225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12179"/>
          <a:ext cx="889000" cy="87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72945</xdr:rowOff>
    </xdr:from>
    <xdr:to>
      <xdr:col>6</xdr:col>
      <xdr:colOff>38100</xdr:colOff>
      <xdr:row>58</xdr:row>
      <xdr:rowOff>3095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5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19622</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620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41836</xdr:rowOff>
    </xdr:from>
    <xdr:to>
      <xdr:col>24</xdr:col>
      <xdr:colOff>114300</xdr:colOff>
      <xdr:row>57</xdr:row>
      <xdr:rowOff>143436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14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64713</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65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108552</xdr:rowOff>
    </xdr:from>
    <xdr:to>
      <xdr:col>20</xdr:col>
      <xdr:colOff>38100</xdr:colOff>
      <xdr:row>58</xdr:row>
      <xdr:rowOff>38702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81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55229</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656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166696</xdr:rowOff>
    </xdr:from>
    <xdr:to>
      <xdr:col>15</xdr:col>
      <xdr:colOff>101600</xdr:colOff>
      <xdr:row>58</xdr:row>
      <xdr:rowOff>96846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939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113373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714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4425</xdr:rowOff>
    </xdr:from>
    <xdr:to>
      <xdr:col>10</xdr:col>
      <xdr:colOff>165100</xdr:colOff>
      <xdr:row>58</xdr:row>
      <xdr:rowOff>106025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94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97152</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100412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88729</xdr:rowOff>
    </xdr:from>
    <xdr:to>
      <xdr:col>6</xdr:col>
      <xdr:colOff>38100</xdr:colOff>
      <xdr:row>58</xdr:row>
      <xdr:rowOff>18879</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61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10006</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54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146273</xdr:rowOff>
    </xdr:from>
    <xdr:to>
      <xdr:col>24</xdr:col>
      <xdr:colOff>63500</xdr:colOff>
      <xdr:row>77</xdr:row>
      <xdr:rowOff>20965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176473"/>
          <a:ext cx="838200" cy="46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117874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148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20965</xdr:rowOff>
    </xdr:from>
    <xdr:to>
      <xdr:col>19</xdr:col>
      <xdr:colOff>177800</xdr:colOff>
      <xdr:row>77</xdr:row>
      <xdr:rowOff>112471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22615"/>
          <a:ext cx="889000" cy="91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29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74719</xdr:rowOff>
    </xdr:from>
    <xdr:to>
      <xdr:col>15</xdr:col>
      <xdr:colOff>50800</xdr:colOff>
      <xdr:row>77</xdr:row>
      <xdr:rowOff>112471</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276369"/>
          <a:ext cx="889000" cy="37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157153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15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74719</xdr:rowOff>
    </xdr:from>
    <xdr:to>
      <xdr:col>10</xdr:col>
      <xdr:colOff>114300</xdr:colOff>
      <xdr:row>77</xdr:row>
      <xdr:rowOff>125206</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76369"/>
          <a:ext cx="889000" cy="50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128336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8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128950</xdr:rowOff>
    </xdr:from>
    <xdr:to>
      <xdr:col>6</xdr:col>
      <xdr:colOff>38100</xdr:colOff>
      <xdr:row>78</xdr:row>
      <xdr:rowOff>59100</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3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50227</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423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95473</xdr:rowOff>
    </xdr:from>
    <xdr:to>
      <xdr:col>24</xdr:col>
      <xdr:colOff>114300</xdr:colOff>
      <xdr:row>77</xdr:row>
      <xdr:rowOff>25623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25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118350</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977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141615</xdr:rowOff>
    </xdr:from>
    <xdr:to>
      <xdr:col>20</xdr:col>
      <xdr:colOff>38100</xdr:colOff>
      <xdr:row>77</xdr:row>
      <xdr:rowOff>71765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7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88292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947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61671</xdr:rowOff>
    </xdr:from>
    <xdr:to>
      <xdr:col>15</xdr:col>
      <xdr:colOff>101600</xdr:colOff>
      <xdr:row>77</xdr:row>
      <xdr:rowOff>163271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263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154398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356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23919</xdr:rowOff>
    </xdr:from>
    <xdr:to>
      <xdr:col>10</xdr:col>
      <xdr:colOff>165100</xdr:colOff>
      <xdr:row>77</xdr:row>
      <xdr:rowOff>125519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25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116646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18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74406</xdr:rowOff>
    </xdr:from>
    <xdr:to>
      <xdr:col>6</xdr:col>
      <xdr:colOff>38100</xdr:colOff>
      <xdr:row>78</xdr:row>
      <xdr:rowOff>4556</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76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21083</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051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73006</xdr:rowOff>
    </xdr:from>
    <xdr:to>
      <xdr:col>24</xdr:col>
      <xdr:colOff>63500</xdr:colOff>
      <xdr:row>99</xdr:row>
      <xdr:rowOff>73716</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7046556"/>
          <a:ext cx="838200" cy="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3771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97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72606</xdr:rowOff>
    </xdr:from>
    <xdr:to>
      <xdr:col>19</xdr:col>
      <xdr:colOff>177800</xdr:colOff>
      <xdr:row>99</xdr:row>
      <xdr:rowOff>73006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7046156"/>
          <a:ext cx="889000" cy="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118615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709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72606</xdr:rowOff>
    </xdr:from>
    <xdr:to>
      <xdr:col>15</xdr:col>
      <xdr:colOff>50800</xdr:colOff>
      <xdr:row>99</xdr:row>
      <xdr:rowOff>74983</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46156"/>
          <a:ext cx="889000" cy="2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119301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7092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74983</xdr:rowOff>
    </xdr:from>
    <xdr:to>
      <xdr:col>10</xdr:col>
      <xdr:colOff>114300</xdr:colOff>
      <xdr:row>99</xdr:row>
      <xdr:rowOff>77778</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48533"/>
          <a:ext cx="889000" cy="2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119722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7093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30305</xdr:rowOff>
    </xdr:from>
    <xdr:to>
      <xdr:col>6</xdr:col>
      <xdr:colOff>38100</xdr:colOff>
      <xdr:row>99</xdr:row>
      <xdr:rowOff>131905</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123032</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7096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22916</xdr:rowOff>
    </xdr:from>
    <xdr:to>
      <xdr:col>24</xdr:col>
      <xdr:colOff>114300</xdr:colOff>
      <xdr:row>99</xdr:row>
      <xdr:rowOff>124516</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996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153743</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784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22206</xdr:rowOff>
    </xdr:from>
    <xdr:to>
      <xdr:col>20</xdr:col>
      <xdr:colOff>38100</xdr:colOff>
      <xdr:row>99</xdr:row>
      <xdr:rowOff>123806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99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140333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6770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21806</xdr:rowOff>
    </xdr:from>
    <xdr:to>
      <xdr:col>15</xdr:col>
      <xdr:colOff>101600</xdr:colOff>
      <xdr:row>99</xdr:row>
      <xdr:rowOff>123406</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995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139933</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6770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24183</xdr:rowOff>
    </xdr:from>
    <xdr:to>
      <xdr:col>10</xdr:col>
      <xdr:colOff>165100</xdr:colOff>
      <xdr:row>99</xdr:row>
      <xdr:rowOff>125783</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997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142310</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6772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26978</xdr:rowOff>
    </xdr:from>
    <xdr:to>
      <xdr:col>6</xdr:col>
      <xdr:colOff>38100</xdr:colOff>
      <xdr:row>99</xdr:row>
      <xdr:rowOff>128578</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00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145105</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775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98226</xdr:rowOff>
    </xdr:from>
    <xdr:to>
      <xdr:col>55</xdr:col>
      <xdr:colOff>0</xdr:colOff>
      <xdr:row>39</xdr:row>
      <xdr:rowOff>98226</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9639300" y="678477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98226</xdr:rowOff>
    </xdr:from>
    <xdr:to>
      <xdr:col>50</xdr:col>
      <xdr:colOff>114300</xdr:colOff>
      <xdr:row>39</xdr:row>
      <xdr:rowOff>98226</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8750300" y="67847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64262</xdr:rowOff>
    </xdr:from>
    <xdr:to>
      <xdr:col>45</xdr:col>
      <xdr:colOff>177800</xdr:colOff>
      <xdr:row>39</xdr:row>
      <xdr:rowOff>98226</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7861300" y="6750812"/>
          <a:ext cx="889000" cy="33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60996</xdr:rowOff>
    </xdr:from>
    <xdr:to>
      <xdr:col>41</xdr:col>
      <xdr:colOff>50800</xdr:colOff>
      <xdr:row>39</xdr:row>
      <xdr:rowOff>64262</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a:off x="6972300" y="674754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53957</xdr:rowOff>
    </xdr:from>
    <xdr:to>
      <xdr:col>36</xdr:col>
      <xdr:colOff>165100</xdr:colOff>
      <xdr:row>37</xdr:row>
      <xdr:rowOff>155557</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397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634</xdr:rowOff>
    </xdr:from>
    <xdr:ext cx="469744"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37428" y="6172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47426</xdr:rowOff>
    </xdr:from>
    <xdr:to>
      <xdr:col>55</xdr:col>
      <xdr:colOff>50800</xdr:colOff>
      <xdr:row>39</xdr:row>
      <xdr:rowOff>149026</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73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133803</xdr:rowOff>
    </xdr:from>
    <xdr:ext cx="249299"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64890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47426</xdr:rowOff>
    </xdr:from>
    <xdr:to>
      <xdr:col>50</xdr:col>
      <xdr:colOff>165100</xdr:colOff>
      <xdr:row>39</xdr:row>
      <xdr:rowOff>149026</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73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140153</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514650" y="682670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47426</xdr:rowOff>
    </xdr:from>
    <xdr:to>
      <xdr:col>46</xdr:col>
      <xdr:colOff>38100</xdr:colOff>
      <xdr:row>39</xdr:row>
      <xdr:rowOff>149026</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73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140153</xdr:rowOff>
    </xdr:from>
    <xdr:ext cx="249299"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625650" y="682670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13462</xdr:rowOff>
    </xdr:from>
    <xdr:to>
      <xdr:col>41</xdr:col>
      <xdr:colOff>101600</xdr:colOff>
      <xdr:row>39</xdr:row>
      <xdr:rowOff>115062</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700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106189</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67927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10196</xdr:rowOff>
    </xdr:from>
    <xdr:to>
      <xdr:col>36</xdr:col>
      <xdr:colOff>165100</xdr:colOff>
      <xdr:row>39</xdr:row>
      <xdr:rowOff>111796</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696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102923</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83017" y="67894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5296</xdr:rowOff>
    </xdr:from>
    <xdr:to>
      <xdr:col>55</xdr:col>
      <xdr:colOff>0</xdr:colOff>
      <xdr:row>55</xdr:row>
      <xdr:rowOff>25578</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9639300" y="9435046"/>
          <a:ext cx="838200" cy="20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585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64</xdr:rowOff>
    </xdr:from>
    <xdr:to>
      <xdr:col>50</xdr:col>
      <xdr:colOff>114300</xdr:colOff>
      <xdr:row>55</xdr:row>
      <xdr:rowOff>5296</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8750300" y="9429814"/>
          <a:ext cx="889000" cy="5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81145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68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125654</xdr:rowOff>
    </xdr:from>
    <xdr:to>
      <xdr:col>45</xdr:col>
      <xdr:colOff>177800</xdr:colOff>
      <xdr:row>55</xdr:row>
      <xdr:rowOff>64</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a:off x="7861300" y="9383954"/>
          <a:ext cx="889000" cy="45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108831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710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125654</xdr:rowOff>
    </xdr:from>
    <xdr:to>
      <xdr:col>41</xdr:col>
      <xdr:colOff>50800</xdr:colOff>
      <xdr:row>55</xdr:row>
      <xdr:rowOff>102743</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9383954"/>
          <a:ext cx="889000" cy="148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103078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70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154000</xdr:rowOff>
    </xdr:from>
    <xdr:to>
      <xdr:col>36</xdr:col>
      <xdr:colOff>165100</xdr:colOff>
      <xdr:row>56</xdr:row>
      <xdr:rowOff>84150</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58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75277</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676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146228</xdr:rowOff>
    </xdr:from>
    <xdr:to>
      <xdr:col>55</xdr:col>
      <xdr:colOff>50800</xdr:colOff>
      <xdr:row>55</xdr:row>
      <xdr:rowOff>76378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404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169105</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255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125946</xdr:rowOff>
    </xdr:from>
    <xdr:to>
      <xdr:col>50</xdr:col>
      <xdr:colOff>165100</xdr:colOff>
      <xdr:row>55</xdr:row>
      <xdr:rowOff>56096</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38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72623</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159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120714</xdr:rowOff>
    </xdr:from>
    <xdr:to>
      <xdr:col>46</xdr:col>
      <xdr:colOff>38100</xdr:colOff>
      <xdr:row>55</xdr:row>
      <xdr:rowOff>50864</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37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67391</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154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74854</xdr:rowOff>
    </xdr:from>
    <xdr:to>
      <xdr:col>41</xdr:col>
      <xdr:colOff>101600</xdr:colOff>
      <xdr:row>55</xdr:row>
      <xdr:rowOff>5004</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333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21531</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10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51943</xdr:rowOff>
    </xdr:from>
    <xdr:to>
      <xdr:col>36</xdr:col>
      <xdr:colOff>165100</xdr:colOff>
      <xdr:row>55</xdr:row>
      <xdr:rowOff>153543</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481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170070</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256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13599</xdr:rowOff>
    </xdr:from>
    <xdr:to>
      <xdr:col>55</xdr:col>
      <xdr:colOff>0</xdr:colOff>
      <xdr:row>78</xdr:row>
      <xdr:rowOff>42540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386699"/>
          <a:ext cx="838200" cy="28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119882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321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149868</xdr:rowOff>
    </xdr:from>
    <xdr:to>
      <xdr:col>50</xdr:col>
      <xdr:colOff>114300</xdr:colOff>
      <xdr:row>78</xdr:row>
      <xdr:rowOff>42540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351518"/>
          <a:ext cx="889000" cy="64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79171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109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149868</xdr:rowOff>
    </xdr:from>
    <xdr:to>
      <xdr:col>45</xdr:col>
      <xdr:colOff>177800</xdr:colOff>
      <xdr:row>78</xdr:row>
      <xdr:rowOff>26960</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351518"/>
          <a:ext cx="889000" cy="48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44614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41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113393</xdr:rowOff>
    </xdr:from>
    <xdr:to>
      <xdr:col>41</xdr:col>
      <xdr:colOff>50800</xdr:colOff>
      <xdr:row>78</xdr:row>
      <xdr:rowOff>26960</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143593"/>
          <a:ext cx="889000" cy="25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65853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124439</xdr:rowOff>
    </xdr:from>
    <xdr:to>
      <xdr:col>36</xdr:col>
      <xdr:colOff>165100</xdr:colOff>
      <xdr:row>78</xdr:row>
      <xdr:rowOff>54589</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26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45716</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41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134249</xdr:rowOff>
    </xdr:from>
    <xdr:to>
      <xdr:col>55</xdr:col>
      <xdr:colOff>50800</xdr:colOff>
      <xdr:row>78</xdr:row>
      <xdr:rowOff>64399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35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93626</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123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163190</xdr:rowOff>
    </xdr:from>
    <xdr:to>
      <xdr:col>50</xdr:col>
      <xdr:colOff>165100</xdr:colOff>
      <xdr:row>78</xdr:row>
      <xdr:rowOff>93340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36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84467</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457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99068</xdr:rowOff>
    </xdr:from>
    <xdr:to>
      <xdr:col>46</xdr:col>
      <xdr:colOff>38100</xdr:colOff>
      <xdr:row>78</xdr:row>
      <xdr:rowOff>29218</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00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45745</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075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147610</xdr:rowOff>
    </xdr:from>
    <xdr:to>
      <xdr:col>41</xdr:col>
      <xdr:colOff>101600</xdr:colOff>
      <xdr:row>78</xdr:row>
      <xdr:rowOff>77760</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34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68887</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441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62593</xdr:rowOff>
    </xdr:from>
    <xdr:to>
      <xdr:col>36</xdr:col>
      <xdr:colOff>165100</xdr:colOff>
      <xdr:row>76</xdr:row>
      <xdr:rowOff>164193</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092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9270</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2868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41204</xdr:rowOff>
    </xdr:from>
    <xdr:to>
      <xdr:col>55</xdr:col>
      <xdr:colOff>0</xdr:colOff>
      <xdr:row>93</xdr:row>
      <xdr:rowOff>80195</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9639300" y="15986054"/>
          <a:ext cx="838200" cy="38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142246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429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41204</xdr:rowOff>
    </xdr:from>
    <xdr:to>
      <xdr:col>50</xdr:col>
      <xdr:colOff>114300</xdr:colOff>
      <xdr:row>93</xdr:row>
      <xdr:rowOff>81606</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5986054"/>
          <a:ext cx="889000" cy="40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115409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57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81606</xdr:rowOff>
    </xdr:from>
    <xdr:to>
      <xdr:col>45</xdr:col>
      <xdr:colOff>177800</xdr:colOff>
      <xdr:row>93</xdr:row>
      <xdr:rowOff>124597</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026456"/>
          <a:ext cx="889000" cy="42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118770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57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124597</xdr:rowOff>
    </xdr:from>
    <xdr:to>
      <xdr:col>41</xdr:col>
      <xdr:colOff>50800</xdr:colOff>
      <xdr:row>93</xdr:row>
      <xdr:rowOff>126989</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069447"/>
          <a:ext cx="889000" cy="2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106135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56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158341</xdr:rowOff>
    </xdr:from>
    <xdr:to>
      <xdr:col>36</xdr:col>
      <xdr:colOff>165100</xdr:colOff>
      <xdr:row>95</xdr:row>
      <xdr:rowOff>88491</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274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79618</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367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29395</xdr:rowOff>
    </xdr:from>
    <xdr:to>
      <xdr:col>55</xdr:col>
      <xdr:colOff>50800</xdr:colOff>
      <xdr:row>93</xdr:row>
      <xdr:rowOff>130995</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597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52272</xdr:rowOff>
    </xdr:from>
    <xdr:ext cx="599010"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5825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161854</xdr:rowOff>
    </xdr:from>
    <xdr:to>
      <xdr:col>50</xdr:col>
      <xdr:colOff>165100</xdr:colOff>
      <xdr:row>93</xdr:row>
      <xdr:rowOff>92004</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5935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91</xdr:row>
      <xdr:rowOff>108531</xdr:rowOff>
    </xdr:from>
    <xdr:ext cx="59901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39795" y="15710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30806</xdr:rowOff>
    </xdr:from>
    <xdr:to>
      <xdr:col>46</xdr:col>
      <xdr:colOff>38100</xdr:colOff>
      <xdr:row>93</xdr:row>
      <xdr:rowOff>132406</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597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91</xdr:row>
      <xdr:rowOff>148933</xdr:rowOff>
    </xdr:from>
    <xdr:ext cx="599010"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50795" y="15750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73797</xdr:rowOff>
    </xdr:from>
    <xdr:to>
      <xdr:col>41</xdr:col>
      <xdr:colOff>101600</xdr:colOff>
      <xdr:row>94</xdr:row>
      <xdr:rowOff>3947</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018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92</xdr:row>
      <xdr:rowOff>20474</xdr:rowOff>
    </xdr:from>
    <xdr:ext cx="599010"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61795" y="15793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76189</xdr:rowOff>
    </xdr:from>
    <xdr:to>
      <xdr:col>36</xdr:col>
      <xdr:colOff>165100</xdr:colOff>
      <xdr:row>94</xdr:row>
      <xdr:rowOff>6339</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02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92</xdr:row>
      <xdr:rowOff>22866</xdr:rowOff>
    </xdr:from>
    <xdr:ext cx="599010"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672795" y="15796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146358</xdr:rowOff>
    </xdr:from>
    <xdr:to>
      <xdr:col>85</xdr:col>
      <xdr:colOff>127000</xdr:colOff>
      <xdr:row>36</xdr:row>
      <xdr:rowOff>167746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318558"/>
          <a:ext cx="838200" cy="21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133607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305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30686</xdr:rowOff>
    </xdr:from>
    <xdr:to>
      <xdr:col>81</xdr:col>
      <xdr:colOff>50800</xdr:colOff>
      <xdr:row>36</xdr:row>
      <xdr:rowOff>167746</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4592300" y="6202886"/>
          <a:ext cx="889000" cy="137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132549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7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30686</xdr:rowOff>
    </xdr:from>
    <xdr:to>
      <xdr:col>76</xdr:col>
      <xdr:colOff>114300</xdr:colOff>
      <xdr:row>37</xdr:row>
      <xdr:rowOff>49331</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202886"/>
          <a:ext cx="889000" cy="19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152895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9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49331</xdr:rowOff>
    </xdr:from>
    <xdr:to>
      <xdr:col>71</xdr:col>
      <xdr:colOff>177800</xdr:colOff>
      <xdr:row>37</xdr:row>
      <xdr:rowOff>67705</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392981"/>
          <a:ext cx="889000" cy="18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140164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8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27349</xdr:rowOff>
    </xdr:from>
    <xdr:to>
      <xdr:col>67</xdr:col>
      <xdr:colOff>101600</xdr:colOff>
      <xdr:row>37</xdr:row>
      <xdr:rowOff>128949</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70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120076</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463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95558</xdr:rowOff>
    </xdr:from>
    <xdr:to>
      <xdr:col>85</xdr:col>
      <xdr:colOff>177800</xdr:colOff>
      <xdr:row>37</xdr:row>
      <xdr:rowOff>25708</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267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118435</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119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116946</xdr:rowOff>
    </xdr:from>
    <xdr:to>
      <xdr:col>81</xdr:col>
      <xdr:colOff>101600</xdr:colOff>
      <xdr:row>37</xdr:row>
      <xdr:rowOff>47096</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289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63623</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064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151336</xdr:rowOff>
    </xdr:from>
    <xdr:to>
      <xdr:col>76</xdr:col>
      <xdr:colOff>165100</xdr:colOff>
      <xdr:row>36</xdr:row>
      <xdr:rowOff>81486</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15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98013</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5927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169981</xdr:rowOff>
    </xdr:from>
    <xdr:to>
      <xdr:col>72</xdr:col>
      <xdr:colOff>38100</xdr:colOff>
      <xdr:row>37</xdr:row>
      <xdr:rowOff>100131</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342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116658</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117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16905</xdr:rowOff>
    </xdr:from>
    <xdr:to>
      <xdr:col>67</xdr:col>
      <xdr:colOff>101600</xdr:colOff>
      <xdr:row>37</xdr:row>
      <xdr:rowOff>118505</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36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135032</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135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128887</xdr:rowOff>
    </xdr:from>
    <xdr:to>
      <xdr:col>85</xdr:col>
      <xdr:colOff>127000</xdr:colOff>
      <xdr:row>55</xdr:row>
      <xdr:rowOff>143106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558637"/>
          <a:ext cx="838200" cy="14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77568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507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143106</xdr:rowOff>
    </xdr:from>
    <xdr:to>
      <xdr:col>81</xdr:col>
      <xdr:colOff>50800</xdr:colOff>
      <xdr:row>56</xdr:row>
      <xdr:rowOff>29659</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572856"/>
          <a:ext cx="889000" cy="58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79801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8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29659</xdr:rowOff>
    </xdr:from>
    <xdr:to>
      <xdr:col>76</xdr:col>
      <xdr:colOff>114300</xdr:colOff>
      <xdr:row>56</xdr:row>
      <xdr:rowOff>93545</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630859"/>
          <a:ext cx="889000" cy="63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110967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71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43764</xdr:rowOff>
    </xdr:from>
    <xdr:to>
      <xdr:col>71</xdr:col>
      <xdr:colOff>177800</xdr:colOff>
      <xdr:row>56</xdr:row>
      <xdr:rowOff>93545</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644964"/>
          <a:ext cx="889000" cy="49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132974</xdr:rowOff>
    </xdr:from>
    <xdr:to>
      <xdr:col>67</xdr:col>
      <xdr:colOff>101600</xdr:colOff>
      <xdr:row>56</xdr:row>
      <xdr:rowOff>63124</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2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79651</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337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78087</xdr:rowOff>
    </xdr:from>
    <xdr:to>
      <xdr:col>85</xdr:col>
      <xdr:colOff>177800</xdr:colOff>
      <xdr:row>56</xdr:row>
      <xdr:rowOff>8237</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507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100964</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35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92306</xdr:rowOff>
    </xdr:from>
    <xdr:to>
      <xdr:col>81</xdr:col>
      <xdr:colOff>101600</xdr:colOff>
      <xdr:row>56</xdr:row>
      <xdr:rowOff>22456</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522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38983</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297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150309</xdr:rowOff>
    </xdr:from>
    <xdr:to>
      <xdr:col>76</xdr:col>
      <xdr:colOff>165100</xdr:colOff>
      <xdr:row>56</xdr:row>
      <xdr:rowOff>80459</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580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96986</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355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42745</xdr:rowOff>
    </xdr:from>
    <xdr:to>
      <xdr:col>72</xdr:col>
      <xdr:colOff>38100</xdr:colOff>
      <xdr:row>56</xdr:row>
      <xdr:rowOff>144345</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643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135472</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736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164414</xdr:rowOff>
    </xdr:from>
    <xdr:to>
      <xdr:col>67</xdr:col>
      <xdr:colOff>101600</xdr:colOff>
      <xdr:row>56</xdr:row>
      <xdr:rowOff>94564</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594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85691</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686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97608</xdr:rowOff>
    </xdr:from>
    <xdr:to>
      <xdr:col>85</xdr:col>
      <xdr:colOff>127000</xdr:colOff>
      <xdr:row>79</xdr:row>
      <xdr:rowOff>97977</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642158"/>
          <a:ext cx="838200" cy="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49261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22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93889</xdr:rowOff>
    </xdr:from>
    <xdr:to>
      <xdr:col>81</xdr:col>
      <xdr:colOff>50800</xdr:colOff>
      <xdr:row>79</xdr:row>
      <xdr:rowOff>97608</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638439"/>
          <a:ext cx="889000" cy="3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93889</xdr:rowOff>
    </xdr:from>
    <xdr:to>
      <xdr:col>76</xdr:col>
      <xdr:colOff>114300</xdr:colOff>
      <xdr:row>79</xdr:row>
      <xdr:rowOff>95551</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flipV="1">
          <a:off x="13703300" y="13638439"/>
          <a:ext cx="889000" cy="1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95551</xdr:rowOff>
    </xdr:from>
    <xdr:to>
      <xdr:col>71</xdr:col>
      <xdr:colOff>177800</xdr:colOff>
      <xdr:row>79</xdr:row>
      <xdr:rowOff>95684</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640101"/>
          <a:ext cx="889000" cy="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155671</xdr:rowOff>
    </xdr:from>
    <xdr:to>
      <xdr:col>67</xdr:col>
      <xdr:colOff>101600</xdr:colOff>
      <xdr:row>79</xdr:row>
      <xdr:rowOff>85821</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28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102348</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47111" y="13303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47177</xdr:rowOff>
    </xdr:from>
    <xdr:to>
      <xdr:col>85</xdr:col>
      <xdr:colOff>177800</xdr:colOff>
      <xdr:row>79</xdr:row>
      <xdr:rowOff>148777</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9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4811</xdr:rowOff>
    </xdr:from>
    <xdr:ext cx="378565"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493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46808</xdr:rowOff>
    </xdr:from>
    <xdr:to>
      <xdr:col>81</xdr:col>
      <xdr:colOff>101600</xdr:colOff>
      <xdr:row>79</xdr:row>
      <xdr:rowOff>148408</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91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139535</xdr:rowOff>
    </xdr:from>
    <xdr:ext cx="378565"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92017" y="136840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43089</xdr:rowOff>
    </xdr:from>
    <xdr:to>
      <xdr:col>76</xdr:col>
      <xdr:colOff>165100</xdr:colOff>
      <xdr:row>79</xdr:row>
      <xdr:rowOff>144689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8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135816</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680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44751</xdr:rowOff>
    </xdr:from>
    <xdr:to>
      <xdr:col>72</xdr:col>
      <xdr:colOff>38100</xdr:colOff>
      <xdr:row>79</xdr:row>
      <xdr:rowOff>146351</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89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137478</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682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44884</xdr:rowOff>
    </xdr:from>
    <xdr:to>
      <xdr:col>67</xdr:col>
      <xdr:colOff>101600</xdr:colOff>
      <xdr:row>79</xdr:row>
      <xdr:rowOff>146484</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89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137611</xdr:rowOff>
    </xdr:from>
    <xdr:ext cx="378565"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25017" y="1368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168708</xdr:rowOff>
    </xdr:from>
    <xdr:to>
      <xdr:col>85</xdr:col>
      <xdr:colOff>127000</xdr:colOff>
      <xdr:row>97</xdr:row>
      <xdr:rowOff>25416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627908"/>
          <a:ext cx="838200" cy="28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62627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693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168708</xdr:rowOff>
    </xdr:from>
    <xdr:to>
      <xdr:col>81</xdr:col>
      <xdr:colOff>50800</xdr:colOff>
      <xdr:row>97</xdr:row>
      <xdr:rowOff>56970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627908"/>
          <a:ext cx="889000" cy="59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80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52832</xdr:rowOff>
    </xdr:from>
    <xdr:to>
      <xdr:col>76</xdr:col>
      <xdr:colOff>114300</xdr:colOff>
      <xdr:row>97</xdr:row>
      <xdr:rowOff>56970</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3703300" y="16683482"/>
          <a:ext cx="889000" cy="4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4332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80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2139</xdr:rowOff>
    </xdr:from>
    <xdr:to>
      <xdr:col>71</xdr:col>
      <xdr:colOff>177800</xdr:colOff>
      <xdr:row>97</xdr:row>
      <xdr:rowOff>52832</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a:off x="12814300" y="16632789"/>
          <a:ext cx="889000" cy="50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81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94371</xdr:rowOff>
    </xdr:from>
    <xdr:to>
      <xdr:col>67</xdr:col>
      <xdr:colOff>101600</xdr:colOff>
      <xdr:row>98</xdr:row>
      <xdr:rowOff>24521</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5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15648</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817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146066</xdr:rowOff>
    </xdr:from>
    <xdr:to>
      <xdr:col>85</xdr:col>
      <xdr:colOff>177800</xdr:colOff>
      <xdr:row>97</xdr:row>
      <xdr:rowOff>76216</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60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168943</xdr:rowOff>
    </xdr:from>
    <xdr:ext cx="599010"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456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117908</xdr:rowOff>
    </xdr:from>
    <xdr:to>
      <xdr:col>81</xdr:col>
      <xdr:colOff>101600</xdr:colOff>
      <xdr:row>97</xdr:row>
      <xdr:rowOff>48058</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577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64585</xdr:rowOff>
    </xdr:from>
    <xdr:ext cx="59901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181795" y="16352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6170</xdr:rowOff>
    </xdr:from>
    <xdr:to>
      <xdr:col>76</xdr:col>
      <xdr:colOff>165100</xdr:colOff>
      <xdr:row>97</xdr:row>
      <xdr:rowOff>107770</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63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124297</xdr:rowOff>
    </xdr:from>
    <xdr:ext cx="599010"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292795" y="16412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2032</xdr:rowOff>
    </xdr:from>
    <xdr:to>
      <xdr:col>72</xdr:col>
      <xdr:colOff>38100</xdr:colOff>
      <xdr:row>97</xdr:row>
      <xdr:rowOff>103632</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632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120159</xdr:rowOff>
    </xdr:from>
    <xdr:ext cx="599010"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03795" y="16407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122789</xdr:rowOff>
    </xdr:from>
    <xdr:to>
      <xdr:col>67</xdr:col>
      <xdr:colOff>101600</xdr:colOff>
      <xdr:row>97</xdr:row>
      <xdr:rowOff>52939</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58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69466</xdr:rowOff>
    </xdr:from>
    <xdr:ext cx="599010"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14795" y="16357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42201</xdr:rowOff>
    </xdr:from>
    <xdr:to>
      <xdr:col>98</xdr:col>
      <xdr:colOff>38100</xdr:colOff>
      <xdr:row>39</xdr:row>
      <xdr:rowOff>143801</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28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160328</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99333" y="650397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57</xdr:row>
      <xdr:rowOff>111777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総務費は、新庁舎建設事業費の増などの影響により、前年度と比べて住民一人当たり</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52,532</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円増（</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+29.3</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232,058</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円となった。新庁舎等整備事業をはじめとする総務費に分類される大型建設事業が令和６年度概ね終了するため、令和７年度以降は減少が見込まれる。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民生費は、国の施策である住民税定額減税・調整給付事業により、前年度と比べて住民一人当たり</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14,129</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円増（</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+6.2</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242,987</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円となった。</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衛生費は、新型コロナウイルスワクチン接種に係る事業費の減少等により前年度と比べて住民一人当たり</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2,174</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円減（△</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77,049</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円となった。</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土木費は、道路、河川関連をはじめとする普通建設事業費が減少したことにより、前年度と比べて住民一人当たり</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5,117</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円減（△</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3.8</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130,309</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円となった。</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公債費は、地方債繰上償還等の効果により、前年度と比べて</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12,318</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124,993</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円となった。令和６年度にかけて地方債発行額が増加するため、住民一人当たりの公債費も増加する見通しとなっている。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岡山県美作市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実質収支は引続き黒字基調を維持しており、令和６年度においては、実質収支額が前年度に比べて</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1,292</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万円増加した結果、標準財政規模に占める実質収支額の割合は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0.05</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ポイント増加した。</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岡山県美作市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全ての会計において黒字であるが、一般会計からの補助により成り立っている会計もある。独立採算の原則のもと、経費削減や収入確保に努めるなど、歳入・歳出の適正化を図る必要がある。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岡山県美作市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元利償還金については、毎年度、繰上償還を実施してきたことにより令和６年度は減少した。合併特例債を活用した大型建設事業の実施に伴い令和５年増加に転じ、令和</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10</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年度頃をピークに増加するものと予想されている。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公営企業債の元利償還金に対する繰入金については、大半が下水道事業会計のものであるが、基幹部分の整備が終了していることから、減少傾向にある。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これらの状況から、実質公債費比率（分子）は今後上昇し、比率についても上昇する見込みとなっている。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岡山県美作市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将来負担比率を算定する上で分子となる将来負担額のうち、普通会計の地方債現在高は減少傾向にあり、直近の</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10</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年間で</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20.6</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億円減少し、公営企業債等繰入見込額（公営企業の地方債現在高のうち、料金収入などで賄えず普通会計が負担する額）は、</a:t>
          </a:r>
          <a:r>
            <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146.7</a:t>
          </a: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億円減少している。</a:t>
          </a:r>
          <a:endParaRPr kumimoji="1" lang="en-US" altLang="ja-JP"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この様な状況から、令和元年度決算分以降は将来負担額が「０」となっており、将来負担比率は暫く「算定なし」が続くと考えられ、現時点の負債状況について、将来の財政を圧迫する可能性の度合いは低いものと考えられるものの、今後、普通会計における大規模な公共事業の実施による地方債残高の増加、水道、下水道などの公営企業では大規模な更新計画が予定さてれいることなどから、しっかりとした財政見通しを立て、計画的な運用を図ることが求められ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岡山県美作市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庁舎や保育園などの</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大規模建設事業の財源として公共施設整備基金を１億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2,060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万円取り崩すなど、合計</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1,583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万円を取り崩した一方、運用益等を積立てたことにより、前年度に比べ</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8,807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万円増加（</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+0.5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％）し、令和６年度末基金残高は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184</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6,532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６年度に合併特例事業債の発行期限を迎え、令和７年度以降の建設事業に合併特例債を活用することができなくなることから、その代替財源として公共施設整備基金を取崩して活用するため、今後、積み立てを積極的に行うこととし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基金の運用について、債券運用の方法を見直し、高い利率での運用を図ることで有効的な活用に努めてていくこととしている。令和６年度においては、平均利率（利子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令和５年度末残高）は定期預金、債券をあわせて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0.85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％であり、債券については、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0.5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％から</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3.03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％の利率で運用を行っており、安全性、流動性を確保したうえで、効率的な運用を行っていくこととしている。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美作市地域振興基金：地域の振興と活力のあるまちづくりを目的とする基金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美作市公共施設整備基金：公共施設等の施設整備に要する経費に充てるための基金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美作市ふるさと創生基金：豊かで活力のある独創的、個性的な地域づくり活動を行うことを目的とする基金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ふるさと美作応援基金：ふるさと納税として収入した寄付金を積立て、寄附者の美作市に対する思いを実現化することを目的とする基金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美作市誰一人取り残さない教育推進基金：誰一人取り残さない教育の推進に係る経費に充てるための基金</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特定目的の事業実施に伴い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1,583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万円を取崩した一方、運用益等を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2,846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万円積立てた結果、年度末残高は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7,058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万円となった。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安全性、流動性を確保したうえで、効率的な運用を行っていくこととする。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６年度に合併特例事業債の発行期限を迎え、令和７年度以降の建設事業に合併特例債を活用することができなくなることから、その代替財源として公共施設整備基金を取崩して活用するため、今後、積み立てを積極的に行うことと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令和６年度において、運用益を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4,866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万円積立てた一方、決算により取崩しを行う必要が生じなかったため、年度末残高は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7,404</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万円となった。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近年頻発している自然災害等の突発的な事態に備えるため、安全性、流動性を確保したうえで、効率的な運用を行っていくこととしている。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令和６年度において、運用益を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2,679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万円積立てたため、</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年度末残高は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2,070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万円となった。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将来的な負担軽減を図るため、毎年度、後年度の公債費抑制効果の高い地方債について繰上償還を行うこととしており、その財源として取崩しを行う見込みであるほか、財政推計上増加する公債費に対応するため、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年度以降、減債基金を毎年度１億円程度取崩す見込みとしている。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岡山県美作市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24,886
24,260
429.29
26,976,510
25,179,061
1,498,408
13,694,063
26,372,537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0000000-0008-0000-0D00-00001A000000}"/>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0000000-0008-0000-0D00-00001B000000}"/>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0000000-0008-0000-0D00-00001C000000}"/>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00000000-0008-0000-0D00-00001D000000}"/>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000000-0008-0000-0D00-00001E000000}"/>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00000000-0008-0000-0D00-00001F000000}"/>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0000000-0008-0000-0D00-000020000000}"/>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0000000-0008-0000-0D00-000021000000}"/>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00000000-0008-0000-0D00-000022000000}"/>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00000000-0008-0000-0D00-000023000000}"/>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00000000-0008-0000-0D00-000024000000}"/>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00000000-0008-0000-0D00-000025000000}"/>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00000000-0008-0000-0D00-000026000000}"/>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0000000-0008-0000-0D00-000027000000}"/>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0000000-0008-0000-0D00-000028000000}"/>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0000000-0008-0000-0D00-000029000000}"/>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00000000-0008-0000-0D00-00002A000000}"/>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00000000-0008-0000-0D00-00002B000000}"/>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0000000-0008-0000-0D00-00002C000000}"/>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00000000-0008-0000-0D00-00002D000000}"/>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0000000-0008-0000-0D00-000034000000}"/>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0000000-0008-0000-0D00-000035000000}"/>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00000000-0008-0000-0D00-000036000000}"/>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0000000-0008-0000-0D00-000037000000}"/>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0000000-0008-0000-0D00-000038000000}"/>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00000000-0008-0000-0D00-000039000000}"/>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00000000-0008-0000-0D00-00003A000000}"/>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当市の有形固定資産減価償却率は、類似団体平均値よりも高くなっており、年々施設の老朽化が進んでいるといえる。個別施設計画の策定により、公共施設等の除却や更新等に取り込むことで適正化を図る必要があ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721516" y="652692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00000000-0008-0000-0D00-000044000000}"/>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00000000-0008-0000-0D00-000045000000}"/>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00000000-0008-0000-0D00-000046000000}"/>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00000000-0008-0000-0D00-000047000000}"/>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0000000-0008-0000-0D00-000048000000}"/>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3" name="テキスト ボックス 72">
          <a:extLst>
            <a:ext uri="{FF2B5EF4-FFF2-40B4-BE49-F238E27FC236}">
              <a16:creationId xmlns:a16="http://schemas.microsoft.com/office/drawing/2014/main" id="{00000000-0008-0000-0D00-000049000000}"/>
            </a:ext>
          </a:extLst>
        </xdr:cNvPr>
        <xdr:cNvSpPr txBox="1"/>
      </xdr:nvSpPr>
      <xdr:spPr>
        <a:xfrm>
          <a:off x="801248" y="476966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00000000-0008-0000-0D00-00004A000000}"/>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75" name="直線コネクタ 74">
          <a:extLst>
            <a:ext uri="{FF2B5EF4-FFF2-40B4-BE49-F238E27FC236}">
              <a16:creationId xmlns:a16="http://schemas.microsoft.com/office/drawing/2014/main" id="{00000000-0008-0000-0D00-00004B000000}"/>
            </a:ext>
          </a:extLst>
        </xdr:cNvPr>
        <xdr:cNvCxnSpPr/>
      </xdr:nvCxnSpPr>
      <xdr:spPr>
        <a:xfrm flipV="1">
          <a:off x="4206240" y="5371783"/>
          <a:ext cx="1270" cy="10188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76" name="有形固定資産減価償却率最小値テキスト">
          <a:extLst>
            <a:ext uri="{FF2B5EF4-FFF2-40B4-BE49-F238E27FC236}">
              <a16:creationId xmlns:a16="http://schemas.microsoft.com/office/drawing/2014/main" id="{00000000-0008-0000-0D00-00004C000000}"/>
            </a:ext>
          </a:extLst>
        </xdr:cNvPr>
        <xdr:cNvSpPr txBox="1"/>
      </xdr:nvSpPr>
      <xdr:spPr>
        <a:xfrm>
          <a:off x="4258945" y="6394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77" name="直線コネクタ 76">
          <a:extLst>
            <a:ext uri="{FF2B5EF4-FFF2-40B4-BE49-F238E27FC236}">
              <a16:creationId xmlns:a16="http://schemas.microsoft.com/office/drawing/2014/main" id="{00000000-0008-0000-0D00-00004D000000}"/>
            </a:ext>
          </a:extLst>
        </xdr:cNvPr>
        <xdr:cNvCxnSpPr/>
      </xdr:nvCxnSpPr>
      <xdr:spPr>
        <a:xfrm>
          <a:off x="4119245" y="6390640"/>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78" name="有形固定資産減価償却率最大値テキスト">
          <a:extLst>
            <a:ext uri="{FF2B5EF4-FFF2-40B4-BE49-F238E27FC236}">
              <a16:creationId xmlns:a16="http://schemas.microsoft.com/office/drawing/2014/main" id="{00000000-0008-0000-0D00-00004E000000}"/>
            </a:ext>
          </a:extLst>
        </xdr:cNvPr>
        <xdr:cNvSpPr txBox="1"/>
      </xdr:nvSpPr>
      <xdr:spPr>
        <a:xfrm>
          <a:off x="4258945" y="5150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79" name="直線コネクタ 78">
          <a:extLst>
            <a:ext uri="{FF2B5EF4-FFF2-40B4-BE49-F238E27FC236}">
              <a16:creationId xmlns:a16="http://schemas.microsoft.com/office/drawing/2014/main" id="{00000000-0008-0000-0D00-00004F000000}"/>
            </a:ext>
          </a:extLst>
        </xdr:cNvPr>
        <xdr:cNvCxnSpPr/>
      </xdr:nvCxnSpPr>
      <xdr:spPr>
        <a:xfrm>
          <a:off x="4119245" y="537178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20655</xdr:rowOff>
    </xdr:from>
    <xdr:ext cx="405111" cy="259045"/>
    <xdr:sp macro="" textlink="">
      <xdr:nvSpPr>
        <xdr:cNvPr id="80" name="有形固定資産減価償却率平均値テキスト">
          <a:extLst>
            <a:ext uri="{FF2B5EF4-FFF2-40B4-BE49-F238E27FC236}">
              <a16:creationId xmlns:a16="http://schemas.microsoft.com/office/drawing/2014/main" id="{00000000-0008-0000-0D00-000050000000}"/>
            </a:ext>
          </a:extLst>
        </xdr:cNvPr>
        <xdr:cNvSpPr txBox="1"/>
      </xdr:nvSpPr>
      <xdr:spPr>
        <a:xfrm>
          <a:off x="4258945" y="58194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81" name="フローチャート: 判断 80">
          <a:extLst>
            <a:ext uri="{FF2B5EF4-FFF2-40B4-BE49-F238E27FC236}">
              <a16:creationId xmlns:a16="http://schemas.microsoft.com/office/drawing/2014/main" id="{00000000-0008-0000-0D00-000051000000}"/>
            </a:ext>
          </a:extLst>
        </xdr:cNvPr>
        <xdr:cNvSpPr/>
      </xdr:nvSpPr>
      <xdr:spPr>
        <a:xfrm>
          <a:off x="4157345" y="59680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82" name="フローチャート: 判断 81">
          <a:extLst>
            <a:ext uri="{FF2B5EF4-FFF2-40B4-BE49-F238E27FC236}">
              <a16:creationId xmlns:a16="http://schemas.microsoft.com/office/drawing/2014/main" id="{00000000-0008-0000-0D00-000052000000}"/>
            </a:ext>
          </a:extLst>
        </xdr:cNvPr>
        <xdr:cNvSpPr/>
      </xdr:nvSpPr>
      <xdr:spPr>
        <a:xfrm>
          <a:off x="3537585" y="59500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83" name="フローチャート: 判断 82">
          <a:extLst>
            <a:ext uri="{FF2B5EF4-FFF2-40B4-BE49-F238E27FC236}">
              <a16:creationId xmlns:a16="http://schemas.microsoft.com/office/drawing/2014/main" id="{00000000-0008-0000-0D00-000053000000}"/>
            </a:ext>
          </a:extLst>
        </xdr:cNvPr>
        <xdr:cNvSpPr/>
      </xdr:nvSpPr>
      <xdr:spPr>
        <a:xfrm>
          <a:off x="2867025" y="59428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84" name="フローチャート: 判断 83">
          <a:extLst>
            <a:ext uri="{FF2B5EF4-FFF2-40B4-BE49-F238E27FC236}">
              <a16:creationId xmlns:a16="http://schemas.microsoft.com/office/drawing/2014/main" id="{00000000-0008-0000-0D00-000054000000}"/>
            </a:ext>
          </a:extLst>
        </xdr:cNvPr>
        <xdr:cNvSpPr/>
      </xdr:nvSpPr>
      <xdr:spPr>
        <a:xfrm>
          <a:off x="2196465" y="59104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46884</xdr:rowOff>
    </xdr:from>
    <xdr:to>
      <xdr:col>7</xdr:col>
      <xdr:colOff>187325</xdr:colOff>
      <xdr:row>30</xdr:row>
      <xdr:rowOff>148484</xdr:rowOff>
    </xdr:to>
    <xdr:sp macro="" textlink="">
      <xdr:nvSpPr>
        <xdr:cNvPr id="85" name="フローチャート: 判断 84">
          <a:extLst>
            <a:ext uri="{FF2B5EF4-FFF2-40B4-BE49-F238E27FC236}">
              <a16:creationId xmlns:a16="http://schemas.microsoft.com/office/drawing/2014/main" id="{00000000-0008-0000-0D00-000055000000}"/>
            </a:ext>
          </a:extLst>
        </xdr:cNvPr>
        <xdr:cNvSpPr/>
      </xdr:nvSpPr>
      <xdr:spPr>
        <a:xfrm>
          <a:off x="1525905" y="584570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D00-000056000000}"/>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D00-000057000000}"/>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D00-000058000000}"/>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0000000-0008-0000-0D00-000059000000}"/>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0000000-0008-0000-0D00-00005A000000}"/>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139912</xdr:rowOff>
    </xdr:from>
    <xdr:to>
      <xdr:col>23</xdr:col>
      <xdr:colOff>136525</xdr:colOff>
      <xdr:row>32</xdr:row>
      <xdr:rowOff>70062</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4157345" y="61063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118339</xdr:rowOff>
    </xdr:from>
    <xdr:ext cx="405111" cy="259045"/>
    <xdr:sp macro="" textlink="">
      <xdr:nvSpPr>
        <xdr:cNvPr id="92" name="有形固定資産減価償却率該当値テキスト">
          <a:extLst>
            <a:ext uri="{FF2B5EF4-FFF2-40B4-BE49-F238E27FC236}">
              <a16:creationId xmlns:a16="http://schemas.microsoft.com/office/drawing/2014/main" id="{00000000-0008-0000-0D00-00005C000000}"/>
            </a:ext>
          </a:extLst>
        </xdr:cNvPr>
        <xdr:cNvSpPr txBox="1"/>
      </xdr:nvSpPr>
      <xdr:spPr>
        <a:xfrm>
          <a:off x="4258945" y="6084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136313</xdr:rowOff>
    </xdr:from>
    <xdr:to>
      <xdr:col>19</xdr:col>
      <xdr:colOff>187325</xdr:colOff>
      <xdr:row>32</xdr:row>
      <xdr:rowOff>66463</xdr:rowOff>
    </xdr:to>
    <xdr:sp macro="" textlink="">
      <xdr:nvSpPr>
        <xdr:cNvPr id="93" name="楕円 92">
          <a:extLst>
            <a:ext uri="{FF2B5EF4-FFF2-40B4-BE49-F238E27FC236}">
              <a16:creationId xmlns:a16="http://schemas.microsoft.com/office/drawing/2014/main" id="{00000000-0008-0000-0D00-00005D000000}"/>
            </a:ext>
          </a:extLst>
        </xdr:cNvPr>
        <xdr:cNvSpPr/>
      </xdr:nvSpPr>
      <xdr:spPr>
        <a:xfrm>
          <a:off x="3537585" y="610277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15663</xdr:rowOff>
    </xdr:from>
    <xdr:to>
      <xdr:col>23</xdr:col>
      <xdr:colOff>85725</xdr:colOff>
      <xdr:row>32</xdr:row>
      <xdr:rowOff>19262</xdr:rowOff>
    </xdr:to>
    <xdr:cxnSp macro="">
      <xdr:nvCxnSpPr>
        <xdr:cNvPr id="94" name="直線コネクタ 93">
          <a:extLst>
            <a:ext uri="{FF2B5EF4-FFF2-40B4-BE49-F238E27FC236}">
              <a16:creationId xmlns:a16="http://schemas.microsoft.com/office/drawing/2014/main" id="{00000000-0008-0000-0D00-00005E000000}"/>
            </a:ext>
          </a:extLst>
        </xdr:cNvPr>
        <xdr:cNvCxnSpPr/>
      </xdr:nvCxnSpPr>
      <xdr:spPr>
        <a:xfrm>
          <a:off x="3588385" y="6149763"/>
          <a:ext cx="619760" cy="3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107527</xdr:rowOff>
    </xdr:from>
    <xdr:to>
      <xdr:col>15</xdr:col>
      <xdr:colOff>187325</xdr:colOff>
      <xdr:row>32</xdr:row>
      <xdr:rowOff>37677</xdr:rowOff>
    </xdr:to>
    <xdr:sp macro="" textlink="">
      <xdr:nvSpPr>
        <xdr:cNvPr id="95" name="楕円 94">
          <a:extLst>
            <a:ext uri="{FF2B5EF4-FFF2-40B4-BE49-F238E27FC236}">
              <a16:creationId xmlns:a16="http://schemas.microsoft.com/office/drawing/2014/main" id="{00000000-0008-0000-0D00-00005F000000}"/>
            </a:ext>
          </a:extLst>
        </xdr:cNvPr>
        <xdr:cNvSpPr/>
      </xdr:nvSpPr>
      <xdr:spPr>
        <a:xfrm>
          <a:off x="2867025" y="607398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158327</xdr:rowOff>
    </xdr:from>
    <xdr:to>
      <xdr:col>19</xdr:col>
      <xdr:colOff>136525</xdr:colOff>
      <xdr:row>32</xdr:row>
      <xdr:rowOff>15663</xdr:rowOff>
    </xdr:to>
    <xdr:cxnSp macro="">
      <xdr:nvCxnSpPr>
        <xdr:cNvPr id="96" name="直線コネクタ 95">
          <a:extLst>
            <a:ext uri="{FF2B5EF4-FFF2-40B4-BE49-F238E27FC236}">
              <a16:creationId xmlns:a16="http://schemas.microsoft.com/office/drawing/2014/main" id="{00000000-0008-0000-0D00-000060000000}"/>
            </a:ext>
          </a:extLst>
        </xdr:cNvPr>
        <xdr:cNvCxnSpPr/>
      </xdr:nvCxnSpPr>
      <xdr:spPr>
        <a:xfrm>
          <a:off x="2917825" y="6124787"/>
          <a:ext cx="670560" cy="24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75142</xdr:rowOff>
    </xdr:from>
    <xdr:to>
      <xdr:col>11</xdr:col>
      <xdr:colOff>187325</xdr:colOff>
      <xdr:row>32</xdr:row>
      <xdr:rowOff>5292</xdr:rowOff>
    </xdr:to>
    <xdr:sp macro="" textlink="">
      <xdr:nvSpPr>
        <xdr:cNvPr id="97" name="楕円 96">
          <a:extLst>
            <a:ext uri="{FF2B5EF4-FFF2-40B4-BE49-F238E27FC236}">
              <a16:creationId xmlns:a16="http://schemas.microsoft.com/office/drawing/2014/main" id="{00000000-0008-0000-0D00-000061000000}"/>
            </a:ext>
          </a:extLst>
        </xdr:cNvPr>
        <xdr:cNvSpPr/>
      </xdr:nvSpPr>
      <xdr:spPr>
        <a:xfrm>
          <a:off x="2196465" y="60416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125942</xdr:rowOff>
    </xdr:from>
    <xdr:to>
      <xdr:col>15</xdr:col>
      <xdr:colOff>136525</xdr:colOff>
      <xdr:row>31</xdr:row>
      <xdr:rowOff>158327</xdr:rowOff>
    </xdr:to>
    <xdr:cxnSp macro="">
      <xdr:nvCxnSpPr>
        <xdr:cNvPr id="98" name="直線コネクタ 97">
          <a:extLst>
            <a:ext uri="{FF2B5EF4-FFF2-40B4-BE49-F238E27FC236}">
              <a16:creationId xmlns:a16="http://schemas.microsoft.com/office/drawing/2014/main" id="{00000000-0008-0000-0D00-000062000000}"/>
            </a:ext>
          </a:extLst>
        </xdr:cNvPr>
        <xdr:cNvCxnSpPr/>
      </xdr:nvCxnSpPr>
      <xdr:spPr>
        <a:xfrm>
          <a:off x="2247265" y="6092402"/>
          <a:ext cx="6705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44556</xdr:rowOff>
    </xdr:from>
    <xdr:to>
      <xdr:col>7</xdr:col>
      <xdr:colOff>187325</xdr:colOff>
      <xdr:row>31</xdr:row>
      <xdr:rowOff>146156</xdr:rowOff>
    </xdr:to>
    <xdr:sp macro="" textlink="">
      <xdr:nvSpPr>
        <xdr:cNvPr id="99" name="楕円 98">
          <a:extLst>
            <a:ext uri="{FF2B5EF4-FFF2-40B4-BE49-F238E27FC236}">
              <a16:creationId xmlns:a16="http://schemas.microsoft.com/office/drawing/2014/main" id="{00000000-0008-0000-0D00-000063000000}"/>
            </a:ext>
          </a:extLst>
        </xdr:cNvPr>
        <xdr:cNvSpPr/>
      </xdr:nvSpPr>
      <xdr:spPr>
        <a:xfrm>
          <a:off x="1525905" y="60110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95356</xdr:rowOff>
    </xdr:from>
    <xdr:to>
      <xdr:col>11</xdr:col>
      <xdr:colOff>136525</xdr:colOff>
      <xdr:row>31</xdr:row>
      <xdr:rowOff>125942</xdr:rowOff>
    </xdr:to>
    <xdr:cxnSp macro="">
      <xdr:nvCxnSpPr>
        <xdr:cNvPr id="100" name="直線コネクタ 99">
          <a:extLst>
            <a:ext uri="{FF2B5EF4-FFF2-40B4-BE49-F238E27FC236}">
              <a16:creationId xmlns:a16="http://schemas.microsoft.com/office/drawing/2014/main" id="{00000000-0008-0000-0D00-000064000000}"/>
            </a:ext>
          </a:extLst>
        </xdr:cNvPr>
        <xdr:cNvCxnSpPr/>
      </xdr:nvCxnSpPr>
      <xdr:spPr>
        <a:xfrm>
          <a:off x="1576705" y="6061816"/>
          <a:ext cx="670560" cy="30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97913</xdr:rowOff>
    </xdr:from>
    <xdr:ext cx="405111" cy="259045"/>
    <xdr:sp macro="" textlink="">
      <xdr:nvSpPr>
        <xdr:cNvPr id="101" name="n_1aveValue有形固定資産減価償却率">
          <a:extLst>
            <a:ext uri="{FF2B5EF4-FFF2-40B4-BE49-F238E27FC236}">
              <a16:creationId xmlns:a16="http://schemas.microsoft.com/office/drawing/2014/main" id="{00000000-0008-0000-0D00-000065000000}"/>
            </a:ext>
          </a:extLst>
        </xdr:cNvPr>
        <xdr:cNvSpPr txBox="1"/>
      </xdr:nvSpPr>
      <xdr:spPr>
        <a:xfrm>
          <a:off x="3395989" y="5729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90716</xdr:rowOff>
    </xdr:from>
    <xdr:ext cx="405111" cy="259045"/>
    <xdr:sp macro="" textlink="">
      <xdr:nvSpPr>
        <xdr:cNvPr id="102" name="n_2aveValue有形固定資産減価償却率">
          <a:extLst>
            <a:ext uri="{FF2B5EF4-FFF2-40B4-BE49-F238E27FC236}">
              <a16:creationId xmlns:a16="http://schemas.microsoft.com/office/drawing/2014/main" id="{00000000-0008-0000-0D00-000066000000}"/>
            </a:ext>
          </a:extLst>
        </xdr:cNvPr>
        <xdr:cNvSpPr txBox="1"/>
      </xdr:nvSpPr>
      <xdr:spPr>
        <a:xfrm>
          <a:off x="2738129" y="5721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58331</xdr:rowOff>
    </xdr:from>
    <xdr:ext cx="405111" cy="259045"/>
    <xdr:sp macro="" textlink="">
      <xdr:nvSpPr>
        <xdr:cNvPr id="103" name="n_3aveValue有形固定資産減価償却率">
          <a:extLst>
            <a:ext uri="{FF2B5EF4-FFF2-40B4-BE49-F238E27FC236}">
              <a16:creationId xmlns:a16="http://schemas.microsoft.com/office/drawing/2014/main" id="{00000000-0008-0000-0D00-000067000000}"/>
            </a:ext>
          </a:extLst>
        </xdr:cNvPr>
        <xdr:cNvSpPr txBox="1"/>
      </xdr:nvSpPr>
      <xdr:spPr>
        <a:xfrm>
          <a:off x="2067569" y="5689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165011</xdr:rowOff>
    </xdr:from>
    <xdr:ext cx="405111" cy="259045"/>
    <xdr:sp macro="" textlink="">
      <xdr:nvSpPr>
        <xdr:cNvPr id="104" name="n_4aveValue有形固定資産減価償却率">
          <a:extLst>
            <a:ext uri="{FF2B5EF4-FFF2-40B4-BE49-F238E27FC236}">
              <a16:creationId xmlns:a16="http://schemas.microsoft.com/office/drawing/2014/main" id="{00000000-0008-0000-0D00-000068000000}"/>
            </a:ext>
          </a:extLst>
        </xdr:cNvPr>
        <xdr:cNvSpPr txBox="1"/>
      </xdr:nvSpPr>
      <xdr:spPr>
        <a:xfrm>
          <a:off x="1397009" y="5628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57590</xdr:rowOff>
    </xdr:from>
    <xdr:ext cx="405111" cy="259045"/>
    <xdr:sp macro="" textlink="">
      <xdr:nvSpPr>
        <xdr:cNvPr id="105" name="n_1mainValue有形固定資産減価償却率">
          <a:extLst>
            <a:ext uri="{FF2B5EF4-FFF2-40B4-BE49-F238E27FC236}">
              <a16:creationId xmlns:a16="http://schemas.microsoft.com/office/drawing/2014/main" id="{00000000-0008-0000-0D00-000069000000}"/>
            </a:ext>
          </a:extLst>
        </xdr:cNvPr>
        <xdr:cNvSpPr txBox="1"/>
      </xdr:nvSpPr>
      <xdr:spPr>
        <a:xfrm>
          <a:off x="3395989" y="6191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28804</xdr:rowOff>
    </xdr:from>
    <xdr:ext cx="405111" cy="259045"/>
    <xdr:sp macro="" textlink="">
      <xdr:nvSpPr>
        <xdr:cNvPr id="106" name="n_2mainValue有形固定資産減価償却率">
          <a:extLst>
            <a:ext uri="{FF2B5EF4-FFF2-40B4-BE49-F238E27FC236}">
              <a16:creationId xmlns:a16="http://schemas.microsoft.com/office/drawing/2014/main" id="{00000000-0008-0000-0D00-00006A000000}"/>
            </a:ext>
          </a:extLst>
        </xdr:cNvPr>
        <xdr:cNvSpPr txBox="1"/>
      </xdr:nvSpPr>
      <xdr:spPr>
        <a:xfrm>
          <a:off x="2738129" y="6162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167869</xdr:rowOff>
    </xdr:from>
    <xdr:ext cx="405111" cy="259045"/>
    <xdr:sp macro="" textlink="">
      <xdr:nvSpPr>
        <xdr:cNvPr id="107" name="n_3mainValue有形固定資産減価償却率">
          <a:extLst>
            <a:ext uri="{FF2B5EF4-FFF2-40B4-BE49-F238E27FC236}">
              <a16:creationId xmlns:a16="http://schemas.microsoft.com/office/drawing/2014/main" id="{00000000-0008-0000-0D00-00006B000000}"/>
            </a:ext>
          </a:extLst>
        </xdr:cNvPr>
        <xdr:cNvSpPr txBox="1"/>
      </xdr:nvSpPr>
      <xdr:spPr>
        <a:xfrm>
          <a:off x="2067569" y="6134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137283</xdr:rowOff>
    </xdr:from>
    <xdr:ext cx="405111" cy="259045"/>
    <xdr:sp macro="" textlink="">
      <xdr:nvSpPr>
        <xdr:cNvPr id="108" name="n_4mainValue有形固定資産減価償却率">
          <a:extLst>
            <a:ext uri="{FF2B5EF4-FFF2-40B4-BE49-F238E27FC236}">
              <a16:creationId xmlns:a16="http://schemas.microsoft.com/office/drawing/2014/main" id="{00000000-0008-0000-0D00-00006C000000}"/>
            </a:ext>
          </a:extLst>
        </xdr:cNvPr>
        <xdr:cNvSpPr txBox="1"/>
      </xdr:nvSpPr>
      <xdr:spPr>
        <a:xfrm>
          <a:off x="1397009" y="61037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[ 402.1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00000000-0008-0000-0D00-000073000000}"/>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00000000-0008-0000-0D00-000074000000}"/>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00000000-0008-0000-0D00-000075000000}"/>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00000000-0008-0000-0D00-000076000000}"/>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00000000-0008-0000-0D00-000077000000}"/>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00000000-0008-0000-0D00-000078000000}"/>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00000000-0008-0000-0D00-000079000000}"/>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平均を下回っている。主な要因としては、毎年度実施している繰上償還により地方債の現在高が減少したことが考えられるが、地方債を財源とする大規模な建設事業を実施しており、前年より増加している。今後も増加傾向にあることから、引き続き、地方債残高の縮減等に取り組んでいく必要がある。</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9971405" y="65487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9486041" y="645876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9971405" y="612838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9486041" y="603458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9971405" y="570420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30" name="テキスト ボックス 129">
          <a:extLst>
            <a:ext uri="{FF2B5EF4-FFF2-40B4-BE49-F238E27FC236}">
              <a16:creationId xmlns:a16="http://schemas.microsoft.com/office/drawing/2014/main" id="{00000000-0008-0000-0D00-000082000000}"/>
            </a:ext>
          </a:extLst>
        </xdr:cNvPr>
        <xdr:cNvSpPr txBox="1"/>
      </xdr:nvSpPr>
      <xdr:spPr>
        <a:xfrm>
          <a:off x="9542936" y="561421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9971405" y="52838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32" name="テキスト ボックス 131">
          <a:extLst>
            <a:ext uri="{FF2B5EF4-FFF2-40B4-BE49-F238E27FC236}">
              <a16:creationId xmlns:a16="http://schemas.microsoft.com/office/drawing/2014/main" id="{00000000-0008-0000-0D00-000084000000}"/>
            </a:ext>
          </a:extLst>
        </xdr:cNvPr>
        <xdr:cNvSpPr txBox="1"/>
      </xdr:nvSpPr>
      <xdr:spPr>
        <a:xfrm>
          <a:off x="9645528" y="519003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00000000-0008-0000-0D00-000086000000}"/>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flipV="1">
          <a:off x="13027660" y="5283835"/>
          <a:ext cx="1269" cy="1356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36" name="債務償還比率最小値テキスト">
          <a:extLst>
            <a:ext uri="{FF2B5EF4-FFF2-40B4-BE49-F238E27FC236}">
              <a16:creationId xmlns:a16="http://schemas.microsoft.com/office/drawing/2014/main" id="{00000000-0008-0000-0D00-000088000000}"/>
            </a:ext>
          </a:extLst>
        </xdr:cNvPr>
        <xdr:cNvSpPr txBox="1"/>
      </xdr:nvSpPr>
      <xdr:spPr>
        <a:xfrm>
          <a:off x="13080365" y="664005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37" name="直線コネクタ 136">
          <a:extLst>
            <a:ext uri="{FF2B5EF4-FFF2-40B4-BE49-F238E27FC236}">
              <a16:creationId xmlns:a16="http://schemas.microsoft.com/office/drawing/2014/main" id="{00000000-0008-0000-0D00-000089000000}"/>
            </a:ext>
          </a:extLst>
        </xdr:cNvPr>
        <xdr:cNvCxnSpPr/>
      </xdr:nvCxnSpPr>
      <xdr:spPr>
        <a:xfrm>
          <a:off x="12963525" y="66400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38" name="債務償還比率最大値テキスト">
          <a:extLst>
            <a:ext uri="{FF2B5EF4-FFF2-40B4-BE49-F238E27FC236}">
              <a16:creationId xmlns:a16="http://schemas.microsoft.com/office/drawing/2014/main" id="{00000000-0008-0000-0D00-00008A000000}"/>
            </a:ext>
          </a:extLst>
        </xdr:cNvPr>
        <xdr:cNvSpPr txBox="1"/>
      </xdr:nvSpPr>
      <xdr:spPr>
        <a:xfrm>
          <a:off x="13080365" y="50628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39" name="直線コネクタ 138">
          <a:extLst>
            <a:ext uri="{FF2B5EF4-FFF2-40B4-BE49-F238E27FC236}">
              <a16:creationId xmlns:a16="http://schemas.microsoft.com/office/drawing/2014/main" id="{00000000-0008-0000-0D00-00008B000000}"/>
            </a:ext>
          </a:extLst>
        </xdr:cNvPr>
        <xdr:cNvCxnSpPr/>
      </xdr:nvCxnSpPr>
      <xdr:spPr>
        <a:xfrm>
          <a:off x="12963525" y="52838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44609</xdr:rowOff>
    </xdr:from>
    <xdr:ext cx="469744" cy="259045"/>
    <xdr:sp macro="" textlink="">
      <xdr:nvSpPr>
        <xdr:cNvPr id="140" name="債務償還比率平均値テキスト">
          <a:extLst>
            <a:ext uri="{FF2B5EF4-FFF2-40B4-BE49-F238E27FC236}">
              <a16:creationId xmlns:a16="http://schemas.microsoft.com/office/drawing/2014/main" id="{00000000-0008-0000-0D00-00008C000000}"/>
            </a:ext>
          </a:extLst>
        </xdr:cNvPr>
        <xdr:cNvSpPr txBox="1"/>
      </xdr:nvSpPr>
      <xdr:spPr>
        <a:xfrm>
          <a:off x="13080365" y="56757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41" name="フローチャート: 判断 140">
          <a:extLst>
            <a:ext uri="{FF2B5EF4-FFF2-40B4-BE49-F238E27FC236}">
              <a16:creationId xmlns:a16="http://schemas.microsoft.com/office/drawing/2014/main" id="{00000000-0008-0000-0D00-00008D000000}"/>
            </a:ext>
          </a:extLst>
        </xdr:cNvPr>
        <xdr:cNvSpPr/>
      </xdr:nvSpPr>
      <xdr:spPr>
        <a:xfrm>
          <a:off x="13001625" y="569736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42" name="フローチャート: 判断 141">
          <a:extLst>
            <a:ext uri="{FF2B5EF4-FFF2-40B4-BE49-F238E27FC236}">
              <a16:creationId xmlns:a16="http://schemas.microsoft.com/office/drawing/2014/main" id="{00000000-0008-0000-0D00-00008E000000}"/>
            </a:ext>
          </a:extLst>
        </xdr:cNvPr>
        <xdr:cNvSpPr/>
      </xdr:nvSpPr>
      <xdr:spPr>
        <a:xfrm>
          <a:off x="12359005" y="5694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43" name="フローチャート: 判断 142">
          <a:extLst>
            <a:ext uri="{FF2B5EF4-FFF2-40B4-BE49-F238E27FC236}">
              <a16:creationId xmlns:a16="http://schemas.microsoft.com/office/drawing/2014/main" id="{00000000-0008-0000-0D00-00008F000000}"/>
            </a:ext>
          </a:extLst>
        </xdr:cNvPr>
        <xdr:cNvSpPr/>
      </xdr:nvSpPr>
      <xdr:spPr>
        <a:xfrm>
          <a:off x="11688445" y="5700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44" name="フローチャート: 判断 143">
          <a:extLst>
            <a:ext uri="{FF2B5EF4-FFF2-40B4-BE49-F238E27FC236}">
              <a16:creationId xmlns:a16="http://schemas.microsoft.com/office/drawing/2014/main" id="{00000000-0008-0000-0D00-000090000000}"/>
            </a:ext>
          </a:extLst>
        </xdr:cNvPr>
        <xdr:cNvSpPr/>
      </xdr:nvSpPr>
      <xdr:spPr>
        <a:xfrm>
          <a:off x="11017885" y="5674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91399</xdr:rowOff>
    </xdr:from>
    <xdr:to>
      <xdr:col>60</xdr:col>
      <xdr:colOff>123825</xdr:colOff>
      <xdr:row>30</xdr:row>
      <xdr:rowOff>21549</xdr:rowOff>
    </xdr:to>
    <xdr:sp macro="" textlink="">
      <xdr:nvSpPr>
        <xdr:cNvPr id="145" name="フローチャート: 判断 144">
          <a:extLst>
            <a:ext uri="{FF2B5EF4-FFF2-40B4-BE49-F238E27FC236}">
              <a16:creationId xmlns:a16="http://schemas.microsoft.com/office/drawing/2014/main" id="{00000000-0008-0000-0D00-000091000000}"/>
            </a:ext>
          </a:extLst>
        </xdr:cNvPr>
        <xdr:cNvSpPr/>
      </xdr:nvSpPr>
      <xdr:spPr>
        <a:xfrm>
          <a:off x="10347325" y="57225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D00-000092000000}"/>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0000000-0008-0000-0D00-000093000000}"/>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D00-000094000000}"/>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D00-000095000000}"/>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D00-000096000000}"/>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109129</xdr:rowOff>
    </xdr:from>
    <xdr:to>
      <xdr:col>76</xdr:col>
      <xdr:colOff>73025</xdr:colOff>
      <xdr:row>29</xdr:row>
      <xdr:rowOff>39279</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3001625" y="55726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132006</xdr:rowOff>
    </xdr:from>
    <xdr:ext cx="469744" cy="259045"/>
    <xdr:sp macro="" textlink="">
      <xdr:nvSpPr>
        <xdr:cNvPr id="152" name="債務償還比率該当値テキスト">
          <a:extLst>
            <a:ext uri="{FF2B5EF4-FFF2-40B4-BE49-F238E27FC236}">
              <a16:creationId xmlns:a16="http://schemas.microsoft.com/office/drawing/2014/main" id="{00000000-0008-0000-0D00-000098000000}"/>
            </a:ext>
          </a:extLst>
        </xdr:cNvPr>
        <xdr:cNvSpPr txBox="1"/>
      </xdr:nvSpPr>
      <xdr:spPr>
        <a:xfrm>
          <a:off x="13080365" y="5427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69921</xdr:rowOff>
    </xdr:from>
    <xdr:to>
      <xdr:col>72</xdr:col>
      <xdr:colOff>123825</xdr:colOff>
      <xdr:row>29</xdr:row>
      <xdr:rowOff>71</xdr:rowOff>
    </xdr:to>
    <xdr:sp macro="" textlink="">
      <xdr:nvSpPr>
        <xdr:cNvPr id="153" name="楕円 152">
          <a:extLst>
            <a:ext uri="{FF2B5EF4-FFF2-40B4-BE49-F238E27FC236}">
              <a16:creationId xmlns:a16="http://schemas.microsoft.com/office/drawing/2014/main" id="{00000000-0008-0000-0D00-000099000000}"/>
            </a:ext>
          </a:extLst>
        </xdr:cNvPr>
        <xdr:cNvSpPr/>
      </xdr:nvSpPr>
      <xdr:spPr>
        <a:xfrm>
          <a:off x="12359005" y="55334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120721</xdr:rowOff>
    </xdr:from>
    <xdr:to>
      <xdr:col>76</xdr:col>
      <xdr:colOff>22225</xdr:colOff>
      <xdr:row>28</xdr:row>
      <xdr:rowOff>159929</xdr:rowOff>
    </xdr:to>
    <xdr:cxnSp macro="">
      <xdr:nvCxnSpPr>
        <xdr:cNvPr id="154" name="直線コネクタ 153">
          <a:extLst>
            <a:ext uri="{FF2B5EF4-FFF2-40B4-BE49-F238E27FC236}">
              <a16:creationId xmlns:a16="http://schemas.microsoft.com/office/drawing/2014/main" id="{00000000-0008-0000-0D00-00009A000000}"/>
            </a:ext>
          </a:extLst>
        </xdr:cNvPr>
        <xdr:cNvCxnSpPr/>
      </xdr:nvCxnSpPr>
      <xdr:spPr>
        <a:xfrm>
          <a:off x="12409805" y="5584261"/>
          <a:ext cx="619760" cy="39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89870</xdr:rowOff>
    </xdr:from>
    <xdr:to>
      <xdr:col>68</xdr:col>
      <xdr:colOff>123825</xdr:colOff>
      <xdr:row>29</xdr:row>
      <xdr:rowOff>20020</xdr:rowOff>
    </xdr:to>
    <xdr:sp macro="" textlink="">
      <xdr:nvSpPr>
        <xdr:cNvPr id="155" name="楕円 154">
          <a:extLst>
            <a:ext uri="{FF2B5EF4-FFF2-40B4-BE49-F238E27FC236}">
              <a16:creationId xmlns:a16="http://schemas.microsoft.com/office/drawing/2014/main" id="{00000000-0008-0000-0D00-00009B000000}"/>
            </a:ext>
          </a:extLst>
        </xdr:cNvPr>
        <xdr:cNvSpPr/>
      </xdr:nvSpPr>
      <xdr:spPr>
        <a:xfrm>
          <a:off x="11688445" y="5553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120721</xdr:rowOff>
    </xdr:from>
    <xdr:to>
      <xdr:col>72</xdr:col>
      <xdr:colOff>73025</xdr:colOff>
      <xdr:row>28</xdr:row>
      <xdr:rowOff>140670</xdr:rowOff>
    </xdr:to>
    <xdr:cxnSp macro="">
      <xdr:nvCxnSpPr>
        <xdr:cNvPr id="156" name="直線コネクタ 155">
          <a:extLst>
            <a:ext uri="{FF2B5EF4-FFF2-40B4-BE49-F238E27FC236}">
              <a16:creationId xmlns:a16="http://schemas.microsoft.com/office/drawing/2014/main" id="{00000000-0008-0000-0D00-00009C000000}"/>
            </a:ext>
          </a:extLst>
        </xdr:cNvPr>
        <xdr:cNvCxnSpPr/>
      </xdr:nvCxnSpPr>
      <xdr:spPr>
        <a:xfrm flipV="1">
          <a:off x="11739245" y="5584261"/>
          <a:ext cx="670560" cy="19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70612</xdr:rowOff>
    </xdr:from>
    <xdr:to>
      <xdr:col>64</xdr:col>
      <xdr:colOff>123825</xdr:colOff>
      <xdr:row>29</xdr:row>
      <xdr:rowOff>762</xdr:rowOff>
    </xdr:to>
    <xdr:sp macro="" textlink="">
      <xdr:nvSpPr>
        <xdr:cNvPr id="157" name="楕円 156">
          <a:extLst>
            <a:ext uri="{FF2B5EF4-FFF2-40B4-BE49-F238E27FC236}">
              <a16:creationId xmlns:a16="http://schemas.microsoft.com/office/drawing/2014/main" id="{00000000-0008-0000-0D00-00009D000000}"/>
            </a:ext>
          </a:extLst>
        </xdr:cNvPr>
        <xdr:cNvSpPr/>
      </xdr:nvSpPr>
      <xdr:spPr>
        <a:xfrm>
          <a:off x="11017885" y="55341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121412</xdr:rowOff>
    </xdr:from>
    <xdr:to>
      <xdr:col>68</xdr:col>
      <xdr:colOff>73025</xdr:colOff>
      <xdr:row>28</xdr:row>
      <xdr:rowOff>140670</xdr:rowOff>
    </xdr:to>
    <xdr:cxnSp macro="">
      <xdr:nvCxnSpPr>
        <xdr:cNvPr id="158" name="直線コネクタ 157">
          <a:extLst>
            <a:ext uri="{FF2B5EF4-FFF2-40B4-BE49-F238E27FC236}">
              <a16:creationId xmlns:a16="http://schemas.microsoft.com/office/drawing/2014/main" id="{00000000-0008-0000-0D00-00009E000000}"/>
            </a:ext>
          </a:extLst>
        </xdr:cNvPr>
        <xdr:cNvCxnSpPr/>
      </xdr:nvCxnSpPr>
      <xdr:spPr>
        <a:xfrm>
          <a:off x="11068685" y="5584952"/>
          <a:ext cx="670560" cy="1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148768</xdr:rowOff>
    </xdr:from>
    <xdr:to>
      <xdr:col>60</xdr:col>
      <xdr:colOff>123825</xdr:colOff>
      <xdr:row>29</xdr:row>
      <xdr:rowOff>78918</xdr:rowOff>
    </xdr:to>
    <xdr:sp macro="" textlink="">
      <xdr:nvSpPr>
        <xdr:cNvPr id="159" name="楕円 158">
          <a:extLst>
            <a:ext uri="{FF2B5EF4-FFF2-40B4-BE49-F238E27FC236}">
              <a16:creationId xmlns:a16="http://schemas.microsoft.com/office/drawing/2014/main" id="{00000000-0008-0000-0D00-00009F000000}"/>
            </a:ext>
          </a:extLst>
        </xdr:cNvPr>
        <xdr:cNvSpPr/>
      </xdr:nvSpPr>
      <xdr:spPr>
        <a:xfrm>
          <a:off x="10347325" y="56123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121412</xdr:rowOff>
    </xdr:from>
    <xdr:to>
      <xdr:col>64</xdr:col>
      <xdr:colOff>73025</xdr:colOff>
      <xdr:row>29</xdr:row>
      <xdr:rowOff>28118</xdr:rowOff>
    </xdr:to>
    <xdr:cxnSp macro="">
      <xdr:nvCxnSpPr>
        <xdr:cNvPr id="160" name="直線コネクタ 159">
          <a:extLst>
            <a:ext uri="{FF2B5EF4-FFF2-40B4-BE49-F238E27FC236}">
              <a16:creationId xmlns:a16="http://schemas.microsoft.com/office/drawing/2014/main" id="{00000000-0008-0000-0D00-0000A0000000}"/>
            </a:ext>
          </a:extLst>
        </xdr:cNvPr>
        <xdr:cNvCxnSpPr/>
      </xdr:nvCxnSpPr>
      <xdr:spPr>
        <a:xfrm flipV="1">
          <a:off x="10398125" y="5584952"/>
          <a:ext cx="670560" cy="7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155714</xdr:rowOff>
    </xdr:from>
    <xdr:ext cx="469744" cy="259045"/>
    <xdr:sp macro="" textlink="">
      <xdr:nvSpPr>
        <xdr:cNvPr id="161" name="n_1aveValue債務償還比率">
          <a:extLst>
            <a:ext uri="{FF2B5EF4-FFF2-40B4-BE49-F238E27FC236}">
              <a16:creationId xmlns:a16="http://schemas.microsoft.com/office/drawing/2014/main" id="{00000000-0008-0000-0D00-0000A1000000}"/>
            </a:ext>
          </a:extLst>
        </xdr:cNvPr>
        <xdr:cNvSpPr txBox="1"/>
      </xdr:nvSpPr>
      <xdr:spPr>
        <a:xfrm>
          <a:off x="12185092" y="5786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162191</xdr:rowOff>
    </xdr:from>
    <xdr:ext cx="469744" cy="259045"/>
    <xdr:sp macro="" textlink="">
      <xdr:nvSpPr>
        <xdr:cNvPr id="162" name="n_2aveValue債務償還比率">
          <a:extLst>
            <a:ext uri="{FF2B5EF4-FFF2-40B4-BE49-F238E27FC236}">
              <a16:creationId xmlns:a16="http://schemas.microsoft.com/office/drawing/2014/main" id="{00000000-0008-0000-0D00-0000A2000000}"/>
            </a:ext>
          </a:extLst>
        </xdr:cNvPr>
        <xdr:cNvSpPr txBox="1"/>
      </xdr:nvSpPr>
      <xdr:spPr>
        <a:xfrm>
          <a:off x="11527232" y="5793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135592</xdr:rowOff>
    </xdr:from>
    <xdr:ext cx="469744" cy="259045"/>
    <xdr:sp macro="" textlink="">
      <xdr:nvSpPr>
        <xdr:cNvPr id="163" name="n_3aveValue債務償還比率">
          <a:extLst>
            <a:ext uri="{FF2B5EF4-FFF2-40B4-BE49-F238E27FC236}">
              <a16:creationId xmlns:a16="http://schemas.microsoft.com/office/drawing/2014/main" id="{00000000-0008-0000-0D00-0000A3000000}"/>
            </a:ext>
          </a:extLst>
        </xdr:cNvPr>
        <xdr:cNvSpPr txBox="1"/>
      </xdr:nvSpPr>
      <xdr:spPr>
        <a:xfrm>
          <a:off x="10856672" y="5766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12676</xdr:rowOff>
    </xdr:from>
    <xdr:ext cx="469744" cy="259045"/>
    <xdr:sp macro="" textlink="">
      <xdr:nvSpPr>
        <xdr:cNvPr id="164" name="n_4aveValue債務償還比率">
          <a:extLst>
            <a:ext uri="{FF2B5EF4-FFF2-40B4-BE49-F238E27FC236}">
              <a16:creationId xmlns:a16="http://schemas.microsoft.com/office/drawing/2014/main" id="{00000000-0008-0000-0D00-0000A4000000}"/>
            </a:ext>
          </a:extLst>
        </xdr:cNvPr>
        <xdr:cNvSpPr txBox="1"/>
      </xdr:nvSpPr>
      <xdr:spPr>
        <a:xfrm>
          <a:off x="10186112" y="5811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16598</xdr:rowOff>
    </xdr:from>
    <xdr:ext cx="469744" cy="259045"/>
    <xdr:sp macro="" textlink="">
      <xdr:nvSpPr>
        <xdr:cNvPr id="165" name="n_1mainValue債務償還比率">
          <a:extLst>
            <a:ext uri="{FF2B5EF4-FFF2-40B4-BE49-F238E27FC236}">
              <a16:creationId xmlns:a16="http://schemas.microsoft.com/office/drawing/2014/main" id="{00000000-0008-0000-0D00-0000A5000000}"/>
            </a:ext>
          </a:extLst>
        </xdr:cNvPr>
        <xdr:cNvSpPr txBox="1"/>
      </xdr:nvSpPr>
      <xdr:spPr>
        <a:xfrm>
          <a:off x="12185092" y="5312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36547</xdr:rowOff>
    </xdr:from>
    <xdr:ext cx="469744" cy="259045"/>
    <xdr:sp macro="" textlink="">
      <xdr:nvSpPr>
        <xdr:cNvPr id="166" name="n_2mainValue債務償還比率">
          <a:extLst>
            <a:ext uri="{FF2B5EF4-FFF2-40B4-BE49-F238E27FC236}">
              <a16:creationId xmlns:a16="http://schemas.microsoft.com/office/drawing/2014/main" id="{00000000-0008-0000-0D00-0000A6000000}"/>
            </a:ext>
          </a:extLst>
        </xdr:cNvPr>
        <xdr:cNvSpPr txBox="1"/>
      </xdr:nvSpPr>
      <xdr:spPr>
        <a:xfrm>
          <a:off x="11527232" y="5332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17289</xdr:rowOff>
    </xdr:from>
    <xdr:ext cx="469744" cy="259045"/>
    <xdr:sp macro="" textlink="">
      <xdr:nvSpPr>
        <xdr:cNvPr id="167" name="n_3mainValue債務償還比率">
          <a:extLst>
            <a:ext uri="{FF2B5EF4-FFF2-40B4-BE49-F238E27FC236}">
              <a16:creationId xmlns:a16="http://schemas.microsoft.com/office/drawing/2014/main" id="{00000000-0008-0000-0D00-0000A7000000}"/>
            </a:ext>
          </a:extLst>
        </xdr:cNvPr>
        <xdr:cNvSpPr txBox="1"/>
      </xdr:nvSpPr>
      <xdr:spPr>
        <a:xfrm>
          <a:off x="10856672" y="5313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95445</xdr:rowOff>
    </xdr:from>
    <xdr:ext cx="469744" cy="259045"/>
    <xdr:sp macro="" textlink="">
      <xdr:nvSpPr>
        <xdr:cNvPr id="168" name="n_4mainValue債務償還比率">
          <a:extLst>
            <a:ext uri="{FF2B5EF4-FFF2-40B4-BE49-F238E27FC236}">
              <a16:creationId xmlns:a16="http://schemas.microsoft.com/office/drawing/2014/main" id="{00000000-0008-0000-0D00-0000A8000000}"/>
            </a:ext>
          </a:extLst>
        </xdr:cNvPr>
        <xdr:cNvSpPr txBox="1"/>
      </xdr:nvSpPr>
      <xdr:spPr>
        <a:xfrm>
          <a:off x="10186112" y="5391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00000000-0008-0000-0D00-0000A9000000}"/>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00000000-0008-0000-0D00-0000AA000000}"/>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00000000-0008-0000-0D00-0000AB000000}"/>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00000000-0008-0000-0D00-0000AC000000}"/>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00000000-0008-0000-0D00-0000AD000000}"/>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00000000-0008-0000-0D00-0000AE000000}"/>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岡山県美作市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24,886
24,260
429.29
26,976,510
25,179,061
1,498,408
13,694,063
26,372,537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086225" y="5711190"/>
          <a:ext cx="0" cy="12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124960" y="700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020820" y="70046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124960" y="5494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020820" y="5711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67327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124960" y="6270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03606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312160" y="63900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5146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7399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57785</xdr:rowOff>
    </xdr:from>
    <xdr:to>
      <xdr:col>6</xdr:col>
      <xdr:colOff>38100</xdr:colOff>
      <xdr:row>37</xdr:row>
      <xdr:rowOff>159385</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965200" y="62604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86360</xdr:rowOff>
    </xdr:from>
    <xdr:to>
      <xdr:col>24</xdr:col>
      <xdr:colOff>114300</xdr:colOff>
      <xdr:row>40</xdr:row>
      <xdr:rowOff>16510</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036060" y="66243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64787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124960"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50165</xdr:rowOff>
    </xdr:from>
    <xdr:to>
      <xdr:col>20</xdr:col>
      <xdr:colOff>38100</xdr:colOff>
      <xdr:row>39</xdr:row>
      <xdr:rowOff>151765</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312160" y="65881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100965</xdr:rowOff>
    </xdr:from>
    <xdr:to>
      <xdr:col>24</xdr:col>
      <xdr:colOff>63500</xdr:colOff>
      <xdr:row>39</xdr:row>
      <xdr:rowOff>137160</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355340" y="6638925"/>
          <a:ext cx="7315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13970</xdr:rowOff>
    </xdr:from>
    <xdr:to>
      <xdr:col>15</xdr:col>
      <xdr:colOff>101600</xdr:colOff>
      <xdr:row>39</xdr:row>
      <xdr:rowOff>115570</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5146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64770</xdr:rowOff>
    </xdr:from>
    <xdr:to>
      <xdr:col>19</xdr:col>
      <xdr:colOff>177800</xdr:colOff>
      <xdr:row>39</xdr:row>
      <xdr:rowOff>100965</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565400" y="6602730"/>
          <a:ext cx="78994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149225</xdr:rowOff>
    </xdr:from>
    <xdr:to>
      <xdr:col>10</xdr:col>
      <xdr:colOff>165100</xdr:colOff>
      <xdr:row>39</xdr:row>
      <xdr:rowOff>79375</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739900" y="65195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28575</xdr:rowOff>
    </xdr:from>
    <xdr:to>
      <xdr:col>15</xdr:col>
      <xdr:colOff>50800</xdr:colOff>
      <xdr:row>39</xdr:row>
      <xdr:rowOff>64770</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1790700" y="6566535"/>
          <a:ext cx="7747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113030</xdr:rowOff>
    </xdr:from>
    <xdr:to>
      <xdr:col>6</xdr:col>
      <xdr:colOff>38100</xdr:colOff>
      <xdr:row>39</xdr:row>
      <xdr:rowOff>43180</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965200" y="64833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163830</xdr:rowOff>
    </xdr:from>
    <xdr:to>
      <xdr:col>10</xdr:col>
      <xdr:colOff>114300</xdr:colOff>
      <xdr:row>39</xdr:row>
      <xdr:rowOff>28575</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1008380" y="6534150"/>
          <a:ext cx="7823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17056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135907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38570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124477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611004"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4462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836304" y="603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142892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170564" y="668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106697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38570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70502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611004" y="660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34307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836304" y="657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E00-000071000000}"/>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flipV="1">
          <a:off x="9219565" y="5491867"/>
          <a:ext cx="0" cy="1577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00000000-0008-0000-0E00-000073000000}"/>
            </a:ext>
          </a:extLst>
        </xdr:cNvPr>
        <xdr:cNvSpPr txBox="1"/>
      </xdr:nvSpPr>
      <xdr:spPr>
        <a:xfrm>
          <a:off x="9258300" y="7073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9154160" y="70696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00000000-0008-0000-0E00-000075000000}"/>
            </a:ext>
          </a:extLst>
        </xdr:cNvPr>
        <xdr:cNvSpPr txBox="1"/>
      </xdr:nvSpPr>
      <xdr:spPr>
        <a:xfrm>
          <a:off x="9258300" y="5270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9154160" y="54918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macro="" textlink="">
      <xdr:nvSpPr>
        <xdr:cNvPr id="119" name="【道路】&#10;一人当たり延長平均値テキスト">
          <a:extLst>
            <a:ext uri="{FF2B5EF4-FFF2-40B4-BE49-F238E27FC236}">
              <a16:creationId xmlns:a16="http://schemas.microsoft.com/office/drawing/2014/main" id="{00000000-0008-0000-0E00-000077000000}"/>
            </a:ext>
          </a:extLst>
        </xdr:cNvPr>
        <xdr:cNvSpPr txBox="1"/>
      </xdr:nvSpPr>
      <xdr:spPr>
        <a:xfrm>
          <a:off x="9258300" y="6486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9192260" y="65085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8445500" y="65128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7670800" y="65200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6873240" y="65334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58851</xdr:rowOff>
    </xdr:from>
    <xdr:to>
      <xdr:col>36</xdr:col>
      <xdr:colOff>165100</xdr:colOff>
      <xdr:row>38</xdr:row>
      <xdr:rowOff>160451</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6098540" y="642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117792</xdr:rowOff>
    </xdr:from>
    <xdr:to>
      <xdr:col>55</xdr:col>
      <xdr:colOff>50800</xdr:colOff>
      <xdr:row>36</xdr:row>
      <xdr:rowOff>47942</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9192260" y="59851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140669</xdr:rowOff>
    </xdr:from>
    <xdr:ext cx="534377" cy="259045"/>
    <xdr:sp macro="" textlink="">
      <xdr:nvSpPr>
        <xdr:cNvPr id="131" name="【道路】&#10;一人当たり延長該当値テキスト">
          <a:extLst>
            <a:ext uri="{FF2B5EF4-FFF2-40B4-BE49-F238E27FC236}">
              <a16:creationId xmlns:a16="http://schemas.microsoft.com/office/drawing/2014/main" id="{00000000-0008-0000-0E00-000083000000}"/>
            </a:ext>
          </a:extLst>
        </xdr:cNvPr>
        <xdr:cNvSpPr txBox="1"/>
      </xdr:nvSpPr>
      <xdr:spPr>
        <a:xfrm>
          <a:off x="9258300" y="5840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145720</xdr:rowOff>
    </xdr:from>
    <xdr:to>
      <xdr:col>50</xdr:col>
      <xdr:colOff>165100</xdr:colOff>
      <xdr:row>36</xdr:row>
      <xdr:rowOff>75870</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8445500" y="60131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168592</xdr:rowOff>
    </xdr:from>
    <xdr:to>
      <xdr:col>55</xdr:col>
      <xdr:colOff>0</xdr:colOff>
      <xdr:row>36</xdr:row>
      <xdr:rowOff>25070</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8496300" y="6035992"/>
          <a:ext cx="723900" cy="24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167399</xdr:rowOff>
    </xdr:from>
    <xdr:to>
      <xdr:col>46</xdr:col>
      <xdr:colOff>38100</xdr:colOff>
      <xdr:row>36</xdr:row>
      <xdr:rowOff>97549</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7670800" y="60347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25070</xdr:rowOff>
    </xdr:from>
    <xdr:to>
      <xdr:col>50</xdr:col>
      <xdr:colOff>114300</xdr:colOff>
      <xdr:row>36</xdr:row>
      <xdr:rowOff>46749</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7713980" y="6060110"/>
          <a:ext cx="782320" cy="21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15761</xdr:rowOff>
    </xdr:from>
    <xdr:to>
      <xdr:col>41</xdr:col>
      <xdr:colOff>101600</xdr:colOff>
      <xdr:row>36</xdr:row>
      <xdr:rowOff>117361</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6873240" y="6050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46749</xdr:rowOff>
    </xdr:from>
    <xdr:to>
      <xdr:col>45</xdr:col>
      <xdr:colOff>177800</xdr:colOff>
      <xdr:row>36</xdr:row>
      <xdr:rowOff>66561</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6924040" y="6081789"/>
          <a:ext cx="78994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32048</xdr:rowOff>
    </xdr:from>
    <xdr:to>
      <xdr:col>36</xdr:col>
      <xdr:colOff>165100</xdr:colOff>
      <xdr:row>36</xdr:row>
      <xdr:rowOff>133648</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6098540" y="6067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66561</xdr:rowOff>
    </xdr:from>
    <xdr:to>
      <xdr:col>41</xdr:col>
      <xdr:colOff>50800</xdr:colOff>
      <xdr:row>36</xdr:row>
      <xdr:rowOff>82848</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flipV="1">
          <a:off x="6149340" y="6101601"/>
          <a:ext cx="774700" cy="1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macro="" textlink="">
      <xdr:nvSpPr>
        <xdr:cNvPr id="140" name="n_1aveValue【道路】&#10;一人当たり延長">
          <a:extLst>
            <a:ext uri="{FF2B5EF4-FFF2-40B4-BE49-F238E27FC236}">
              <a16:creationId xmlns:a16="http://schemas.microsoft.com/office/drawing/2014/main" id="{00000000-0008-0000-0E00-00008C000000}"/>
            </a:ext>
          </a:extLst>
        </xdr:cNvPr>
        <xdr:cNvSpPr txBox="1"/>
      </xdr:nvSpPr>
      <xdr:spPr>
        <a:xfrm>
          <a:off x="8239271" y="6601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macro="" textlink="">
      <xdr:nvSpPr>
        <xdr:cNvPr id="141" name="n_2aveValue【道路】&#10;一人当たり延長">
          <a:extLst>
            <a:ext uri="{FF2B5EF4-FFF2-40B4-BE49-F238E27FC236}">
              <a16:creationId xmlns:a16="http://schemas.microsoft.com/office/drawing/2014/main" id="{00000000-0008-0000-0E00-00008D000000}"/>
            </a:ext>
          </a:extLst>
        </xdr:cNvPr>
        <xdr:cNvSpPr txBox="1"/>
      </xdr:nvSpPr>
      <xdr:spPr>
        <a:xfrm>
          <a:off x="7477271" y="660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84390</xdr:rowOff>
    </xdr:from>
    <xdr:ext cx="534377" cy="259045"/>
    <xdr:sp macro="" textlink="">
      <xdr:nvSpPr>
        <xdr:cNvPr id="142" name="n_3aveValue【道路】&#10;一人当たり延長">
          <a:extLst>
            <a:ext uri="{FF2B5EF4-FFF2-40B4-BE49-F238E27FC236}">
              <a16:creationId xmlns:a16="http://schemas.microsoft.com/office/drawing/2014/main" id="{00000000-0008-0000-0E00-00008E000000}"/>
            </a:ext>
          </a:extLst>
        </xdr:cNvPr>
        <xdr:cNvSpPr txBox="1"/>
      </xdr:nvSpPr>
      <xdr:spPr>
        <a:xfrm>
          <a:off x="6702571" y="6622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151578</xdr:rowOff>
    </xdr:from>
    <xdr:ext cx="534377" cy="259045"/>
    <xdr:sp macro="" textlink="">
      <xdr:nvSpPr>
        <xdr:cNvPr id="143" name="n_4aveValue【道路】&#10;一人当たり延長">
          <a:extLst>
            <a:ext uri="{FF2B5EF4-FFF2-40B4-BE49-F238E27FC236}">
              <a16:creationId xmlns:a16="http://schemas.microsoft.com/office/drawing/2014/main" id="{00000000-0008-0000-0E00-00008F000000}"/>
            </a:ext>
          </a:extLst>
        </xdr:cNvPr>
        <xdr:cNvSpPr txBox="1"/>
      </xdr:nvSpPr>
      <xdr:spPr>
        <a:xfrm>
          <a:off x="5905011" y="652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34</xdr:row>
      <xdr:rowOff>92397</xdr:rowOff>
    </xdr:from>
    <xdr:ext cx="534377" cy="259045"/>
    <xdr:sp macro="" textlink="">
      <xdr:nvSpPr>
        <xdr:cNvPr id="144" name="n_1mainValue【道路】&#10;一人当たり延長">
          <a:extLst>
            <a:ext uri="{FF2B5EF4-FFF2-40B4-BE49-F238E27FC236}">
              <a16:creationId xmlns:a16="http://schemas.microsoft.com/office/drawing/2014/main" id="{00000000-0008-0000-0E00-000090000000}"/>
            </a:ext>
          </a:extLst>
        </xdr:cNvPr>
        <xdr:cNvSpPr txBox="1"/>
      </xdr:nvSpPr>
      <xdr:spPr>
        <a:xfrm>
          <a:off x="8239271" y="5792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34</xdr:row>
      <xdr:rowOff>114076</xdr:rowOff>
    </xdr:from>
    <xdr:ext cx="534377" cy="259045"/>
    <xdr:sp macro="" textlink="">
      <xdr:nvSpPr>
        <xdr:cNvPr id="145" name="n_2mainValue【道路】&#10;一人当たり延長">
          <a:extLst>
            <a:ext uri="{FF2B5EF4-FFF2-40B4-BE49-F238E27FC236}">
              <a16:creationId xmlns:a16="http://schemas.microsoft.com/office/drawing/2014/main" id="{00000000-0008-0000-0E00-000091000000}"/>
            </a:ext>
          </a:extLst>
        </xdr:cNvPr>
        <xdr:cNvSpPr txBox="1"/>
      </xdr:nvSpPr>
      <xdr:spPr>
        <a:xfrm>
          <a:off x="7477271" y="5813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34</xdr:row>
      <xdr:rowOff>133888</xdr:rowOff>
    </xdr:from>
    <xdr:ext cx="534377" cy="259045"/>
    <xdr:sp macro="" textlink="">
      <xdr:nvSpPr>
        <xdr:cNvPr id="146" name="n_3mainValue【道路】&#10;一人当たり延長">
          <a:extLst>
            <a:ext uri="{FF2B5EF4-FFF2-40B4-BE49-F238E27FC236}">
              <a16:creationId xmlns:a16="http://schemas.microsoft.com/office/drawing/2014/main" id="{00000000-0008-0000-0E00-000092000000}"/>
            </a:ext>
          </a:extLst>
        </xdr:cNvPr>
        <xdr:cNvSpPr txBox="1"/>
      </xdr:nvSpPr>
      <xdr:spPr>
        <a:xfrm>
          <a:off x="6702571" y="5833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150175</xdr:rowOff>
    </xdr:from>
    <xdr:ext cx="534377" cy="259045"/>
    <xdr:sp macro="" textlink="">
      <xdr:nvSpPr>
        <xdr:cNvPr id="147" name="n_4mainValue【道路】&#10;一人当たり延長">
          <a:extLst>
            <a:ext uri="{FF2B5EF4-FFF2-40B4-BE49-F238E27FC236}">
              <a16:creationId xmlns:a16="http://schemas.microsoft.com/office/drawing/2014/main" id="{00000000-0008-0000-0E00-000093000000}"/>
            </a:ext>
          </a:extLst>
        </xdr:cNvPr>
        <xdr:cNvSpPr txBox="1"/>
      </xdr:nvSpPr>
      <xdr:spPr>
        <a:xfrm>
          <a:off x="5905011" y="5849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E00-0000AC00000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flipV="1">
          <a:off x="4086225" y="9345930"/>
          <a:ext cx="0" cy="1418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E00-0000AE000000}"/>
            </a:ext>
          </a:extLst>
        </xdr:cNvPr>
        <xdr:cNvSpPr txBox="1"/>
      </xdr:nvSpPr>
      <xdr:spPr>
        <a:xfrm>
          <a:off x="4124960" y="10768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4020820" y="107648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E00-0000B0000000}"/>
            </a:ext>
          </a:extLst>
        </xdr:cNvPr>
        <xdr:cNvSpPr txBox="1"/>
      </xdr:nvSpPr>
      <xdr:spPr>
        <a:xfrm>
          <a:off x="4124960" y="91249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00000000-0008-0000-0E00-0000B1000000}"/>
            </a:ext>
          </a:extLst>
        </xdr:cNvPr>
        <xdr:cNvCxnSpPr/>
      </xdr:nvCxnSpPr>
      <xdr:spPr>
        <a:xfrm>
          <a:off x="4020820" y="93459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53720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E00-0000B2000000}"/>
            </a:ext>
          </a:extLst>
        </xdr:cNvPr>
        <xdr:cNvSpPr txBox="1"/>
      </xdr:nvSpPr>
      <xdr:spPr>
        <a:xfrm>
          <a:off x="4124960" y="101121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4036060" y="10256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3312160" y="102389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2514600" y="102264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1739900" y="102068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166370</xdr:rowOff>
    </xdr:from>
    <xdr:to>
      <xdr:col>6</xdr:col>
      <xdr:colOff>38100</xdr:colOff>
      <xdr:row>61</xdr:row>
      <xdr:rowOff>96520</xdr:rowOff>
    </xdr:to>
    <xdr:sp macro="" textlink="">
      <xdr:nvSpPr>
        <xdr:cNvPr id="183" name="フローチャート: 判断 182">
          <a:extLst>
            <a:ext uri="{FF2B5EF4-FFF2-40B4-BE49-F238E27FC236}">
              <a16:creationId xmlns:a16="http://schemas.microsoft.com/office/drawing/2014/main" id="{00000000-0008-0000-0E00-0000B7000000}"/>
            </a:ext>
          </a:extLst>
        </xdr:cNvPr>
        <xdr:cNvSpPr/>
      </xdr:nvSpPr>
      <xdr:spPr>
        <a:xfrm>
          <a:off x="965200" y="102247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E00-0000BC00000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53703</xdr:rowOff>
    </xdr:from>
    <xdr:to>
      <xdr:col>24</xdr:col>
      <xdr:colOff>114300</xdr:colOff>
      <xdr:row>61</xdr:row>
      <xdr:rowOff>155303</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4036060" y="10279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32130</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E00-0000BE000000}"/>
            </a:ext>
          </a:extLst>
        </xdr:cNvPr>
        <xdr:cNvSpPr txBox="1"/>
      </xdr:nvSpPr>
      <xdr:spPr>
        <a:xfrm>
          <a:off x="4124960" y="10258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29210</xdr:rowOff>
    </xdr:from>
    <xdr:to>
      <xdr:col>20</xdr:col>
      <xdr:colOff>38100</xdr:colOff>
      <xdr:row>61</xdr:row>
      <xdr:rowOff>130810</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3312160" y="102552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80010</xdr:rowOff>
    </xdr:from>
    <xdr:to>
      <xdr:col>24</xdr:col>
      <xdr:colOff>63500</xdr:colOff>
      <xdr:row>61</xdr:row>
      <xdr:rowOff>104503</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3355340" y="10306050"/>
          <a:ext cx="73152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3084</xdr:rowOff>
    </xdr:from>
    <xdr:to>
      <xdr:col>15</xdr:col>
      <xdr:colOff>101600</xdr:colOff>
      <xdr:row>61</xdr:row>
      <xdr:rowOff>104684</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2514600" y="10229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53884</xdr:rowOff>
    </xdr:from>
    <xdr:to>
      <xdr:col>19</xdr:col>
      <xdr:colOff>177800</xdr:colOff>
      <xdr:row>61</xdr:row>
      <xdr:rowOff>80010</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2565400" y="10279924"/>
          <a:ext cx="78994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1739900" y="102068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27759</xdr:rowOff>
    </xdr:from>
    <xdr:to>
      <xdr:col>15</xdr:col>
      <xdr:colOff>50800</xdr:colOff>
      <xdr:row>61</xdr:row>
      <xdr:rowOff>53884</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1790700" y="10253799"/>
          <a:ext cx="7747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120650</xdr:rowOff>
    </xdr:from>
    <xdr:to>
      <xdr:col>6</xdr:col>
      <xdr:colOff>38100</xdr:colOff>
      <xdr:row>61</xdr:row>
      <xdr:rowOff>50800</xdr:rowOff>
    </xdr:to>
    <xdr:sp macro="" textlink="">
      <xdr:nvSpPr>
        <xdr:cNvPr id="197" name="楕円 196">
          <a:extLst>
            <a:ext uri="{FF2B5EF4-FFF2-40B4-BE49-F238E27FC236}">
              <a16:creationId xmlns:a16="http://schemas.microsoft.com/office/drawing/2014/main" id="{00000000-0008-0000-0E00-0000C5000000}"/>
            </a:ext>
          </a:extLst>
        </xdr:cNvPr>
        <xdr:cNvSpPr/>
      </xdr:nvSpPr>
      <xdr:spPr>
        <a:xfrm>
          <a:off x="965200" y="101790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0</xdr:rowOff>
    </xdr:from>
    <xdr:to>
      <xdr:col>10</xdr:col>
      <xdr:colOff>114300</xdr:colOff>
      <xdr:row>61</xdr:row>
      <xdr:rowOff>27759</xdr:rowOff>
    </xdr:to>
    <xdr:cxnSp macro="">
      <xdr:nvCxnSpPr>
        <xdr:cNvPr id="198" name="直線コネクタ 197">
          <a:extLst>
            <a:ext uri="{FF2B5EF4-FFF2-40B4-BE49-F238E27FC236}">
              <a16:creationId xmlns:a16="http://schemas.microsoft.com/office/drawing/2014/main" id="{00000000-0008-0000-0E00-0000C6000000}"/>
            </a:ext>
          </a:extLst>
        </xdr:cNvPr>
        <xdr:cNvCxnSpPr/>
      </xdr:nvCxnSpPr>
      <xdr:spPr>
        <a:xfrm>
          <a:off x="1008380" y="10226040"/>
          <a:ext cx="78232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3170564" y="100217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2385704" y="10005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1611004" y="10295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87647</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836304" y="1031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121937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3170564" y="1034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95811</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2385704" y="10321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95086</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1611004" y="9985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67327</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E00-0000CE000000}"/>
            </a:ext>
          </a:extLst>
        </xdr:cNvPr>
        <xdr:cNvSpPr txBox="1"/>
      </xdr:nvSpPr>
      <xdr:spPr>
        <a:xfrm>
          <a:off x="836304" y="995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E00-0000D600000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E00-0000D700000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E00-0000E5000000}"/>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flipV="1">
          <a:off x="9219565" y="9474851"/>
          <a:ext cx="0" cy="1322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E00-0000E7000000}"/>
            </a:ext>
          </a:extLst>
        </xdr:cNvPr>
        <xdr:cNvSpPr txBox="1"/>
      </xdr:nvSpPr>
      <xdr:spPr>
        <a:xfrm>
          <a:off x="9258300" y="1080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a:off x="9154160" y="107969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E00-0000E9000000}"/>
            </a:ext>
          </a:extLst>
        </xdr:cNvPr>
        <xdr:cNvSpPr txBox="1"/>
      </xdr:nvSpPr>
      <xdr:spPr>
        <a:xfrm>
          <a:off x="9258300" y="92538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a:off x="9154160" y="94748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32752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E00-0000EB000000}"/>
            </a:ext>
          </a:extLst>
        </xdr:cNvPr>
        <xdr:cNvSpPr txBox="1"/>
      </xdr:nvSpPr>
      <xdr:spPr>
        <a:xfrm>
          <a:off x="9258300" y="104264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9192260" y="104480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8445500" y="1045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7670800" y="1046460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6873240" y="104735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108127</xdr:rowOff>
    </xdr:from>
    <xdr:to>
      <xdr:col>36</xdr:col>
      <xdr:colOff>165100</xdr:colOff>
      <xdr:row>63</xdr:row>
      <xdr:rowOff>38277</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6098540" y="105018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94014</xdr:rowOff>
    </xdr:from>
    <xdr:to>
      <xdr:col>55</xdr:col>
      <xdr:colOff>50800</xdr:colOff>
      <xdr:row>61</xdr:row>
      <xdr:rowOff>24164</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9192260" y="101524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116891</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E00-0000F7000000}"/>
            </a:ext>
          </a:extLst>
        </xdr:cNvPr>
        <xdr:cNvSpPr txBox="1"/>
      </xdr:nvSpPr>
      <xdr:spPr>
        <a:xfrm>
          <a:off x="9258300" y="10007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809,955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109469</xdr:rowOff>
    </xdr:from>
    <xdr:to>
      <xdr:col>50</xdr:col>
      <xdr:colOff>165100</xdr:colOff>
      <xdr:row>61</xdr:row>
      <xdr:rowOff>39619</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8445500" y="101678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144814</xdr:rowOff>
    </xdr:from>
    <xdr:to>
      <xdr:col>55</xdr:col>
      <xdr:colOff>0</xdr:colOff>
      <xdr:row>60</xdr:row>
      <xdr:rowOff>160269</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8496300" y="10203214"/>
          <a:ext cx="723900" cy="15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121279</xdr:rowOff>
    </xdr:from>
    <xdr:to>
      <xdr:col>46</xdr:col>
      <xdr:colOff>38100</xdr:colOff>
      <xdr:row>61</xdr:row>
      <xdr:rowOff>51429</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7670800" y="101796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160269</xdr:rowOff>
    </xdr:from>
    <xdr:to>
      <xdr:col>50</xdr:col>
      <xdr:colOff>114300</xdr:colOff>
      <xdr:row>61</xdr:row>
      <xdr:rowOff>629</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7713980" y="10218669"/>
          <a:ext cx="782320" cy="8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132308</xdr:rowOff>
    </xdr:from>
    <xdr:to>
      <xdr:col>41</xdr:col>
      <xdr:colOff>101600</xdr:colOff>
      <xdr:row>61</xdr:row>
      <xdr:rowOff>62458</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6873240" y="1019070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629</xdr:rowOff>
    </xdr:from>
    <xdr:to>
      <xdr:col>45</xdr:col>
      <xdr:colOff>177800</xdr:colOff>
      <xdr:row>61</xdr:row>
      <xdr:rowOff>11658</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6924040" y="10226669"/>
          <a:ext cx="789940" cy="11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140757</xdr:rowOff>
    </xdr:from>
    <xdr:to>
      <xdr:col>36</xdr:col>
      <xdr:colOff>165100</xdr:colOff>
      <xdr:row>61</xdr:row>
      <xdr:rowOff>70907</xdr:rowOff>
    </xdr:to>
    <xdr:sp macro="" textlink="">
      <xdr:nvSpPr>
        <xdr:cNvPr id="254" name="楕円 253">
          <a:extLst>
            <a:ext uri="{FF2B5EF4-FFF2-40B4-BE49-F238E27FC236}">
              <a16:creationId xmlns:a16="http://schemas.microsoft.com/office/drawing/2014/main" id="{00000000-0008-0000-0E00-0000FE000000}"/>
            </a:ext>
          </a:extLst>
        </xdr:cNvPr>
        <xdr:cNvSpPr/>
      </xdr:nvSpPr>
      <xdr:spPr>
        <a:xfrm>
          <a:off x="6098540" y="101991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11658</xdr:rowOff>
    </xdr:from>
    <xdr:to>
      <xdr:col>41</xdr:col>
      <xdr:colOff>50800</xdr:colOff>
      <xdr:row>61</xdr:row>
      <xdr:rowOff>20107</xdr:rowOff>
    </xdr:to>
    <xdr:cxnSp macro="">
      <xdr:nvCxnSpPr>
        <xdr:cNvPr id="255" name="直線コネクタ 254">
          <a:extLst>
            <a:ext uri="{FF2B5EF4-FFF2-40B4-BE49-F238E27FC236}">
              <a16:creationId xmlns:a16="http://schemas.microsoft.com/office/drawing/2014/main" id="{00000000-0008-0000-0E00-0000FF000000}"/>
            </a:ext>
          </a:extLst>
        </xdr:cNvPr>
        <xdr:cNvCxnSpPr/>
      </xdr:nvCxnSpPr>
      <xdr:spPr>
        <a:xfrm flipV="1">
          <a:off x="6149340" y="10237698"/>
          <a:ext cx="774700" cy="8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157356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8214575" y="10551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163656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7444955" y="10557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6670255" y="10562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29404</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5872695" y="10590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56146</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8214575" y="9946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67956</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7444955" y="9958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78985</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6670255" y="9969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87434</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5872695" y="9978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377341" y="129032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00000000-0008-0000-0E00-00001E010000}"/>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00000000-0008-0000-0E00-00001F010000}"/>
            </a:ext>
          </a:extLst>
        </xdr:cNvPr>
        <xdr:cNvCxnSpPr/>
      </xdr:nvCxnSpPr>
      <xdr:spPr>
        <a:xfrm flipV="1">
          <a:off x="4086225" y="13041630"/>
          <a:ext cx="0" cy="1239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00000000-0008-0000-0E00-000020010000}"/>
            </a:ext>
          </a:extLst>
        </xdr:cNvPr>
        <xdr:cNvSpPr txBox="1"/>
      </xdr:nvSpPr>
      <xdr:spPr>
        <a:xfrm>
          <a:off x="4124960"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00000000-0008-0000-0E00-000021010000}"/>
            </a:ext>
          </a:extLst>
        </xdr:cNvPr>
        <xdr:cNvCxnSpPr/>
      </xdr:nvCxnSpPr>
      <xdr:spPr>
        <a:xfrm>
          <a:off x="4020820" y="142811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00000000-0008-0000-0E00-000022010000}"/>
            </a:ext>
          </a:extLst>
        </xdr:cNvPr>
        <xdr:cNvSpPr txBox="1"/>
      </xdr:nvSpPr>
      <xdr:spPr>
        <a:xfrm>
          <a:off x="4124960" y="128206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00000000-0008-0000-0E00-000023010000}"/>
            </a:ext>
          </a:extLst>
        </xdr:cNvPr>
        <xdr:cNvCxnSpPr/>
      </xdr:nvCxnSpPr>
      <xdr:spPr>
        <a:xfrm>
          <a:off x="4020820" y="13041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00000000-0008-0000-0E00-000024010000}"/>
            </a:ext>
          </a:extLst>
        </xdr:cNvPr>
        <xdr:cNvSpPr txBox="1"/>
      </xdr:nvSpPr>
      <xdr:spPr>
        <a:xfrm>
          <a:off x="4124960" y="137464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00000000-0008-0000-0E00-000025010000}"/>
            </a:ext>
          </a:extLst>
        </xdr:cNvPr>
        <xdr:cNvSpPr/>
      </xdr:nvSpPr>
      <xdr:spPr>
        <a:xfrm>
          <a:off x="4036060" y="138950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3312160" y="138798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2514600" y="138684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1739900" y="13843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93980</xdr:rowOff>
    </xdr:from>
    <xdr:to>
      <xdr:col>6</xdr:col>
      <xdr:colOff>38100</xdr:colOff>
      <xdr:row>83</xdr:row>
      <xdr:rowOff>24130</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965200" y="13840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E00-00002A010000}"/>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109220</xdr:rowOff>
    </xdr:from>
    <xdr:to>
      <xdr:col>24</xdr:col>
      <xdr:colOff>114300</xdr:colOff>
      <xdr:row>84</xdr:row>
      <xdr:rowOff>39370</xdr:rowOff>
    </xdr:to>
    <xdr:sp macro="" textlink="">
      <xdr:nvSpPr>
        <xdr:cNvPr id="303" name="楕円 302">
          <a:extLst>
            <a:ext uri="{FF2B5EF4-FFF2-40B4-BE49-F238E27FC236}">
              <a16:creationId xmlns:a16="http://schemas.microsoft.com/office/drawing/2014/main" id="{00000000-0008-0000-0E00-00002F010000}"/>
            </a:ext>
          </a:extLst>
        </xdr:cNvPr>
        <xdr:cNvSpPr/>
      </xdr:nvSpPr>
      <xdr:spPr>
        <a:xfrm>
          <a:off x="4036060" y="140233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87647</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00000000-0008-0000-0E00-000030010000}"/>
            </a:ext>
          </a:extLst>
        </xdr:cNvPr>
        <xdr:cNvSpPr txBox="1"/>
      </xdr:nvSpPr>
      <xdr:spPr>
        <a:xfrm>
          <a:off x="4124960" y="1400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93980</xdr:rowOff>
    </xdr:from>
    <xdr:to>
      <xdr:col>20</xdr:col>
      <xdr:colOff>38100</xdr:colOff>
      <xdr:row>84</xdr:row>
      <xdr:rowOff>24130</xdr:rowOff>
    </xdr:to>
    <xdr:sp macro="" textlink="">
      <xdr:nvSpPr>
        <xdr:cNvPr id="305" name="楕円 304">
          <a:extLst>
            <a:ext uri="{FF2B5EF4-FFF2-40B4-BE49-F238E27FC236}">
              <a16:creationId xmlns:a16="http://schemas.microsoft.com/office/drawing/2014/main" id="{00000000-0008-0000-0E00-000031010000}"/>
            </a:ext>
          </a:extLst>
        </xdr:cNvPr>
        <xdr:cNvSpPr/>
      </xdr:nvSpPr>
      <xdr:spPr>
        <a:xfrm>
          <a:off x="3312160" y="140081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144780</xdr:rowOff>
    </xdr:from>
    <xdr:to>
      <xdr:col>24</xdr:col>
      <xdr:colOff>63500</xdr:colOff>
      <xdr:row>83</xdr:row>
      <xdr:rowOff>160020</xdr:rowOff>
    </xdr:to>
    <xdr:cxnSp macro="">
      <xdr:nvCxnSpPr>
        <xdr:cNvPr id="306" name="直線コネクタ 305">
          <a:extLst>
            <a:ext uri="{FF2B5EF4-FFF2-40B4-BE49-F238E27FC236}">
              <a16:creationId xmlns:a16="http://schemas.microsoft.com/office/drawing/2014/main" id="{00000000-0008-0000-0E00-000032010000}"/>
            </a:ext>
          </a:extLst>
        </xdr:cNvPr>
        <xdr:cNvCxnSpPr/>
      </xdr:nvCxnSpPr>
      <xdr:spPr>
        <a:xfrm>
          <a:off x="3355340" y="14058900"/>
          <a:ext cx="7315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76200</xdr:rowOff>
    </xdr:from>
    <xdr:to>
      <xdr:col>15</xdr:col>
      <xdr:colOff>101600</xdr:colOff>
      <xdr:row>84</xdr:row>
      <xdr:rowOff>6350</xdr:rowOff>
    </xdr:to>
    <xdr:sp macro="" textlink="">
      <xdr:nvSpPr>
        <xdr:cNvPr id="307" name="楕円 306">
          <a:extLst>
            <a:ext uri="{FF2B5EF4-FFF2-40B4-BE49-F238E27FC236}">
              <a16:creationId xmlns:a16="http://schemas.microsoft.com/office/drawing/2014/main" id="{00000000-0008-0000-0E00-000033010000}"/>
            </a:ext>
          </a:extLst>
        </xdr:cNvPr>
        <xdr:cNvSpPr/>
      </xdr:nvSpPr>
      <xdr:spPr>
        <a:xfrm>
          <a:off x="2514600" y="139903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127000</xdr:rowOff>
    </xdr:from>
    <xdr:to>
      <xdr:col>19</xdr:col>
      <xdr:colOff>177800</xdr:colOff>
      <xdr:row>83</xdr:row>
      <xdr:rowOff>144780</xdr:rowOff>
    </xdr:to>
    <xdr:cxnSp macro="">
      <xdr:nvCxnSpPr>
        <xdr:cNvPr id="308" name="直線コネクタ 307">
          <a:extLst>
            <a:ext uri="{FF2B5EF4-FFF2-40B4-BE49-F238E27FC236}">
              <a16:creationId xmlns:a16="http://schemas.microsoft.com/office/drawing/2014/main" id="{00000000-0008-0000-0E00-000034010000}"/>
            </a:ext>
          </a:extLst>
        </xdr:cNvPr>
        <xdr:cNvCxnSpPr/>
      </xdr:nvCxnSpPr>
      <xdr:spPr>
        <a:xfrm>
          <a:off x="2565400" y="14041120"/>
          <a:ext cx="78994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57150</xdr:rowOff>
    </xdr:from>
    <xdr:to>
      <xdr:col>10</xdr:col>
      <xdr:colOff>165100</xdr:colOff>
      <xdr:row>83</xdr:row>
      <xdr:rowOff>158750</xdr:rowOff>
    </xdr:to>
    <xdr:sp macro="" textlink="">
      <xdr:nvSpPr>
        <xdr:cNvPr id="309" name="楕円 308">
          <a:extLst>
            <a:ext uri="{FF2B5EF4-FFF2-40B4-BE49-F238E27FC236}">
              <a16:creationId xmlns:a16="http://schemas.microsoft.com/office/drawing/2014/main" id="{00000000-0008-0000-0E00-000035010000}"/>
            </a:ext>
          </a:extLst>
        </xdr:cNvPr>
        <xdr:cNvSpPr/>
      </xdr:nvSpPr>
      <xdr:spPr>
        <a:xfrm>
          <a:off x="1739900" y="1397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107950</xdr:rowOff>
    </xdr:from>
    <xdr:to>
      <xdr:col>15</xdr:col>
      <xdr:colOff>50800</xdr:colOff>
      <xdr:row>83</xdr:row>
      <xdr:rowOff>127000</xdr:rowOff>
    </xdr:to>
    <xdr:cxnSp macro="">
      <xdr:nvCxnSpPr>
        <xdr:cNvPr id="310" name="直線コネクタ 309">
          <a:extLst>
            <a:ext uri="{FF2B5EF4-FFF2-40B4-BE49-F238E27FC236}">
              <a16:creationId xmlns:a16="http://schemas.microsoft.com/office/drawing/2014/main" id="{00000000-0008-0000-0E00-000036010000}"/>
            </a:ext>
          </a:extLst>
        </xdr:cNvPr>
        <xdr:cNvCxnSpPr/>
      </xdr:nvCxnSpPr>
      <xdr:spPr>
        <a:xfrm>
          <a:off x="1790700" y="14022070"/>
          <a:ext cx="7747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38100</xdr:rowOff>
    </xdr:from>
    <xdr:to>
      <xdr:col>6</xdr:col>
      <xdr:colOff>38100</xdr:colOff>
      <xdr:row>83</xdr:row>
      <xdr:rowOff>139700</xdr:rowOff>
    </xdr:to>
    <xdr:sp macro="" textlink="">
      <xdr:nvSpPr>
        <xdr:cNvPr id="311" name="楕円 310">
          <a:extLst>
            <a:ext uri="{FF2B5EF4-FFF2-40B4-BE49-F238E27FC236}">
              <a16:creationId xmlns:a16="http://schemas.microsoft.com/office/drawing/2014/main" id="{00000000-0008-0000-0E00-000037010000}"/>
            </a:ext>
          </a:extLst>
        </xdr:cNvPr>
        <xdr:cNvSpPr/>
      </xdr:nvSpPr>
      <xdr:spPr>
        <a:xfrm>
          <a:off x="965200" y="139522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88900</xdr:rowOff>
    </xdr:from>
    <xdr:to>
      <xdr:col>10</xdr:col>
      <xdr:colOff>114300</xdr:colOff>
      <xdr:row>83</xdr:row>
      <xdr:rowOff>107950</xdr:rowOff>
    </xdr:to>
    <xdr:cxnSp macro="">
      <xdr:nvCxnSpPr>
        <xdr:cNvPr id="312" name="直線コネクタ 311">
          <a:extLst>
            <a:ext uri="{FF2B5EF4-FFF2-40B4-BE49-F238E27FC236}">
              <a16:creationId xmlns:a16="http://schemas.microsoft.com/office/drawing/2014/main" id="{00000000-0008-0000-0E00-000038010000}"/>
            </a:ext>
          </a:extLst>
        </xdr:cNvPr>
        <xdr:cNvCxnSpPr/>
      </xdr:nvCxnSpPr>
      <xdr:spPr>
        <a:xfrm>
          <a:off x="1008380" y="14003020"/>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80027</xdr:rowOff>
    </xdr:from>
    <xdr:ext cx="405111" cy="259045"/>
    <xdr:sp macro="" textlink="">
      <xdr:nvSpPr>
        <xdr:cNvPr id="313" name="n_1aveValue【公営住宅】&#10;有形固定資産減価償却率">
          <a:extLst>
            <a:ext uri="{FF2B5EF4-FFF2-40B4-BE49-F238E27FC236}">
              <a16:creationId xmlns:a16="http://schemas.microsoft.com/office/drawing/2014/main" id="{00000000-0008-0000-0E00-000039010000}"/>
            </a:ext>
          </a:extLst>
        </xdr:cNvPr>
        <xdr:cNvSpPr txBox="1"/>
      </xdr:nvSpPr>
      <xdr:spPr>
        <a:xfrm>
          <a:off x="3170564" y="13658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68597</xdr:rowOff>
    </xdr:from>
    <xdr:ext cx="405111" cy="259045"/>
    <xdr:sp macro="" textlink="">
      <xdr:nvSpPr>
        <xdr:cNvPr id="314" name="n_2aveValue【公営住宅】&#10;有形固定資産減価償却率">
          <a:extLst>
            <a:ext uri="{FF2B5EF4-FFF2-40B4-BE49-F238E27FC236}">
              <a16:creationId xmlns:a16="http://schemas.microsoft.com/office/drawing/2014/main" id="{00000000-0008-0000-0E00-00003A010000}"/>
            </a:ext>
          </a:extLst>
        </xdr:cNvPr>
        <xdr:cNvSpPr txBox="1"/>
      </xdr:nvSpPr>
      <xdr:spPr>
        <a:xfrm>
          <a:off x="2385704" y="13647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43197</xdr:rowOff>
    </xdr:from>
    <xdr:ext cx="405111" cy="259045"/>
    <xdr:sp macro="" textlink="">
      <xdr:nvSpPr>
        <xdr:cNvPr id="315" name="n_3aveValue【公営住宅】&#10;有形固定資産減価償却率">
          <a:extLst>
            <a:ext uri="{FF2B5EF4-FFF2-40B4-BE49-F238E27FC236}">
              <a16:creationId xmlns:a16="http://schemas.microsoft.com/office/drawing/2014/main" id="{00000000-0008-0000-0E00-00003B010000}"/>
            </a:ext>
          </a:extLst>
        </xdr:cNvPr>
        <xdr:cNvSpPr txBox="1"/>
      </xdr:nvSpPr>
      <xdr:spPr>
        <a:xfrm>
          <a:off x="1611004" y="13622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40657</xdr:rowOff>
    </xdr:from>
    <xdr:ext cx="405111" cy="259045"/>
    <xdr:sp macro="" textlink="">
      <xdr:nvSpPr>
        <xdr:cNvPr id="316" name="n_4aveValue【公営住宅】&#10;有形固定資産減価償却率">
          <a:extLst>
            <a:ext uri="{FF2B5EF4-FFF2-40B4-BE49-F238E27FC236}">
              <a16:creationId xmlns:a16="http://schemas.microsoft.com/office/drawing/2014/main" id="{00000000-0008-0000-0E00-00003C010000}"/>
            </a:ext>
          </a:extLst>
        </xdr:cNvPr>
        <xdr:cNvSpPr txBox="1"/>
      </xdr:nvSpPr>
      <xdr:spPr>
        <a:xfrm>
          <a:off x="836304" y="1361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15257</xdr:rowOff>
    </xdr:from>
    <xdr:ext cx="405111" cy="259045"/>
    <xdr:sp macro="" textlink="">
      <xdr:nvSpPr>
        <xdr:cNvPr id="317" name="n_1mainValue【公営住宅】&#10;有形固定資産減価償却率">
          <a:extLst>
            <a:ext uri="{FF2B5EF4-FFF2-40B4-BE49-F238E27FC236}">
              <a16:creationId xmlns:a16="http://schemas.microsoft.com/office/drawing/2014/main" id="{00000000-0008-0000-0E00-00003D010000}"/>
            </a:ext>
          </a:extLst>
        </xdr:cNvPr>
        <xdr:cNvSpPr txBox="1"/>
      </xdr:nvSpPr>
      <xdr:spPr>
        <a:xfrm>
          <a:off x="3170564" y="1409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168927</xdr:rowOff>
    </xdr:from>
    <xdr:ext cx="405111" cy="259045"/>
    <xdr:sp macro="" textlink="">
      <xdr:nvSpPr>
        <xdr:cNvPr id="318" name="n_2mainValue【公営住宅】&#10;有形固定資産減価償却率">
          <a:extLst>
            <a:ext uri="{FF2B5EF4-FFF2-40B4-BE49-F238E27FC236}">
              <a16:creationId xmlns:a16="http://schemas.microsoft.com/office/drawing/2014/main" id="{00000000-0008-0000-0E00-00003E010000}"/>
            </a:ext>
          </a:extLst>
        </xdr:cNvPr>
        <xdr:cNvSpPr txBox="1"/>
      </xdr:nvSpPr>
      <xdr:spPr>
        <a:xfrm>
          <a:off x="2385704" y="14083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149877</xdr:rowOff>
    </xdr:from>
    <xdr:ext cx="405111" cy="259045"/>
    <xdr:sp macro="" textlink="">
      <xdr:nvSpPr>
        <xdr:cNvPr id="319" name="n_3mainValue【公営住宅】&#10;有形固定資産減価償却率">
          <a:extLst>
            <a:ext uri="{FF2B5EF4-FFF2-40B4-BE49-F238E27FC236}">
              <a16:creationId xmlns:a16="http://schemas.microsoft.com/office/drawing/2014/main" id="{00000000-0008-0000-0E00-00003F010000}"/>
            </a:ext>
          </a:extLst>
        </xdr:cNvPr>
        <xdr:cNvSpPr txBox="1"/>
      </xdr:nvSpPr>
      <xdr:spPr>
        <a:xfrm>
          <a:off x="1611004" y="14063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130827</xdr:rowOff>
    </xdr:from>
    <xdr:ext cx="405111" cy="259045"/>
    <xdr:sp macro="" textlink="">
      <xdr:nvSpPr>
        <xdr:cNvPr id="320" name="n_4mainValue【公営住宅】&#10;有形固定資産減価償却率">
          <a:extLst>
            <a:ext uri="{FF2B5EF4-FFF2-40B4-BE49-F238E27FC236}">
              <a16:creationId xmlns:a16="http://schemas.microsoft.com/office/drawing/2014/main" id="{00000000-0008-0000-0E00-000040010000}"/>
            </a:ext>
          </a:extLst>
        </xdr:cNvPr>
        <xdr:cNvSpPr txBox="1"/>
      </xdr:nvSpPr>
      <xdr:spPr>
        <a:xfrm>
          <a:off x="836304" y="14044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E00-00004101000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E00-000049010000}"/>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E00-00004A010000}"/>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00000000-0008-0000-0E00-00004C010000}"/>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00000000-0008-0000-0E00-00004D010000}"/>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00000000-0008-0000-0E00-00004E010000}"/>
            </a:ext>
          </a:extLst>
        </xdr:cNvPr>
        <xdr:cNvSpPr txBox="1"/>
      </xdr:nvSpPr>
      <xdr:spPr>
        <a:xfrm>
          <a:off x="5364041" y="138709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00000000-0008-0000-0E00-00004F010000}"/>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00000000-0008-0000-0E00-000050010000}"/>
            </a:ext>
          </a:extLst>
        </xdr:cNvPr>
        <xdr:cNvSpPr txBox="1"/>
      </xdr:nvSpPr>
      <xdr:spPr>
        <a:xfrm>
          <a:off x="5364041" y="13421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00000000-0008-0000-0E00-000051010000}"/>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00000000-0008-0000-0E00-000052010000}"/>
            </a:ext>
          </a:extLst>
        </xdr:cNvPr>
        <xdr:cNvSpPr txBox="1"/>
      </xdr:nvSpPr>
      <xdr:spPr>
        <a:xfrm>
          <a:off x="5364041" y="1297560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E00-000053010000}"/>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00000000-0008-0000-0E00-000054010000}"/>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00000000-0008-0000-0E00-000055010000}"/>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flipV="1">
          <a:off x="9219565" y="13176884"/>
          <a:ext cx="0" cy="1276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00000000-0008-0000-0E00-000057010000}"/>
            </a:ext>
          </a:extLst>
        </xdr:cNvPr>
        <xdr:cNvSpPr txBox="1"/>
      </xdr:nvSpPr>
      <xdr:spPr>
        <a:xfrm>
          <a:off x="9258300" y="14456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00000000-0008-0000-0E00-000058010000}"/>
            </a:ext>
          </a:extLst>
        </xdr:cNvPr>
        <xdr:cNvCxnSpPr/>
      </xdr:nvCxnSpPr>
      <xdr:spPr>
        <a:xfrm>
          <a:off x="9154160" y="144529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00000000-0008-0000-0E00-000059010000}"/>
            </a:ext>
          </a:extLst>
        </xdr:cNvPr>
        <xdr:cNvSpPr txBox="1"/>
      </xdr:nvSpPr>
      <xdr:spPr>
        <a:xfrm>
          <a:off x="9258300" y="12955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00000000-0008-0000-0E00-00005A010000}"/>
            </a:ext>
          </a:extLst>
        </xdr:cNvPr>
        <xdr:cNvCxnSpPr/>
      </xdr:nvCxnSpPr>
      <xdr:spPr>
        <a:xfrm>
          <a:off x="9154160" y="131768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77787</xdr:rowOff>
    </xdr:from>
    <xdr:ext cx="469744" cy="259045"/>
    <xdr:sp macro="" textlink="">
      <xdr:nvSpPr>
        <xdr:cNvPr id="347" name="【公営住宅】&#10;一人当たり面積平均値テキスト">
          <a:extLst>
            <a:ext uri="{FF2B5EF4-FFF2-40B4-BE49-F238E27FC236}">
              <a16:creationId xmlns:a16="http://schemas.microsoft.com/office/drawing/2014/main" id="{00000000-0008-0000-0E00-00005B010000}"/>
            </a:ext>
          </a:extLst>
        </xdr:cNvPr>
        <xdr:cNvSpPr txBox="1"/>
      </xdr:nvSpPr>
      <xdr:spPr>
        <a:xfrm>
          <a:off x="9258300" y="143271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00000000-0008-0000-0E00-00005C010000}"/>
            </a:ext>
          </a:extLst>
        </xdr:cNvPr>
        <xdr:cNvSpPr/>
      </xdr:nvSpPr>
      <xdr:spPr>
        <a:xfrm>
          <a:off x="9192260" y="143487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00000000-0008-0000-0E00-00005D010000}"/>
            </a:ext>
          </a:extLst>
        </xdr:cNvPr>
        <xdr:cNvSpPr/>
      </xdr:nvSpPr>
      <xdr:spPr>
        <a:xfrm>
          <a:off x="8445500" y="143494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00000000-0008-0000-0E00-00005E010000}"/>
            </a:ext>
          </a:extLst>
        </xdr:cNvPr>
        <xdr:cNvSpPr/>
      </xdr:nvSpPr>
      <xdr:spPr>
        <a:xfrm>
          <a:off x="7670800" y="143499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6873240" y="143501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116139</xdr:rowOff>
    </xdr:from>
    <xdr:to>
      <xdr:col>36</xdr:col>
      <xdr:colOff>165100</xdr:colOff>
      <xdr:row>86</xdr:row>
      <xdr:rowOff>46289</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6098540" y="143655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E00-000061010000}"/>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E00-000062010000}"/>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E00-000063010000}"/>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72019</xdr:rowOff>
    </xdr:from>
    <xdr:to>
      <xdr:col>55</xdr:col>
      <xdr:colOff>50800</xdr:colOff>
      <xdr:row>86</xdr:row>
      <xdr:rowOff>2169</xdr:rowOff>
    </xdr:to>
    <xdr:sp macro="" textlink="">
      <xdr:nvSpPr>
        <xdr:cNvPr id="358" name="楕円 357">
          <a:extLst>
            <a:ext uri="{FF2B5EF4-FFF2-40B4-BE49-F238E27FC236}">
              <a16:creationId xmlns:a16="http://schemas.microsoft.com/office/drawing/2014/main" id="{00000000-0008-0000-0E00-000066010000}"/>
            </a:ext>
          </a:extLst>
        </xdr:cNvPr>
        <xdr:cNvSpPr/>
      </xdr:nvSpPr>
      <xdr:spPr>
        <a:xfrm>
          <a:off x="9192260" y="143214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31396</xdr:rowOff>
    </xdr:from>
    <xdr:ext cx="469744" cy="259045"/>
    <xdr:sp macro="" textlink="">
      <xdr:nvSpPr>
        <xdr:cNvPr id="359" name="【公営住宅】&#10;一人当たり面積該当値テキスト">
          <a:extLst>
            <a:ext uri="{FF2B5EF4-FFF2-40B4-BE49-F238E27FC236}">
              <a16:creationId xmlns:a16="http://schemas.microsoft.com/office/drawing/2014/main" id="{00000000-0008-0000-0E00-000067010000}"/>
            </a:ext>
          </a:extLst>
        </xdr:cNvPr>
        <xdr:cNvSpPr txBox="1"/>
      </xdr:nvSpPr>
      <xdr:spPr>
        <a:xfrm>
          <a:off x="9258300" y="14113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74168</xdr:rowOff>
    </xdr:from>
    <xdr:to>
      <xdr:col>50</xdr:col>
      <xdr:colOff>165100</xdr:colOff>
      <xdr:row>86</xdr:row>
      <xdr:rowOff>4318</xdr:rowOff>
    </xdr:to>
    <xdr:sp macro="" textlink="">
      <xdr:nvSpPr>
        <xdr:cNvPr id="360" name="楕円 359">
          <a:extLst>
            <a:ext uri="{FF2B5EF4-FFF2-40B4-BE49-F238E27FC236}">
              <a16:creationId xmlns:a16="http://schemas.microsoft.com/office/drawing/2014/main" id="{00000000-0008-0000-0E00-000068010000}"/>
            </a:ext>
          </a:extLst>
        </xdr:cNvPr>
        <xdr:cNvSpPr/>
      </xdr:nvSpPr>
      <xdr:spPr>
        <a:xfrm>
          <a:off x="8445500" y="143235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122819</xdr:rowOff>
    </xdr:from>
    <xdr:to>
      <xdr:col>55</xdr:col>
      <xdr:colOff>0</xdr:colOff>
      <xdr:row>85</xdr:row>
      <xdr:rowOff>124968</xdr:rowOff>
    </xdr:to>
    <xdr:cxnSp macro="">
      <xdr:nvCxnSpPr>
        <xdr:cNvPr id="361" name="直線コネクタ 360">
          <a:extLst>
            <a:ext uri="{FF2B5EF4-FFF2-40B4-BE49-F238E27FC236}">
              <a16:creationId xmlns:a16="http://schemas.microsoft.com/office/drawing/2014/main" id="{00000000-0008-0000-0E00-000069010000}"/>
            </a:ext>
          </a:extLst>
        </xdr:cNvPr>
        <xdr:cNvCxnSpPr/>
      </xdr:nvCxnSpPr>
      <xdr:spPr>
        <a:xfrm flipV="1">
          <a:off x="8496300" y="14372219"/>
          <a:ext cx="723900" cy="2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75859</xdr:rowOff>
    </xdr:from>
    <xdr:to>
      <xdr:col>46</xdr:col>
      <xdr:colOff>38100</xdr:colOff>
      <xdr:row>86</xdr:row>
      <xdr:rowOff>6009</xdr:rowOff>
    </xdr:to>
    <xdr:sp macro="" textlink="">
      <xdr:nvSpPr>
        <xdr:cNvPr id="362" name="楕円 361">
          <a:extLst>
            <a:ext uri="{FF2B5EF4-FFF2-40B4-BE49-F238E27FC236}">
              <a16:creationId xmlns:a16="http://schemas.microsoft.com/office/drawing/2014/main" id="{00000000-0008-0000-0E00-00006A010000}"/>
            </a:ext>
          </a:extLst>
        </xdr:cNvPr>
        <xdr:cNvSpPr/>
      </xdr:nvSpPr>
      <xdr:spPr>
        <a:xfrm>
          <a:off x="7670800" y="1432525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124968</xdr:rowOff>
    </xdr:from>
    <xdr:to>
      <xdr:col>50</xdr:col>
      <xdr:colOff>114300</xdr:colOff>
      <xdr:row>85</xdr:row>
      <xdr:rowOff>126659</xdr:rowOff>
    </xdr:to>
    <xdr:cxnSp macro="">
      <xdr:nvCxnSpPr>
        <xdr:cNvPr id="363" name="直線コネクタ 362">
          <a:extLst>
            <a:ext uri="{FF2B5EF4-FFF2-40B4-BE49-F238E27FC236}">
              <a16:creationId xmlns:a16="http://schemas.microsoft.com/office/drawing/2014/main" id="{00000000-0008-0000-0E00-00006B010000}"/>
            </a:ext>
          </a:extLst>
        </xdr:cNvPr>
        <xdr:cNvCxnSpPr/>
      </xdr:nvCxnSpPr>
      <xdr:spPr>
        <a:xfrm flipV="1">
          <a:off x="7713980" y="14374368"/>
          <a:ext cx="782320" cy="1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77369</xdr:rowOff>
    </xdr:from>
    <xdr:to>
      <xdr:col>41</xdr:col>
      <xdr:colOff>101600</xdr:colOff>
      <xdr:row>86</xdr:row>
      <xdr:rowOff>7519</xdr:rowOff>
    </xdr:to>
    <xdr:sp macro="" textlink="">
      <xdr:nvSpPr>
        <xdr:cNvPr id="364" name="楕円 363">
          <a:extLst>
            <a:ext uri="{FF2B5EF4-FFF2-40B4-BE49-F238E27FC236}">
              <a16:creationId xmlns:a16="http://schemas.microsoft.com/office/drawing/2014/main" id="{00000000-0008-0000-0E00-00006C010000}"/>
            </a:ext>
          </a:extLst>
        </xdr:cNvPr>
        <xdr:cNvSpPr/>
      </xdr:nvSpPr>
      <xdr:spPr>
        <a:xfrm>
          <a:off x="6873240" y="143267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126659</xdr:rowOff>
    </xdr:from>
    <xdr:to>
      <xdr:col>45</xdr:col>
      <xdr:colOff>177800</xdr:colOff>
      <xdr:row>85</xdr:row>
      <xdr:rowOff>128169</xdr:rowOff>
    </xdr:to>
    <xdr:cxnSp macro="">
      <xdr:nvCxnSpPr>
        <xdr:cNvPr id="365" name="直線コネクタ 364">
          <a:extLst>
            <a:ext uri="{FF2B5EF4-FFF2-40B4-BE49-F238E27FC236}">
              <a16:creationId xmlns:a16="http://schemas.microsoft.com/office/drawing/2014/main" id="{00000000-0008-0000-0E00-00006D010000}"/>
            </a:ext>
          </a:extLst>
        </xdr:cNvPr>
        <xdr:cNvCxnSpPr/>
      </xdr:nvCxnSpPr>
      <xdr:spPr>
        <a:xfrm flipV="1">
          <a:off x="6924040" y="14376059"/>
          <a:ext cx="789940" cy="1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78146</xdr:rowOff>
    </xdr:from>
    <xdr:to>
      <xdr:col>36</xdr:col>
      <xdr:colOff>165100</xdr:colOff>
      <xdr:row>86</xdr:row>
      <xdr:rowOff>8296</xdr:rowOff>
    </xdr:to>
    <xdr:sp macro="" textlink="">
      <xdr:nvSpPr>
        <xdr:cNvPr id="366" name="楕円 365">
          <a:extLst>
            <a:ext uri="{FF2B5EF4-FFF2-40B4-BE49-F238E27FC236}">
              <a16:creationId xmlns:a16="http://schemas.microsoft.com/office/drawing/2014/main" id="{00000000-0008-0000-0E00-00006E010000}"/>
            </a:ext>
          </a:extLst>
        </xdr:cNvPr>
        <xdr:cNvSpPr/>
      </xdr:nvSpPr>
      <xdr:spPr>
        <a:xfrm>
          <a:off x="6098540" y="143275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128169</xdr:rowOff>
    </xdr:from>
    <xdr:to>
      <xdr:col>41</xdr:col>
      <xdr:colOff>50800</xdr:colOff>
      <xdr:row>85</xdr:row>
      <xdr:rowOff>128946</xdr:rowOff>
    </xdr:to>
    <xdr:cxnSp macro="">
      <xdr:nvCxnSpPr>
        <xdr:cNvPr id="367" name="直線コネクタ 366">
          <a:extLst>
            <a:ext uri="{FF2B5EF4-FFF2-40B4-BE49-F238E27FC236}">
              <a16:creationId xmlns:a16="http://schemas.microsoft.com/office/drawing/2014/main" id="{00000000-0008-0000-0E00-00006F010000}"/>
            </a:ext>
          </a:extLst>
        </xdr:cNvPr>
        <xdr:cNvCxnSpPr/>
      </xdr:nvCxnSpPr>
      <xdr:spPr>
        <a:xfrm flipV="1">
          <a:off x="6149340" y="14377569"/>
          <a:ext cx="774700" cy="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21277</xdr:rowOff>
    </xdr:from>
    <xdr:ext cx="469744" cy="259045"/>
    <xdr:sp macro="" textlink="">
      <xdr:nvSpPr>
        <xdr:cNvPr id="368" name="n_1aveValue【公営住宅】&#10;一人当たり面積">
          <a:extLst>
            <a:ext uri="{FF2B5EF4-FFF2-40B4-BE49-F238E27FC236}">
              <a16:creationId xmlns:a16="http://schemas.microsoft.com/office/drawing/2014/main" id="{00000000-0008-0000-0E00-000070010000}"/>
            </a:ext>
          </a:extLst>
        </xdr:cNvPr>
        <xdr:cNvSpPr txBox="1"/>
      </xdr:nvSpPr>
      <xdr:spPr>
        <a:xfrm>
          <a:off x="8271587" y="14438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21779</xdr:rowOff>
    </xdr:from>
    <xdr:ext cx="469744" cy="259045"/>
    <xdr:sp macro="" textlink="">
      <xdr:nvSpPr>
        <xdr:cNvPr id="369" name="n_2aveValue【公営住宅】&#10;一人当たり面積">
          <a:extLst>
            <a:ext uri="{FF2B5EF4-FFF2-40B4-BE49-F238E27FC236}">
              <a16:creationId xmlns:a16="http://schemas.microsoft.com/office/drawing/2014/main" id="{00000000-0008-0000-0E00-000071010000}"/>
            </a:ext>
          </a:extLst>
        </xdr:cNvPr>
        <xdr:cNvSpPr txBox="1"/>
      </xdr:nvSpPr>
      <xdr:spPr>
        <a:xfrm>
          <a:off x="7509587" y="14438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22054</xdr:rowOff>
    </xdr:from>
    <xdr:ext cx="469744" cy="259045"/>
    <xdr:sp macro="" textlink="">
      <xdr:nvSpPr>
        <xdr:cNvPr id="370" name="n_3aveValue【公営住宅】&#10;一人当たり面積">
          <a:extLst>
            <a:ext uri="{FF2B5EF4-FFF2-40B4-BE49-F238E27FC236}">
              <a16:creationId xmlns:a16="http://schemas.microsoft.com/office/drawing/2014/main" id="{00000000-0008-0000-0E00-000072010000}"/>
            </a:ext>
          </a:extLst>
        </xdr:cNvPr>
        <xdr:cNvSpPr txBox="1"/>
      </xdr:nvSpPr>
      <xdr:spPr>
        <a:xfrm>
          <a:off x="6712027" y="14439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37416</xdr:rowOff>
    </xdr:from>
    <xdr:ext cx="469744" cy="259045"/>
    <xdr:sp macro="" textlink="">
      <xdr:nvSpPr>
        <xdr:cNvPr id="371" name="n_4aveValue【公営住宅】&#10;一人当たり面積">
          <a:extLst>
            <a:ext uri="{FF2B5EF4-FFF2-40B4-BE49-F238E27FC236}">
              <a16:creationId xmlns:a16="http://schemas.microsoft.com/office/drawing/2014/main" id="{00000000-0008-0000-0E00-000073010000}"/>
            </a:ext>
          </a:extLst>
        </xdr:cNvPr>
        <xdr:cNvSpPr txBox="1"/>
      </xdr:nvSpPr>
      <xdr:spPr>
        <a:xfrm>
          <a:off x="5937327" y="14454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20845</xdr:rowOff>
    </xdr:from>
    <xdr:ext cx="469744" cy="259045"/>
    <xdr:sp macro="" textlink="">
      <xdr:nvSpPr>
        <xdr:cNvPr id="372" name="n_1mainValue【公営住宅】&#10;一人当たり面積">
          <a:extLst>
            <a:ext uri="{FF2B5EF4-FFF2-40B4-BE49-F238E27FC236}">
              <a16:creationId xmlns:a16="http://schemas.microsoft.com/office/drawing/2014/main" id="{00000000-0008-0000-0E00-000074010000}"/>
            </a:ext>
          </a:extLst>
        </xdr:cNvPr>
        <xdr:cNvSpPr txBox="1"/>
      </xdr:nvSpPr>
      <xdr:spPr>
        <a:xfrm>
          <a:off x="8271587" y="14102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22536</xdr:rowOff>
    </xdr:from>
    <xdr:ext cx="469744" cy="259045"/>
    <xdr:sp macro="" textlink="">
      <xdr:nvSpPr>
        <xdr:cNvPr id="373" name="n_2mainValue【公営住宅】&#10;一人当たり面積">
          <a:extLst>
            <a:ext uri="{FF2B5EF4-FFF2-40B4-BE49-F238E27FC236}">
              <a16:creationId xmlns:a16="http://schemas.microsoft.com/office/drawing/2014/main" id="{00000000-0008-0000-0E00-000075010000}"/>
            </a:ext>
          </a:extLst>
        </xdr:cNvPr>
        <xdr:cNvSpPr txBox="1"/>
      </xdr:nvSpPr>
      <xdr:spPr>
        <a:xfrm>
          <a:off x="7509587" y="14104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24046</xdr:rowOff>
    </xdr:from>
    <xdr:ext cx="469744" cy="259045"/>
    <xdr:sp macro="" textlink="">
      <xdr:nvSpPr>
        <xdr:cNvPr id="374" name="n_3mainValue【公営住宅】&#10;一人当たり面積">
          <a:extLst>
            <a:ext uri="{FF2B5EF4-FFF2-40B4-BE49-F238E27FC236}">
              <a16:creationId xmlns:a16="http://schemas.microsoft.com/office/drawing/2014/main" id="{00000000-0008-0000-0E00-000076010000}"/>
            </a:ext>
          </a:extLst>
        </xdr:cNvPr>
        <xdr:cNvSpPr txBox="1"/>
      </xdr:nvSpPr>
      <xdr:spPr>
        <a:xfrm>
          <a:off x="6712027" y="14105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24823</xdr:rowOff>
    </xdr:from>
    <xdr:ext cx="469744" cy="259045"/>
    <xdr:sp macro="" textlink="">
      <xdr:nvSpPr>
        <xdr:cNvPr id="375" name="n_4mainValue【公営住宅】&#10;一人当たり面積">
          <a:extLst>
            <a:ext uri="{FF2B5EF4-FFF2-40B4-BE49-F238E27FC236}">
              <a16:creationId xmlns:a16="http://schemas.microsoft.com/office/drawing/2014/main" id="{00000000-0008-0000-0E00-000077010000}"/>
            </a:ext>
          </a:extLst>
        </xdr:cNvPr>
        <xdr:cNvSpPr txBox="1"/>
      </xdr:nvSpPr>
      <xdr:spPr>
        <a:xfrm>
          <a:off x="5937327" y="14106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E00-000078010000}"/>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E00-00007901000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00000000-0008-0000-0E00-000090010000}"/>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00000000-0008-0000-0E00-000091010000}"/>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00000000-0008-0000-0E00-00009201000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00000000-0008-0000-0E00-000093010000}"/>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00000000-0008-0000-0E00-000094010000}"/>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00000000-0008-0000-0E00-000095010000}"/>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00000000-0008-0000-0E00-000096010000}"/>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00000000-0008-0000-0E00-000097010000}"/>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00000000-0008-0000-0E00-000098010000}"/>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00000000-0008-0000-0E00-000099010000}"/>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00000000-0008-0000-0E00-00009A010000}"/>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00000000-0008-0000-0E00-00009B010000}"/>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00000000-0008-0000-0E00-00009C010000}"/>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00000000-0008-0000-0E00-00009D010000}"/>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00000000-0008-0000-0E00-00009E010000}"/>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00000000-0008-0000-0E00-00009F010000}"/>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00000000-0008-0000-0E00-0000A0010000}"/>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00000000-0008-0000-0E00-0000A1010000}"/>
            </a:ext>
          </a:extLst>
        </xdr:cNvPr>
        <xdr:cNvCxnSpPr/>
      </xdr:nvCxnSpPr>
      <xdr:spPr>
        <a:xfrm flipV="1">
          <a:off x="14375764" y="5688330"/>
          <a:ext cx="0" cy="1445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00000000-0008-0000-0E00-0000A2010000}"/>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00000000-0008-0000-0E00-0000A3010000}"/>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00000000-0008-0000-0E00-0000A4010000}"/>
            </a:ext>
          </a:extLst>
        </xdr:cNvPr>
        <xdr:cNvSpPr txBox="1"/>
      </xdr:nvSpPr>
      <xdr:spPr>
        <a:xfrm>
          <a:off x="14414500" y="54673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a:extLst>
            <a:ext uri="{FF2B5EF4-FFF2-40B4-BE49-F238E27FC236}">
              <a16:creationId xmlns:a16="http://schemas.microsoft.com/office/drawing/2014/main" id="{00000000-0008-0000-0E00-0000A5010000}"/>
            </a:ext>
          </a:extLst>
        </xdr:cNvPr>
        <xdr:cNvCxnSpPr/>
      </xdr:nvCxnSpPr>
      <xdr:spPr>
        <a:xfrm>
          <a:off x="14287500" y="56883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21789</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00000000-0008-0000-0E00-0000A6010000}"/>
            </a:ext>
          </a:extLst>
        </xdr:cNvPr>
        <xdr:cNvSpPr txBox="1"/>
      </xdr:nvSpPr>
      <xdr:spPr>
        <a:xfrm>
          <a:off x="14414500" y="63921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23" name="フローチャート: 判断 422">
          <a:extLst>
            <a:ext uri="{FF2B5EF4-FFF2-40B4-BE49-F238E27FC236}">
              <a16:creationId xmlns:a16="http://schemas.microsoft.com/office/drawing/2014/main" id="{00000000-0008-0000-0E00-0000A7010000}"/>
            </a:ext>
          </a:extLst>
        </xdr:cNvPr>
        <xdr:cNvSpPr/>
      </xdr:nvSpPr>
      <xdr:spPr>
        <a:xfrm>
          <a:off x="14325600" y="641368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4" name="フローチャート: 判断 423">
          <a:extLst>
            <a:ext uri="{FF2B5EF4-FFF2-40B4-BE49-F238E27FC236}">
              <a16:creationId xmlns:a16="http://schemas.microsoft.com/office/drawing/2014/main" id="{00000000-0008-0000-0E00-0000A8010000}"/>
            </a:ext>
          </a:extLst>
        </xdr:cNvPr>
        <xdr:cNvSpPr/>
      </xdr:nvSpPr>
      <xdr:spPr>
        <a:xfrm>
          <a:off x="13578840" y="6420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425" name="フローチャート: 判断 424">
          <a:extLst>
            <a:ext uri="{FF2B5EF4-FFF2-40B4-BE49-F238E27FC236}">
              <a16:creationId xmlns:a16="http://schemas.microsoft.com/office/drawing/2014/main" id="{00000000-0008-0000-0E00-0000A9010000}"/>
            </a:ext>
          </a:extLst>
        </xdr:cNvPr>
        <xdr:cNvSpPr/>
      </xdr:nvSpPr>
      <xdr:spPr>
        <a:xfrm>
          <a:off x="12804140" y="639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426" name="フローチャート: 判断 425">
          <a:extLst>
            <a:ext uri="{FF2B5EF4-FFF2-40B4-BE49-F238E27FC236}">
              <a16:creationId xmlns:a16="http://schemas.microsoft.com/office/drawing/2014/main" id="{00000000-0008-0000-0E00-0000AA010000}"/>
            </a:ext>
          </a:extLst>
        </xdr:cNvPr>
        <xdr:cNvSpPr/>
      </xdr:nvSpPr>
      <xdr:spPr>
        <a:xfrm>
          <a:off x="12029440" y="63761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138067</xdr:rowOff>
    </xdr:from>
    <xdr:to>
      <xdr:col>67</xdr:col>
      <xdr:colOff>101600</xdr:colOff>
      <xdr:row>38</xdr:row>
      <xdr:rowOff>68218</xdr:rowOff>
    </xdr:to>
    <xdr:sp macro="" textlink="">
      <xdr:nvSpPr>
        <xdr:cNvPr id="427" name="フローチャート: 判断 426">
          <a:extLst>
            <a:ext uri="{FF2B5EF4-FFF2-40B4-BE49-F238E27FC236}">
              <a16:creationId xmlns:a16="http://schemas.microsoft.com/office/drawing/2014/main" id="{00000000-0008-0000-0E00-0000AB010000}"/>
            </a:ext>
          </a:extLst>
        </xdr:cNvPr>
        <xdr:cNvSpPr/>
      </xdr:nvSpPr>
      <xdr:spPr>
        <a:xfrm>
          <a:off x="11231880" y="6340747"/>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E00-0000AC01000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E00-0000AD010000}"/>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E00-0000AE010000}"/>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E00-0000AF010000}"/>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E00-0000B0010000}"/>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103777</xdr:rowOff>
    </xdr:from>
    <xdr:to>
      <xdr:col>85</xdr:col>
      <xdr:colOff>177800</xdr:colOff>
      <xdr:row>37</xdr:row>
      <xdr:rowOff>33927</xdr:rowOff>
    </xdr:to>
    <xdr:sp macro="" textlink="">
      <xdr:nvSpPr>
        <xdr:cNvPr id="433" name="楕円 432">
          <a:extLst>
            <a:ext uri="{FF2B5EF4-FFF2-40B4-BE49-F238E27FC236}">
              <a16:creationId xmlns:a16="http://schemas.microsoft.com/office/drawing/2014/main" id="{00000000-0008-0000-0E00-0000B1010000}"/>
            </a:ext>
          </a:extLst>
        </xdr:cNvPr>
        <xdr:cNvSpPr/>
      </xdr:nvSpPr>
      <xdr:spPr>
        <a:xfrm>
          <a:off x="14325600" y="613881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126654</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00000000-0008-0000-0E00-0000B2010000}"/>
            </a:ext>
          </a:extLst>
        </xdr:cNvPr>
        <xdr:cNvSpPr txBox="1"/>
      </xdr:nvSpPr>
      <xdr:spPr>
        <a:xfrm>
          <a:off x="14414500" y="5994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111942</xdr:rowOff>
    </xdr:from>
    <xdr:to>
      <xdr:col>81</xdr:col>
      <xdr:colOff>101600</xdr:colOff>
      <xdr:row>38</xdr:row>
      <xdr:rowOff>42092</xdr:rowOff>
    </xdr:to>
    <xdr:sp macro="" textlink="">
      <xdr:nvSpPr>
        <xdr:cNvPr id="435" name="楕円 434">
          <a:extLst>
            <a:ext uri="{FF2B5EF4-FFF2-40B4-BE49-F238E27FC236}">
              <a16:creationId xmlns:a16="http://schemas.microsoft.com/office/drawing/2014/main" id="{00000000-0008-0000-0E00-0000B3010000}"/>
            </a:ext>
          </a:extLst>
        </xdr:cNvPr>
        <xdr:cNvSpPr/>
      </xdr:nvSpPr>
      <xdr:spPr>
        <a:xfrm>
          <a:off x="13578840" y="63146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154577</xdr:rowOff>
    </xdr:from>
    <xdr:to>
      <xdr:col>85</xdr:col>
      <xdr:colOff>127000</xdr:colOff>
      <xdr:row>37</xdr:row>
      <xdr:rowOff>162741</xdr:rowOff>
    </xdr:to>
    <xdr:cxnSp macro="">
      <xdr:nvCxnSpPr>
        <xdr:cNvPr id="436" name="直線コネクタ 435">
          <a:extLst>
            <a:ext uri="{FF2B5EF4-FFF2-40B4-BE49-F238E27FC236}">
              <a16:creationId xmlns:a16="http://schemas.microsoft.com/office/drawing/2014/main" id="{00000000-0008-0000-0E00-0000B4010000}"/>
            </a:ext>
          </a:extLst>
        </xdr:cNvPr>
        <xdr:cNvCxnSpPr/>
      </xdr:nvCxnSpPr>
      <xdr:spPr>
        <a:xfrm flipV="1">
          <a:off x="13629640" y="6189617"/>
          <a:ext cx="746760" cy="175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44994</xdr:rowOff>
    </xdr:from>
    <xdr:to>
      <xdr:col>76</xdr:col>
      <xdr:colOff>165100</xdr:colOff>
      <xdr:row>37</xdr:row>
      <xdr:rowOff>146594</xdr:rowOff>
    </xdr:to>
    <xdr:sp macro="" textlink="">
      <xdr:nvSpPr>
        <xdr:cNvPr id="437" name="楕円 436">
          <a:extLst>
            <a:ext uri="{FF2B5EF4-FFF2-40B4-BE49-F238E27FC236}">
              <a16:creationId xmlns:a16="http://schemas.microsoft.com/office/drawing/2014/main" id="{00000000-0008-0000-0E00-0000B5010000}"/>
            </a:ext>
          </a:extLst>
        </xdr:cNvPr>
        <xdr:cNvSpPr/>
      </xdr:nvSpPr>
      <xdr:spPr>
        <a:xfrm>
          <a:off x="12804140" y="6247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95794</xdr:rowOff>
    </xdr:from>
    <xdr:to>
      <xdr:col>81</xdr:col>
      <xdr:colOff>50800</xdr:colOff>
      <xdr:row>37</xdr:row>
      <xdr:rowOff>162741</xdr:rowOff>
    </xdr:to>
    <xdr:cxnSp macro="">
      <xdr:nvCxnSpPr>
        <xdr:cNvPr id="438" name="直線コネクタ 437">
          <a:extLst>
            <a:ext uri="{FF2B5EF4-FFF2-40B4-BE49-F238E27FC236}">
              <a16:creationId xmlns:a16="http://schemas.microsoft.com/office/drawing/2014/main" id="{00000000-0008-0000-0E00-0000B6010000}"/>
            </a:ext>
          </a:extLst>
        </xdr:cNvPr>
        <xdr:cNvCxnSpPr/>
      </xdr:nvCxnSpPr>
      <xdr:spPr>
        <a:xfrm>
          <a:off x="12854940" y="6298474"/>
          <a:ext cx="77470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149497</xdr:rowOff>
    </xdr:from>
    <xdr:to>
      <xdr:col>72</xdr:col>
      <xdr:colOff>38100</xdr:colOff>
      <xdr:row>37</xdr:row>
      <xdr:rowOff>79647</xdr:rowOff>
    </xdr:to>
    <xdr:sp macro="" textlink="">
      <xdr:nvSpPr>
        <xdr:cNvPr id="439" name="楕円 438">
          <a:extLst>
            <a:ext uri="{FF2B5EF4-FFF2-40B4-BE49-F238E27FC236}">
              <a16:creationId xmlns:a16="http://schemas.microsoft.com/office/drawing/2014/main" id="{00000000-0008-0000-0E00-0000B7010000}"/>
            </a:ext>
          </a:extLst>
        </xdr:cNvPr>
        <xdr:cNvSpPr/>
      </xdr:nvSpPr>
      <xdr:spPr>
        <a:xfrm>
          <a:off x="12029440" y="61845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28847</xdr:rowOff>
    </xdr:from>
    <xdr:to>
      <xdr:col>76</xdr:col>
      <xdr:colOff>114300</xdr:colOff>
      <xdr:row>37</xdr:row>
      <xdr:rowOff>95794</xdr:rowOff>
    </xdr:to>
    <xdr:cxnSp macro="">
      <xdr:nvCxnSpPr>
        <xdr:cNvPr id="440" name="直線コネクタ 439">
          <a:extLst>
            <a:ext uri="{FF2B5EF4-FFF2-40B4-BE49-F238E27FC236}">
              <a16:creationId xmlns:a16="http://schemas.microsoft.com/office/drawing/2014/main" id="{00000000-0008-0000-0E00-0000B8010000}"/>
            </a:ext>
          </a:extLst>
        </xdr:cNvPr>
        <xdr:cNvCxnSpPr/>
      </xdr:nvCxnSpPr>
      <xdr:spPr>
        <a:xfrm>
          <a:off x="12072620" y="6231527"/>
          <a:ext cx="782320" cy="6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129903</xdr:rowOff>
    </xdr:from>
    <xdr:to>
      <xdr:col>67</xdr:col>
      <xdr:colOff>101600</xdr:colOff>
      <xdr:row>37</xdr:row>
      <xdr:rowOff>60053</xdr:rowOff>
    </xdr:to>
    <xdr:sp macro="" textlink="">
      <xdr:nvSpPr>
        <xdr:cNvPr id="441" name="楕円 440">
          <a:extLst>
            <a:ext uri="{FF2B5EF4-FFF2-40B4-BE49-F238E27FC236}">
              <a16:creationId xmlns:a16="http://schemas.microsoft.com/office/drawing/2014/main" id="{00000000-0008-0000-0E00-0000B9010000}"/>
            </a:ext>
          </a:extLst>
        </xdr:cNvPr>
        <xdr:cNvSpPr/>
      </xdr:nvSpPr>
      <xdr:spPr>
        <a:xfrm>
          <a:off x="11231880" y="61649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9253</xdr:rowOff>
    </xdr:from>
    <xdr:to>
      <xdr:col>71</xdr:col>
      <xdr:colOff>177800</xdr:colOff>
      <xdr:row>37</xdr:row>
      <xdr:rowOff>28847</xdr:rowOff>
    </xdr:to>
    <xdr:cxnSp macro="">
      <xdr:nvCxnSpPr>
        <xdr:cNvPr id="442" name="直線コネクタ 441">
          <a:extLst>
            <a:ext uri="{FF2B5EF4-FFF2-40B4-BE49-F238E27FC236}">
              <a16:creationId xmlns:a16="http://schemas.microsoft.com/office/drawing/2014/main" id="{00000000-0008-0000-0E00-0000BA010000}"/>
            </a:ext>
          </a:extLst>
        </xdr:cNvPr>
        <xdr:cNvCxnSpPr/>
      </xdr:nvCxnSpPr>
      <xdr:spPr>
        <a:xfrm>
          <a:off x="11282680" y="6211933"/>
          <a:ext cx="78994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142620</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00000000-0008-0000-0E00-0000BB010000}"/>
            </a:ext>
          </a:extLst>
        </xdr:cNvPr>
        <xdr:cNvSpPr txBox="1"/>
      </xdr:nvSpPr>
      <xdr:spPr>
        <a:xfrm>
          <a:off x="13437244" y="6512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116494</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00000000-0008-0000-0E00-0000BC010000}"/>
            </a:ext>
          </a:extLst>
        </xdr:cNvPr>
        <xdr:cNvSpPr txBox="1"/>
      </xdr:nvSpPr>
      <xdr:spPr>
        <a:xfrm>
          <a:off x="12675244" y="6486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98533</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00000000-0008-0000-0E00-0000BD010000}"/>
            </a:ext>
          </a:extLst>
        </xdr:cNvPr>
        <xdr:cNvSpPr txBox="1"/>
      </xdr:nvSpPr>
      <xdr:spPr>
        <a:xfrm>
          <a:off x="11900544" y="6468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59344</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00000000-0008-0000-0E00-0000BE010000}"/>
            </a:ext>
          </a:extLst>
        </xdr:cNvPr>
        <xdr:cNvSpPr txBox="1"/>
      </xdr:nvSpPr>
      <xdr:spPr>
        <a:xfrm>
          <a:off x="11102984" y="6429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58619</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00000000-0008-0000-0E00-0000BF010000}"/>
            </a:ext>
          </a:extLst>
        </xdr:cNvPr>
        <xdr:cNvSpPr txBox="1"/>
      </xdr:nvSpPr>
      <xdr:spPr>
        <a:xfrm>
          <a:off x="13437244" y="6093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163121</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00000000-0008-0000-0E00-0000C0010000}"/>
            </a:ext>
          </a:extLst>
        </xdr:cNvPr>
        <xdr:cNvSpPr txBox="1"/>
      </xdr:nvSpPr>
      <xdr:spPr>
        <a:xfrm>
          <a:off x="12675244" y="6030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96174</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00000000-0008-0000-0E00-0000C1010000}"/>
            </a:ext>
          </a:extLst>
        </xdr:cNvPr>
        <xdr:cNvSpPr txBox="1"/>
      </xdr:nvSpPr>
      <xdr:spPr>
        <a:xfrm>
          <a:off x="11900544" y="5963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76580</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00000000-0008-0000-0E00-0000C2010000}"/>
            </a:ext>
          </a:extLst>
        </xdr:cNvPr>
        <xdr:cNvSpPr txBox="1"/>
      </xdr:nvSpPr>
      <xdr:spPr>
        <a:xfrm>
          <a:off x="11102984" y="5943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00000000-0008-0000-0E00-0000C3010000}"/>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00000000-0008-0000-0E00-0000C4010000}"/>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00000000-0008-0000-0E00-0000C5010000}"/>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E00-0000C601000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E00-0000C7010000}"/>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E00-0000C8010000}"/>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E00-0000C901000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00000000-0008-0000-0E00-0000CA010000}"/>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00000000-0008-0000-0E00-0000CB010000}"/>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00000000-0008-0000-0E00-0000CC010000}"/>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00000000-0008-0000-0E00-0000CD010000}"/>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00000000-0008-0000-0E00-0000CE010000}"/>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00000000-0008-0000-0E00-0000CF010000}"/>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00000000-0008-0000-0E00-0000D0010000}"/>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00000000-0008-0000-0E00-0000D1010000}"/>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00000000-0008-0000-0E00-0000D2010000}"/>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00000000-0008-0000-0E00-0000D3010000}"/>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00000000-0008-0000-0E00-0000D4010000}"/>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0000000-0008-0000-0E00-0000D5010000}"/>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00000000-0008-0000-0E00-0000D6010000}"/>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00000000-0008-0000-0E00-0000D7010000}"/>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472" name="直線コネクタ 471">
          <a:extLst>
            <a:ext uri="{FF2B5EF4-FFF2-40B4-BE49-F238E27FC236}">
              <a16:creationId xmlns:a16="http://schemas.microsoft.com/office/drawing/2014/main" id="{00000000-0008-0000-0E00-0000D8010000}"/>
            </a:ext>
          </a:extLst>
        </xdr:cNvPr>
        <xdr:cNvCxnSpPr/>
      </xdr:nvCxnSpPr>
      <xdr:spPr>
        <a:xfrm flipV="1">
          <a:off x="19509104" y="5601462"/>
          <a:ext cx="0" cy="1389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00000000-0008-0000-0E00-0000D9010000}"/>
            </a:ext>
          </a:extLst>
        </xdr:cNvPr>
        <xdr:cNvSpPr txBox="1"/>
      </xdr:nvSpPr>
      <xdr:spPr>
        <a:xfrm>
          <a:off x="19547840" y="6994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4" name="直線コネクタ 473">
          <a:extLst>
            <a:ext uri="{FF2B5EF4-FFF2-40B4-BE49-F238E27FC236}">
              <a16:creationId xmlns:a16="http://schemas.microsoft.com/office/drawing/2014/main" id="{00000000-0008-0000-0E00-0000DA010000}"/>
            </a:ext>
          </a:extLst>
        </xdr:cNvPr>
        <xdr:cNvCxnSpPr/>
      </xdr:nvCxnSpPr>
      <xdr:spPr>
        <a:xfrm>
          <a:off x="19443700" y="6990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00000000-0008-0000-0E00-0000DB010000}"/>
            </a:ext>
          </a:extLst>
        </xdr:cNvPr>
        <xdr:cNvSpPr txBox="1"/>
      </xdr:nvSpPr>
      <xdr:spPr>
        <a:xfrm>
          <a:off x="19547840" y="5380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476" name="直線コネクタ 475">
          <a:extLst>
            <a:ext uri="{FF2B5EF4-FFF2-40B4-BE49-F238E27FC236}">
              <a16:creationId xmlns:a16="http://schemas.microsoft.com/office/drawing/2014/main" id="{00000000-0008-0000-0E00-0000DC010000}"/>
            </a:ext>
          </a:extLst>
        </xdr:cNvPr>
        <xdr:cNvCxnSpPr/>
      </xdr:nvCxnSpPr>
      <xdr:spPr>
        <a:xfrm>
          <a:off x="19443700" y="56014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124985</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00000000-0008-0000-0E00-0000DD010000}"/>
            </a:ext>
          </a:extLst>
        </xdr:cNvPr>
        <xdr:cNvSpPr txBox="1"/>
      </xdr:nvSpPr>
      <xdr:spPr>
        <a:xfrm>
          <a:off x="19547840" y="64953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478" name="フローチャート: 判断 477">
          <a:extLst>
            <a:ext uri="{FF2B5EF4-FFF2-40B4-BE49-F238E27FC236}">
              <a16:creationId xmlns:a16="http://schemas.microsoft.com/office/drawing/2014/main" id="{00000000-0008-0000-0E00-0000DE010000}"/>
            </a:ext>
          </a:extLst>
        </xdr:cNvPr>
        <xdr:cNvSpPr/>
      </xdr:nvSpPr>
      <xdr:spPr>
        <a:xfrm>
          <a:off x="19458940" y="65168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479" name="フローチャート: 判断 478">
          <a:extLst>
            <a:ext uri="{FF2B5EF4-FFF2-40B4-BE49-F238E27FC236}">
              <a16:creationId xmlns:a16="http://schemas.microsoft.com/office/drawing/2014/main" id="{00000000-0008-0000-0E00-0000DF010000}"/>
            </a:ext>
          </a:extLst>
        </xdr:cNvPr>
        <xdr:cNvSpPr/>
      </xdr:nvSpPr>
      <xdr:spPr>
        <a:xfrm>
          <a:off x="18735040" y="651916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480" name="フローチャート: 判断 479">
          <a:extLst>
            <a:ext uri="{FF2B5EF4-FFF2-40B4-BE49-F238E27FC236}">
              <a16:creationId xmlns:a16="http://schemas.microsoft.com/office/drawing/2014/main" id="{00000000-0008-0000-0E00-0000E0010000}"/>
            </a:ext>
          </a:extLst>
        </xdr:cNvPr>
        <xdr:cNvSpPr/>
      </xdr:nvSpPr>
      <xdr:spPr>
        <a:xfrm>
          <a:off x="17937480" y="65305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481" name="フローチャート: 判断 480">
          <a:extLst>
            <a:ext uri="{FF2B5EF4-FFF2-40B4-BE49-F238E27FC236}">
              <a16:creationId xmlns:a16="http://schemas.microsoft.com/office/drawing/2014/main" id="{00000000-0008-0000-0E00-0000E1010000}"/>
            </a:ext>
          </a:extLst>
        </xdr:cNvPr>
        <xdr:cNvSpPr/>
      </xdr:nvSpPr>
      <xdr:spPr>
        <a:xfrm>
          <a:off x="17162780" y="65260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39116</xdr:rowOff>
    </xdr:from>
    <xdr:to>
      <xdr:col>98</xdr:col>
      <xdr:colOff>38100</xdr:colOff>
      <xdr:row>39</xdr:row>
      <xdr:rowOff>140716</xdr:rowOff>
    </xdr:to>
    <xdr:sp macro="" textlink="">
      <xdr:nvSpPr>
        <xdr:cNvPr id="482" name="フローチャート: 判断 481">
          <a:extLst>
            <a:ext uri="{FF2B5EF4-FFF2-40B4-BE49-F238E27FC236}">
              <a16:creationId xmlns:a16="http://schemas.microsoft.com/office/drawing/2014/main" id="{00000000-0008-0000-0E00-0000E2010000}"/>
            </a:ext>
          </a:extLst>
        </xdr:cNvPr>
        <xdr:cNvSpPr/>
      </xdr:nvSpPr>
      <xdr:spPr>
        <a:xfrm>
          <a:off x="16388080" y="65770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E00-0000E3010000}"/>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E00-0000E4010000}"/>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E00-0000E5010000}"/>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E00-0000E6010000}"/>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E00-0000E7010000}"/>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20828</xdr:rowOff>
    </xdr:from>
    <xdr:to>
      <xdr:col>116</xdr:col>
      <xdr:colOff>114300</xdr:colOff>
      <xdr:row>36</xdr:row>
      <xdr:rowOff>122428</xdr:rowOff>
    </xdr:to>
    <xdr:sp macro="" textlink="">
      <xdr:nvSpPr>
        <xdr:cNvPr id="488" name="楕円 487">
          <a:extLst>
            <a:ext uri="{FF2B5EF4-FFF2-40B4-BE49-F238E27FC236}">
              <a16:creationId xmlns:a16="http://schemas.microsoft.com/office/drawing/2014/main" id="{00000000-0008-0000-0E00-0000E8010000}"/>
            </a:ext>
          </a:extLst>
        </xdr:cNvPr>
        <xdr:cNvSpPr/>
      </xdr:nvSpPr>
      <xdr:spPr>
        <a:xfrm>
          <a:off x="19458940" y="6055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43705</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00000000-0008-0000-0E00-0000E9010000}"/>
            </a:ext>
          </a:extLst>
        </xdr:cNvPr>
        <xdr:cNvSpPr txBox="1"/>
      </xdr:nvSpPr>
      <xdr:spPr>
        <a:xfrm>
          <a:off x="19547840" y="5911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132842</xdr:rowOff>
    </xdr:from>
    <xdr:to>
      <xdr:col>112</xdr:col>
      <xdr:colOff>38100</xdr:colOff>
      <xdr:row>37</xdr:row>
      <xdr:rowOff>62992</xdr:rowOff>
    </xdr:to>
    <xdr:sp macro="" textlink="">
      <xdr:nvSpPr>
        <xdr:cNvPr id="490" name="楕円 489">
          <a:extLst>
            <a:ext uri="{FF2B5EF4-FFF2-40B4-BE49-F238E27FC236}">
              <a16:creationId xmlns:a16="http://schemas.microsoft.com/office/drawing/2014/main" id="{00000000-0008-0000-0E00-0000EA010000}"/>
            </a:ext>
          </a:extLst>
        </xdr:cNvPr>
        <xdr:cNvSpPr/>
      </xdr:nvSpPr>
      <xdr:spPr>
        <a:xfrm>
          <a:off x="18735040" y="61678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71628</xdr:rowOff>
    </xdr:from>
    <xdr:to>
      <xdr:col>116</xdr:col>
      <xdr:colOff>63500</xdr:colOff>
      <xdr:row>37</xdr:row>
      <xdr:rowOff>12192</xdr:rowOff>
    </xdr:to>
    <xdr:cxnSp macro="">
      <xdr:nvCxnSpPr>
        <xdr:cNvPr id="491" name="直線コネクタ 490">
          <a:extLst>
            <a:ext uri="{FF2B5EF4-FFF2-40B4-BE49-F238E27FC236}">
              <a16:creationId xmlns:a16="http://schemas.microsoft.com/office/drawing/2014/main" id="{00000000-0008-0000-0E00-0000EB010000}"/>
            </a:ext>
          </a:extLst>
        </xdr:cNvPr>
        <xdr:cNvCxnSpPr/>
      </xdr:nvCxnSpPr>
      <xdr:spPr>
        <a:xfrm flipV="1">
          <a:off x="18778220" y="6106668"/>
          <a:ext cx="731520" cy="108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148844</xdr:rowOff>
    </xdr:from>
    <xdr:to>
      <xdr:col>107</xdr:col>
      <xdr:colOff>101600</xdr:colOff>
      <xdr:row>37</xdr:row>
      <xdr:rowOff>78994</xdr:rowOff>
    </xdr:to>
    <xdr:sp macro="" textlink="">
      <xdr:nvSpPr>
        <xdr:cNvPr id="492" name="楕円 491">
          <a:extLst>
            <a:ext uri="{FF2B5EF4-FFF2-40B4-BE49-F238E27FC236}">
              <a16:creationId xmlns:a16="http://schemas.microsoft.com/office/drawing/2014/main" id="{00000000-0008-0000-0E00-0000EC010000}"/>
            </a:ext>
          </a:extLst>
        </xdr:cNvPr>
        <xdr:cNvSpPr/>
      </xdr:nvSpPr>
      <xdr:spPr>
        <a:xfrm>
          <a:off x="17937480" y="61838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12192</xdr:rowOff>
    </xdr:from>
    <xdr:to>
      <xdr:col>111</xdr:col>
      <xdr:colOff>177800</xdr:colOff>
      <xdr:row>37</xdr:row>
      <xdr:rowOff>28194</xdr:rowOff>
    </xdr:to>
    <xdr:cxnSp macro="">
      <xdr:nvCxnSpPr>
        <xdr:cNvPr id="493" name="直線コネクタ 492">
          <a:extLst>
            <a:ext uri="{FF2B5EF4-FFF2-40B4-BE49-F238E27FC236}">
              <a16:creationId xmlns:a16="http://schemas.microsoft.com/office/drawing/2014/main" id="{00000000-0008-0000-0E00-0000ED010000}"/>
            </a:ext>
          </a:extLst>
        </xdr:cNvPr>
        <xdr:cNvCxnSpPr/>
      </xdr:nvCxnSpPr>
      <xdr:spPr>
        <a:xfrm flipV="1">
          <a:off x="17988280" y="6214872"/>
          <a:ext cx="78994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162560</xdr:rowOff>
    </xdr:from>
    <xdr:to>
      <xdr:col>102</xdr:col>
      <xdr:colOff>165100</xdr:colOff>
      <xdr:row>37</xdr:row>
      <xdr:rowOff>92710</xdr:rowOff>
    </xdr:to>
    <xdr:sp macro="" textlink="">
      <xdr:nvSpPr>
        <xdr:cNvPr id="494" name="楕円 493">
          <a:extLst>
            <a:ext uri="{FF2B5EF4-FFF2-40B4-BE49-F238E27FC236}">
              <a16:creationId xmlns:a16="http://schemas.microsoft.com/office/drawing/2014/main" id="{00000000-0008-0000-0E00-0000EE010000}"/>
            </a:ext>
          </a:extLst>
        </xdr:cNvPr>
        <xdr:cNvSpPr/>
      </xdr:nvSpPr>
      <xdr:spPr>
        <a:xfrm>
          <a:off x="17162780" y="6197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28194</xdr:rowOff>
    </xdr:from>
    <xdr:to>
      <xdr:col>107</xdr:col>
      <xdr:colOff>50800</xdr:colOff>
      <xdr:row>37</xdr:row>
      <xdr:rowOff>41910</xdr:rowOff>
    </xdr:to>
    <xdr:cxnSp macro="">
      <xdr:nvCxnSpPr>
        <xdr:cNvPr id="495" name="直線コネクタ 494">
          <a:extLst>
            <a:ext uri="{FF2B5EF4-FFF2-40B4-BE49-F238E27FC236}">
              <a16:creationId xmlns:a16="http://schemas.microsoft.com/office/drawing/2014/main" id="{00000000-0008-0000-0E00-0000EF010000}"/>
            </a:ext>
          </a:extLst>
        </xdr:cNvPr>
        <xdr:cNvCxnSpPr/>
      </xdr:nvCxnSpPr>
      <xdr:spPr>
        <a:xfrm flipV="1">
          <a:off x="17213580" y="6230874"/>
          <a:ext cx="7747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64262</xdr:rowOff>
    </xdr:from>
    <xdr:to>
      <xdr:col>98</xdr:col>
      <xdr:colOff>38100</xdr:colOff>
      <xdr:row>36</xdr:row>
      <xdr:rowOff>165862</xdr:rowOff>
    </xdr:to>
    <xdr:sp macro="" textlink="">
      <xdr:nvSpPr>
        <xdr:cNvPr id="496" name="楕円 495">
          <a:extLst>
            <a:ext uri="{FF2B5EF4-FFF2-40B4-BE49-F238E27FC236}">
              <a16:creationId xmlns:a16="http://schemas.microsoft.com/office/drawing/2014/main" id="{00000000-0008-0000-0E00-0000F0010000}"/>
            </a:ext>
          </a:extLst>
        </xdr:cNvPr>
        <xdr:cNvSpPr/>
      </xdr:nvSpPr>
      <xdr:spPr>
        <a:xfrm>
          <a:off x="16388080" y="609930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115062</xdr:rowOff>
    </xdr:from>
    <xdr:to>
      <xdr:col>102</xdr:col>
      <xdr:colOff>114300</xdr:colOff>
      <xdr:row>37</xdr:row>
      <xdr:rowOff>41910</xdr:rowOff>
    </xdr:to>
    <xdr:cxnSp macro="">
      <xdr:nvCxnSpPr>
        <xdr:cNvPr id="497" name="直線コネクタ 496">
          <a:extLst>
            <a:ext uri="{FF2B5EF4-FFF2-40B4-BE49-F238E27FC236}">
              <a16:creationId xmlns:a16="http://schemas.microsoft.com/office/drawing/2014/main" id="{00000000-0008-0000-0E00-0000F1010000}"/>
            </a:ext>
          </a:extLst>
        </xdr:cNvPr>
        <xdr:cNvCxnSpPr/>
      </xdr:nvCxnSpPr>
      <xdr:spPr>
        <a:xfrm>
          <a:off x="16431260" y="6150102"/>
          <a:ext cx="782320" cy="94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70121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00000000-0008-0000-0E00-0000F2010000}"/>
            </a:ext>
          </a:extLst>
        </xdr:cNvPr>
        <xdr:cNvSpPr txBox="1"/>
      </xdr:nvSpPr>
      <xdr:spPr>
        <a:xfrm>
          <a:off x="18561127" y="6608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81551</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00000000-0008-0000-0E00-0000F3010000}"/>
            </a:ext>
          </a:extLst>
        </xdr:cNvPr>
        <xdr:cNvSpPr txBox="1"/>
      </xdr:nvSpPr>
      <xdr:spPr>
        <a:xfrm>
          <a:off x="17776267" y="6619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76979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00000000-0008-0000-0E00-0000F4010000}"/>
            </a:ext>
          </a:extLst>
        </xdr:cNvPr>
        <xdr:cNvSpPr txBox="1"/>
      </xdr:nvSpPr>
      <xdr:spPr>
        <a:xfrm>
          <a:off x="17001567" y="6614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131843</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00000000-0008-0000-0E00-0000F5010000}"/>
            </a:ext>
          </a:extLst>
        </xdr:cNvPr>
        <xdr:cNvSpPr txBox="1"/>
      </xdr:nvSpPr>
      <xdr:spPr>
        <a:xfrm>
          <a:off x="16226867" y="6669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79519</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00000000-0008-0000-0E00-0000F6010000}"/>
            </a:ext>
          </a:extLst>
        </xdr:cNvPr>
        <xdr:cNvSpPr txBox="1"/>
      </xdr:nvSpPr>
      <xdr:spPr>
        <a:xfrm>
          <a:off x="18561127" y="5946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95521</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00000000-0008-0000-0E00-0000F7010000}"/>
            </a:ext>
          </a:extLst>
        </xdr:cNvPr>
        <xdr:cNvSpPr txBox="1"/>
      </xdr:nvSpPr>
      <xdr:spPr>
        <a:xfrm>
          <a:off x="17776267" y="5962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109237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00000000-0008-0000-0E00-0000F8010000}"/>
            </a:ext>
          </a:extLst>
        </xdr:cNvPr>
        <xdr:cNvSpPr txBox="1"/>
      </xdr:nvSpPr>
      <xdr:spPr>
        <a:xfrm>
          <a:off x="17001567" y="5976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10939</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00000000-0008-0000-0E00-0000F9010000}"/>
            </a:ext>
          </a:extLst>
        </xdr:cNvPr>
        <xdr:cNvSpPr txBox="1"/>
      </xdr:nvSpPr>
      <xdr:spPr>
        <a:xfrm>
          <a:off x="16226867" y="587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00000000-0008-0000-0E00-0000FA01000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00000000-0008-0000-0E00-0000FB01000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00000000-0008-0000-0E00-0000FC01000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E00-0000FD010000}"/>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E00-0000FE01000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E00-0000FF01000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00000000-0008-0000-0E00-00000002000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00000000-0008-0000-0E00-000001020000}"/>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00000000-0008-0000-0E00-000002020000}"/>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00000000-0008-0000-0E00-000003020000}"/>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00000000-0008-0000-0E00-000004020000}"/>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00000000-0008-0000-0E00-000005020000}"/>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00000000-0008-0000-0E00-000006020000}"/>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00000000-0008-0000-0E00-000007020000}"/>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00000000-0008-0000-0E00-000008020000}"/>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00000000-0008-0000-0E00-000009020000}"/>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00000000-0008-0000-0E00-00000A020000}"/>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00000000-0008-0000-0E00-00000B020000}"/>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00000000-0008-0000-0E00-00000C020000}"/>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00000000-0008-0000-0E00-00000D020000}"/>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00000000-0008-0000-0E00-00000E020000}"/>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00000000-0008-0000-0E00-00000F020000}"/>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00000000-0008-0000-0E00-000010020000}"/>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00000000-0008-0000-0E00-000011020000}"/>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00000000-0008-0000-0E00-000012020000}"/>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00000000-0008-0000-0E00-000013020000}"/>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a:extLst>
            <a:ext uri="{FF2B5EF4-FFF2-40B4-BE49-F238E27FC236}">
              <a16:creationId xmlns:a16="http://schemas.microsoft.com/office/drawing/2014/main" id="{00000000-0008-0000-0E00-000014020000}"/>
            </a:ext>
          </a:extLst>
        </xdr:cNvPr>
        <xdr:cNvCxnSpPr/>
      </xdr:nvCxnSpPr>
      <xdr:spPr>
        <a:xfrm flipV="1">
          <a:off x="14375764" y="9293678"/>
          <a:ext cx="0" cy="1484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00000000-0008-0000-0E00-000015020000}"/>
            </a:ext>
          </a:extLst>
        </xdr:cNvPr>
        <xdr:cNvSpPr txBox="1"/>
      </xdr:nvSpPr>
      <xdr:spPr>
        <a:xfrm>
          <a:off x="14414500" y="1078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a:extLst>
            <a:ext uri="{FF2B5EF4-FFF2-40B4-BE49-F238E27FC236}">
              <a16:creationId xmlns:a16="http://schemas.microsoft.com/office/drawing/2014/main" id="{00000000-0008-0000-0E00-000016020000}"/>
            </a:ext>
          </a:extLst>
        </xdr:cNvPr>
        <xdr:cNvCxnSpPr/>
      </xdr:nvCxnSpPr>
      <xdr:spPr>
        <a:xfrm>
          <a:off x="14287500" y="107779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00000000-0008-0000-0E00-000017020000}"/>
            </a:ext>
          </a:extLst>
        </xdr:cNvPr>
        <xdr:cNvSpPr txBox="1"/>
      </xdr:nvSpPr>
      <xdr:spPr>
        <a:xfrm>
          <a:off x="14414500" y="9072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a:extLst>
            <a:ext uri="{FF2B5EF4-FFF2-40B4-BE49-F238E27FC236}">
              <a16:creationId xmlns:a16="http://schemas.microsoft.com/office/drawing/2014/main" id="{00000000-0008-0000-0E00-000018020000}"/>
            </a:ext>
          </a:extLst>
        </xdr:cNvPr>
        <xdr:cNvCxnSpPr/>
      </xdr:nvCxnSpPr>
      <xdr:spPr>
        <a:xfrm>
          <a:off x="14287500" y="92936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00000000-0008-0000-0E00-000019020000}"/>
            </a:ext>
          </a:extLst>
        </xdr:cNvPr>
        <xdr:cNvSpPr txBox="1"/>
      </xdr:nvSpPr>
      <xdr:spPr>
        <a:xfrm>
          <a:off x="14414500" y="98699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8" name="フローチャート: 判断 537">
          <a:extLst>
            <a:ext uri="{FF2B5EF4-FFF2-40B4-BE49-F238E27FC236}">
              <a16:creationId xmlns:a16="http://schemas.microsoft.com/office/drawing/2014/main" id="{00000000-0008-0000-0E00-00001A020000}"/>
            </a:ext>
          </a:extLst>
        </xdr:cNvPr>
        <xdr:cNvSpPr/>
      </xdr:nvSpPr>
      <xdr:spPr>
        <a:xfrm>
          <a:off x="14325600" y="1001467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9" name="フローチャート: 判断 538">
          <a:extLst>
            <a:ext uri="{FF2B5EF4-FFF2-40B4-BE49-F238E27FC236}">
              <a16:creationId xmlns:a16="http://schemas.microsoft.com/office/drawing/2014/main" id="{00000000-0008-0000-0E00-00001B020000}"/>
            </a:ext>
          </a:extLst>
        </xdr:cNvPr>
        <xdr:cNvSpPr/>
      </xdr:nvSpPr>
      <xdr:spPr>
        <a:xfrm>
          <a:off x="13578840" y="99722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40" name="フローチャート: 判断 539">
          <a:extLst>
            <a:ext uri="{FF2B5EF4-FFF2-40B4-BE49-F238E27FC236}">
              <a16:creationId xmlns:a16="http://schemas.microsoft.com/office/drawing/2014/main" id="{00000000-0008-0000-0E00-00001C020000}"/>
            </a:ext>
          </a:extLst>
        </xdr:cNvPr>
        <xdr:cNvSpPr/>
      </xdr:nvSpPr>
      <xdr:spPr>
        <a:xfrm>
          <a:off x="12804140" y="9949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41" name="フローチャート: 判断 540">
          <a:extLst>
            <a:ext uri="{FF2B5EF4-FFF2-40B4-BE49-F238E27FC236}">
              <a16:creationId xmlns:a16="http://schemas.microsoft.com/office/drawing/2014/main" id="{00000000-0008-0000-0E00-00001D020000}"/>
            </a:ext>
          </a:extLst>
        </xdr:cNvPr>
        <xdr:cNvSpPr/>
      </xdr:nvSpPr>
      <xdr:spPr>
        <a:xfrm>
          <a:off x="12029440" y="991343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37374</xdr:rowOff>
    </xdr:from>
    <xdr:to>
      <xdr:col>67</xdr:col>
      <xdr:colOff>101600</xdr:colOff>
      <xdr:row>58</xdr:row>
      <xdr:rowOff>138974</xdr:rowOff>
    </xdr:to>
    <xdr:sp macro="" textlink="">
      <xdr:nvSpPr>
        <xdr:cNvPr id="542" name="フローチャート: 判断 541">
          <a:extLst>
            <a:ext uri="{FF2B5EF4-FFF2-40B4-BE49-F238E27FC236}">
              <a16:creationId xmlns:a16="http://schemas.microsoft.com/office/drawing/2014/main" id="{00000000-0008-0000-0E00-00001E020000}"/>
            </a:ext>
          </a:extLst>
        </xdr:cNvPr>
        <xdr:cNvSpPr/>
      </xdr:nvSpPr>
      <xdr:spPr>
        <a:xfrm>
          <a:off x="11231880" y="976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E00-00001F020000}"/>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E00-000020020000}"/>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E00-000021020000}"/>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E00-00002202000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E00-000023020000}"/>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128815</xdr:rowOff>
    </xdr:from>
    <xdr:to>
      <xdr:col>85</xdr:col>
      <xdr:colOff>177800</xdr:colOff>
      <xdr:row>63</xdr:row>
      <xdr:rowOff>58965</xdr:rowOff>
    </xdr:to>
    <xdr:sp macro="" textlink="">
      <xdr:nvSpPr>
        <xdr:cNvPr id="548" name="楕円 547">
          <a:extLst>
            <a:ext uri="{FF2B5EF4-FFF2-40B4-BE49-F238E27FC236}">
              <a16:creationId xmlns:a16="http://schemas.microsoft.com/office/drawing/2014/main" id="{00000000-0008-0000-0E00-000024020000}"/>
            </a:ext>
          </a:extLst>
        </xdr:cNvPr>
        <xdr:cNvSpPr/>
      </xdr:nvSpPr>
      <xdr:spPr>
        <a:xfrm>
          <a:off x="14325600" y="1052249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107242</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00000000-0008-0000-0E00-000025020000}"/>
            </a:ext>
          </a:extLst>
        </xdr:cNvPr>
        <xdr:cNvSpPr txBox="1"/>
      </xdr:nvSpPr>
      <xdr:spPr>
        <a:xfrm>
          <a:off x="14414500" y="1050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89626</xdr:rowOff>
    </xdr:from>
    <xdr:to>
      <xdr:col>81</xdr:col>
      <xdr:colOff>101600</xdr:colOff>
      <xdr:row>63</xdr:row>
      <xdr:rowOff>19776</xdr:rowOff>
    </xdr:to>
    <xdr:sp macro="" textlink="">
      <xdr:nvSpPr>
        <xdr:cNvPr id="550" name="楕円 549">
          <a:extLst>
            <a:ext uri="{FF2B5EF4-FFF2-40B4-BE49-F238E27FC236}">
              <a16:creationId xmlns:a16="http://schemas.microsoft.com/office/drawing/2014/main" id="{00000000-0008-0000-0E00-000026020000}"/>
            </a:ext>
          </a:extLst>
        </xdr:cNvPr>
        <xdr:cNvSpPr/>
      </xdr:nvSpPr>
      <xdr:spPr>
        <a:xfrm>
          <a:off x="13578840" y="104833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140426</xdr:rowOff>
    </xdr:from>
    <xdr:to>
      <xdr:col>85</xdr:col>
      <xdr:colOff>127000</xdr:colOff>
      <xdr:row>63</xdr:row>
      <xdr:rowOff>8165</xdr:rowOff>
    </xdr:to>
    <xdr:cxnSp macro="">
      <xdr:nvCxnSpPr>
        <xdr:cNvPr id="551" name="直線コネクタ 550">
          <a:extLst>
            <a:ext uri="{FF2B5EF4-FFF2-40B4-BE49-F238E27FC236}">
              <a16:creationId xmlns:a16="http://schemas.microsoft.com/office/drawing/2014/main" id="{00000000-0008-0000-0E00-000027020000}"/>
            </a:ext>
          </a:extLst>
        </xdr:cNvPr>
        <xdr:cNvCxnSpPr/>
      </xdr:nvCxnSpPr>
      <xdr:spPr>
        <a:xfrm>
          <a:off x="13629640" y="10534106"/>
          <a:ext cx="746760" cy="35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40640</xdr:rowOff>
    </xdr:from>
    <xdr:to>
      <xdr:col>76</xdr:col>
      <xdr:colOff>165100</xdr:colOff>
      <xdr:row>62</xdr:row>
      <xdr:rowOff>142240</xdr:rowOff>
    </xdr:to>
    <xdr:sp macro="" textlink="">
      <xdr:nvSpPr>
        <xdr:cNvPr id="552" name="楕円 551">
          <a:extLst>
            <a:ext uri="{FF2B5EF4-FFF2-40B4-BE49-F238E27FC236}">
              <a16:creationId xmlns:a16="http://schemas.microsoft.com/office/drawing/2014/main" id="{00000000-0008-0000-0E00-000028020000}"/>
            </a:ext>
          </a:extLst>
        </xdr:cNvPr>
        <xdr:cNvSpPr/>
      </xdr:nvSpPr>
      <xdr:spPr>
        <a:xfrm>
          <a:off x="1280414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91440</xdr:rowOff>
    </xdr:from>
    <xdr:to>
      <xdr:col>81</xdr:col>
      <xdr:colOff>50800</xdr:colOff>
      <xdr:row>62</xdr:row>
      <xdr:rowOff>140426</xdr:rowOff>
    </xdr:to>
    <xdr:cxnSp macro="">
      <xdr:nvCxnSpPr>
        <xdr:cNvPr id="553" name="直線コネクタ 552">
          <a:extLst>
            <a:ext uri="{FF2B5EF4-FFF2-40B4-BE49-F238E27FC236}">
              <a16:creationId xmlns:a16="http://schemas.microsoft.com/office/drawing/2014/main" id="{00000000-0008-0000-0E00-000029020000}"/>
            </a:ext>
          </a:extLst>
        </xdr:cNvPr>
        <xdr:cNvCxnSpPr/>
      </xdr:nvCxnSpPr>
      <xdr:spPr>
        <a:xfrm>
          <a:off x="12854940" y="10485120"/>
          <a:ext cx="7747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1451</xdr:rowOff>
    </xdr:from>
    <xdr:to>
      <xdr:col>72</xdr:col>
      <xdr:colOff>38100</xdr:colOff>
      <xdr:row>62</xdr:row>
      <xdr:rowOff>103051</xdr:rowOff>
    </xdr:to>
    <xdr:sp macro="" textlink="">
      <xdr:nvSpPr>
        <xdr:cNvPr id="554" name="楕円 553">
          <a:extLst>
            <a:ext uri="{FF2B5EF4-FFF2-40B4-BE49-F238E27FC236}">
              <a16:creationId xmlns:a16="http://schemas.microsoft.com/office/drawing/2014/main" id="{00000000-0008-0000-0E00-00002A020000}"/>
            </a:ext>
          </a:extLst>
        </xdr:cNvPr>
        <xdr:cNvSpPr/>
      </xdr:nvSpPr>
      <xdr:spPr>
        <a:xfrm>
          <a:off x="12029440" y="1039513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52251</xdr:rowOff>
    </xdr:from>
    <xdr:to>
      <xdr:col>76</xdr:col>
      <xdr:colOff>114300</xdr:colOff>
      <xdr:row>62</xdr:row>
      <xdr:rowOff>91440</xdr:rowOff>
    </xdr:to>
    <xdr:cxnSp macro="">
      <xdr:nvCxnSpPr>
        <xdr:cNvPr id="555" name="直線コネクタ 554">
          <a:extLst>
            <a:ext uri="{FF2B5EF4-FFF2-40B4-BE49-F238E27FC236}">
              <a16:creationId xmlns:a16="http://schemas.microsoft.com/office/drawing/2014/main" id="{00000000-0008-0000-0E00-00002B020000}"/>
            </a:ext>
          </a:extLst>
        </xdr:cNvPr>
        <xdr:cNvCxnSpPr/>
      </xdr:nvCxnSpPr>
      <xdr:spPr>
        <a:xfrm>
          <a:off x="12072620" y="10445931"/>
          <a:ext cx="78232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127181</xdr:rowOff>
    </xdr:from>
    <xdr:to>
      <xdr:col>67</xdr:col>
      <xdr:colOff>101600</xdr:colOff>
      <xdr:row>62</xdr:row>
      <xdr:rowOff>57331</xdr:rowOff>
    </xdr:to>
    <xdr:sp macro="" textlink="">
      <xdr:nvSpPr>
        <xdr:cNvPr id="556" name="楕円 555">
          <a:extLst>
            <a:ext uri="{FF2B5EF4-FFF2-40B4-BE49-F238E27FC236}">
              <a16:creationId xmlns:a16="http://schemas.microsoft.com/office/drawing/2014/main" id="{00000000-0008-0000-0E00-00002C020000}"/>
            </a:ext>
          </a:extLst>
        </xdr:cNvPr>
        <xdr:cNvSpPr/>
      </xdr:nvSpPr>
      <xdr:spPr>
        <a:xfrm>
          <a:off x="11231880" y="103532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6531</xdr:rowOff>
    </xdr:from>
    <xdr:to>
      <xdr:col>71</xdr:col>
      <xdr:colOff>177800</xdr:colOff>
      <xdr:row>62</xdr:row>
      <xdr:rowOff>52251</xdr:rowOff>
    </xdr:to>
    <xdr:cxnSp macro="">
      <xdr:nvCxnSpPr>
        <xdr:cNvPr id="557" name="直線コネクタ 556">
          <a:extLst>
            <a:ext uri="{FF2B5EF4-FFF2-40B4-BE49-F238E27FC236}">
              <a16:creationId xmlns:a16="http://schemas.microsoft.com/office/drawing/2014/main" id="{00000000-0008-0000-0E00-00002D020000}"/>
            </a:ext>
          </a:extLst>
        </xdr:cNvPr>
        <xdr:cNvCxnSpPr/>
      </xdr:nvCxnSpPr>
      <xdr:spPr>
        <a:xfrm>
          <a:off x="11282680" y="10400211"/>
          <a:ext cx="78994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558" name="n_1aveValue【学校施設】&#10;有形固定資産減価償却率">
          <a:extLst>
            <a:ext uri="{FF2B5EF4-FFF2-40B4-BE49-F238E27FC236}">
              <a16:creationId xmlns:a16="http://schemas.microsoft.com/office/drawing/2014/main" id="{00000000-0008-0000-0E00-00002E020000}"/>
            </a:ext>
          </a:extLst>
        </xdr:cNvPr>
        <xdr:cNvSpPr txBox="1"/>
      </xdr:nvSpPr>
      <xdr:spPr>
        <a:xfrm>
          <a:off x="13437244" y="97512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559" name="n_2aveValue【学校施設】&#10;有形固定資産減価償却率">
          <a:extLst>
            <a:ext uri="{FF2B5EF4-FFF2-40B4-BE49-F238E27FC236}">
              <a16:creationId xmlns:a16="http://schemas.microsoft.com/office/drawing/2014/main" id="{00000000-0008-0000-0E00-00002F020000}"/>
            </a:ext>
          </a:extLst>
        </xdr:cNvPr>
        <xdr:cNvSpPr txBox="1"/>
      </xdr:nvSpPr>
      <xdr:spPr>
        <a:xfrm>
          <a:off x="12675244" y="9728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560" name="n_3aveValue【学校施設】&#10;有形固定資産減価償却率">
          <a:extLst>
            <a:ext uri="{FF2B5EF4-FFF2-40B4-BE49-F238E27FC236}">
              <a16:creationId xmlns:a16="http://schemas.microsoft.com/office/drawing/2014/main" id="{00000000-0008-0000-0E00-000030020000}"/>
            </a:ext>
          </a:extLst>
        </xdr:cNvPr>
        <xdr:cNvSpPr txBox="1"/>
      </xdr:nvSpPr>
      <xdr:spPr>
        <a:xfrm>
          <a:off x="11900544" y="9696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155501</xdr:rowOff>
    </xdr:from>
    <xdr:ext cx="405111" cy="259045"/>
    <xdr:sp macro="" textlink="">
      <xdr:nvSpPr>
        <xdr:cNvPr id="561" name="n_4aveValue【学校施設】&#10;有形固定資産減価償却率">
          <a:extLst>
            <a:ext uri="{FF2B5EF4-FFF2-40B4-BE49-F238E27FC236}">
              <a16:creationId xmlns:a16="http://schemas.microsoft.com/office/drawing/2014/main" id="{00000000-0008-0000-0E00-000031020000}"/>
            </a:ext>
          </a:extLst>
        </xdr:cNvPr>
        <xdr:cNvSpPr txBox="1"/>
      </xdr:nvSpPr>
      <xdr:spPr>
        <a:xfrm>
          <a:off x="11102984" y="954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10903</xdr:rowOff>
    </xdr:from>
    <xdr:ext cx="405111" cy="259045"/>
    <xdr:sp macro="" textlink="">
      <xdr:nvSpPr>
        <xdr:cNvPr id="562" name="n_1mainValue【学校施設】&#10;有形固定資産減価償却率">
          <a:extLst>
            <a:ext uri="{FF2B5EF4-FFF2-40B4-BE49-F238E27FC236}">
              <a16:creationId xmlns:a16="http://schemas.microsoft.com/office/drawing/2014/main" id="{00000000-0008-0000-0E00-000032020000}"/>
            </a:ext>
          </a:extLst>
        </xdr:cNvPr>
        <xdr:cNvSpPr txBox="1"/>
      </xdr:nvSpPr>
      <xdr:spPr>
        <a:xfrm>
          <a:off x="13437244" y="1057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133367</xdr:rowOff>
    </xdr:from>
    <xdr:ext cx="405111" cy="259045"/>
    <xdr:sp macro="" textlink="">
      <xdr:nvSpPr>
        <xdr:cNvPr id="563" name="n_2mainValue【学校施設】&#10;有形固定資産減価償却率">
          <a:extLst>
            <a:ext uri="{FF2B5EF4-FFF2-40B4-BE49-F238E27FC236}">
              <a16:creationId xmlns:a16="http://schemas.microsoft.com/office/drawing/2014/main" id="{00000000-0008-0000-0E00-000033020000}"/>
            </a:ext>
          </a:extLst>
        </xdr:cNvPr>
        <xdr:cNvSpPr txBox="1"/>
      </xdr:nvSpPr>
      <xdr:spPr>
        <a:xfrm>
          <a:off x="12675244" y="1052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94178</xdr:rowOff>
    </xdr:from>
    <xdr:ext cx="405111" cy="259045"/>
    <xdr:sp macro="" textlink="">
      <xdr:nvSpPr>
        <xdr:cNvPr id="564" name="n_3mainValue【学校施設】&#10;有形固定資産減価償却率">
          <a:extLst>
            <a:ext uri="{FF2B5EF4-FFF2-40B4-BE49-F238E27FC236}">
              <a16:creationId xmlns:a16="http://schemas.microsoft.com/office/drawing/2014/main" id="{00000000-0008-0000-0E00-000034020000}"/>
            </a:ext>
          </a:extLst>
        </xdr:cNvPr>
        <xdr:cNvSpPr txBox="1"/>
      </xdr:nvSpPr>
      <xdr:spPr>
        <a:xfrm>
          <a:off x="11900544" y="104878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48458</xdr:rowOff>
    </xdr:from>
    <xdr:ext cx="405111" cy="259045"/>
    <xdr:sp macro="" textlink="">
      <xdr:nvSpPr>
        <xdr:cNvPr id="565" name="n_4mainValue【学校施設】&#10;有形固定資産減価償却率">
          <a:extLst>
            <a:ext uri="{FF2B5EF4-FFF2-40B4-BE49-F238E27FC236}">
              <a16:creationId xmlns:a16="http://schemas.microsoft.com/office/drawing/2014/main" id="{00000000-0008-0000-0E00-000035020000}"/>
            </a:ext>
          </a:extLst>
        </xdr:cNvPr>
        <xdr:cNvSpPr txBox="1"/>
      </xdr:nvSpPr>
      <xdr:spPr>
        <a:xfrm>
          <a:off x="11102984" y="10442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00000000-0008-0000-0E00-000036020000}"/>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00000000-0008-0000-0E00-00003702000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00000000-0008-0000-0E00-00003802000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00000000-0008-0000-0E00-000039020000}"/>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00000000-0008-0000-0E00-00003A02000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00000000-0008-0000-0E00-00003B02000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E00-00003C02000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00000000-0008-0000-0E00-00003D020000}"/>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00000000-0008-0000-0E00-00003E020000}"/>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00000000-0008-0000-0E00-00003F020000}"/>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00000000-0008-0000-0E00-000040020000}"/>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00000000-0008-0000-0E00-000041020000}"/>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00000000-0008-0000-0E00-000042020000}"/>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00000000-0008-0000-0E00-000043020000}"/>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00000000-0008-0000-0E00-000044020000}"/>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00000000-0008-0000-0E00-000045020000}"/>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00000000-0008-0000-0E00-000046020000}"/>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00000000-0008-0000-0E00-000047020000}"/>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00000000-0008-0000-0E00-000048020000}"/>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00000000-0008-0000-0E00-000049020000}"/>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00000000-0008-0000-0E00-00004A020000}"/>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00000000-0008-0000-0E00-00004B020000}"/>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00000000-0008-0000-0E00-00004C02000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a:extLst>
            <a:ext uri="{FF2B5EF4-FFF2-40B4-BE49-F238E27FC236}">
              <a16:creationId xmlns:a16="http://schemas.microsoft.com/office/drawing/2014/main" id="{00000000-0008-0000-0E00-00004D020000}"/>
            </a:ext>
          </a:extLst>
        </xdr:cNvPr>
        <xdr:cNvCxnSpPr/>
      </xdr:nvCxnSpPr>
      <xdr:spPr>
        <a:xfrm flipV="1">
          <a:off x="19509104" y="9334309"/>
          <a:ext cx="0" cy="1237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90" name="【学校施設】&#10;一人当たり面積最小値テキスト">
          <a:extLst>
            <a:ext uri="{FF2B5EF4-FFF2-40B4-BE49-F238E27FC236}">
              <a16:creationId xmlns:a16="http://schemas.microsoft.com/office/drawing/2014/main" id="{00000000-0008-0000-0E00-00004E020000}"/>
            </a:ext>
          </a:extLst>
        </xdr:cNvPr>
        <xdr:cNvSpPr txBox="1"/>
      </xdr:nvSpPr>
      <xdr:spPr>
        <a:xfrm>
          <a:off x="19547840" y="10576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a:extLst>
            <a:ext uri="{FF2B5EF4-FFF2-40B4-BE49-F238E27FC236}">
              <a16:creationId xmlns:a16="http://schemas.microsoft.com/office/drawing/2014/main" id="{00000000-0008-0000-0E00-00004F020000}"/>
            </a:ext>
          </a:extLst>
        </xdr:cNvPr>
        <xdr:cNvCxnSpPr/>
      </xdr:nvCxnSpPr>
      <xdr:spPr>
        <a:xfrm>
          <a:off x="19443700" y="105721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2" name="【学校施設】&#10;一人当たり面積最大値テキスト">
          <a:extLst>
            <a:ext uri="{FF2B5EF4-FFF2-40B4-BE49-F238E27FC236}">
              <a16:creationId xmlns:a16="http://schemas.microsoft.com/office/drawing/2014/main" id="{00000000-0008-0000-0E00-000050020000}"/>
            </a:ext>
          </a:extLst>
        </xdr:cNvPr>
        <xdr:cNvSpPr txBox="1"/>
      </xdr:nvSpPr>
      <xdr:spPr>
        <a:xfrm>
          <a:off x="19547840" y="9113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a:extLst>
            <a:ext uri="{FF2B5EF4-FFF2-40B4-BE49-F238E27FC236}">
              <a16:creationId xmlns:a16="http://schemas.microsoft.com/office/drawing/2014/main" id="{00000000-0008-0000-0E00-000051020000}"/>
            </a:ext>
          </a:extLst>
        </xdr:cNvPr>
        <xdr:cNvCxnSpPr/>
      </xdr:nvCxnSpPr>
      <xdr:spPr>
        <a:xfrm>
          <a:off x="19443700" y="93343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64978</xdr:rowOff>
    </xdr:from>
    <xdr:ext cx="469744" cy="259045"/>
    <xdr:sp macro="" textlink="">
      <xdr:nvSpPr>
        <xdr:cNvPr id="594" name="【学校施設】&#10;一人当たり面積平均値テキスト">
          <a:extLst>
            <a:ext uri="{FF2B5EF4-FFF2-40B4-BE49-F238E27FC236}">
              <a16:creationId xmlns:a16="http://schemas.microsoft.com/office/drawing/2014/main" id="{00000000-0008-0000-0E00-000052020000}"/>
            </a:ext>
          </a:extLst>
        </xdr:cNvPr>
        <xdr:cNvSpPr txBox="1"/>
      </xdr:nvSpPr>
      <xdr:spPr>
        <a:xfrm>
          <a:off x="19547840" y="102910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5" name="フローチャート: 判断 594">
          <a:extLst>
            <a:ext uri="{FF2B5EF4-FFF2-40B4-BE49-F238E27FC236}">
              <a16:creationId xmlns:a16="http://schemas.microsoft.com/office/drawing/2014/main" id="{00000000-0008-0000-0E00-000053020000}"/>
            </a:ext>
          </a:extLst>
        </xdr:cNvPr>
        <xdr:cNvSpPr/>
      </xdr:nvSpPr>
      <xdr:spPr>
        <a:xfrm>
          <a:off x="19458940" y="103125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6" name="フローチャート: 判断 595">
          <a:extLst>
            <a:ext uri="{FF2B5EF4-FFF2-40B4-BE49-F238E27FC236}">
              <a16:creationId xmlns:a16="http://schemas.microsoft.com/office/drawing/2014/main" id="{00000000-0008-0000-0E00-000054020000}"/>
            </a:ext>
          </a:extLst>
        </xdr:cNvPr>
        <xdr:cNvSpPr/>
      </xdr:nvSpPr>
      <xdr:spPr>
        <a:xfrm>
          <a:off x="18735040" y="103177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7" name="フローチャート: 判断 596">
          <a:extLst>
            <a:ext uri="{FF2B5EF4-FFF2-40B4-BE49-F238E27FC236}">
              <a16:creationId xmlns:a16="http://schemas.microsoft.com/office/drawing/2014/main" id="{00000000-0008-0000-0E00-000055020000}"/>
            </a:ext>
          </a:extLst>
        </xdr:cNvPr>
        <xdr:cNvSpPr/>
      </xdr:nvSpPr>
      <xdr:spPr>
        <a:xfrm>
          <a:off x="17937480" y="103251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a:extLst>
            <a:ext uri="{FF2B5EF4-FFF2-40B4-BE49-F238E27FC236}">
              <a16:creationId xmlns:a16="http://schemas.microsoft.com/office/drawing/2014/main" id="{00000000-0008-0000-0E00-000056020000}"/>
            </a:ext>
          </a:extLst>
        </xdr:cNvPr>
        <xdr:cNvSpPr/>
      </xdr:nvSpPr>
      <xdr:spPr>
        <a:xfrm>
          <a:off x="17162780" y="103257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96456</xdr:rowOff>
    </xdr:from>
    <xdr:to>
      <xdr:col>98</xdr:col>
      <xdr:colOff>38100</xdr:colOff>
      <xdr:row>62</xdr:row>
      <xdr:rowOff>26606</xdr:rowOff>
    </xdr:to>
    <xdr:sp macro="" textlink="">
      <xdr:nvSpPr>
        <xdr:cNvPr id="599" name="フローチャート: 判断 598">
          <a:extLst>
            <a:ext uri="{FF2B5EF4-FFF2-40B4-BE49-F238E27FC236}">
              <a16:creationId xmlns:a16="http://schemas.microsoft.com/office/drawing/2014/main" id="{00000000-0008-0000-0E00-000057020000}"/>
            </a:ext>
          </a:extLst>
        </xdr:cNvPr>
        <xdr:cNvSpPr/>
      </xdr:nvSpPr>
      <xdr:spPr>
        <a:xfrm>
          <a:off x="16388080" y="1032249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E00-00005802000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E00-000059020000}"/>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E00-00005A02000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E00-00005B02000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E00-00005C020000}"/>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76073</xdr:rowOff>
    </xdr:from>
    <xdr:to>
      <xdr:col>116</xdr:col>
      <xdr:colOff>114300</xdr:colOff>
      <xdr:row>62</xdr:row>
      <xdr:rowOff>6223</xdr:rowOff>
    </xdr:to>
    <xdr:sp macro="" textlink="">
      <xdr:nvSpPr>
        <xdr:cNvPr id="605" name="楕円 604">
          <a:extLst>
            <a:ext uri="{FF2B5EF4-FFF2-40B4-BE49-F238E27FC236}">
              <a16:creationId xmlns:a16="http://schemas.microsoft.com/office/drawing/2014/main" id="{00000000-0008-0000-0E00-00005D020000}"/>
            </a:ext>
          </a:extLst>
        </xdr:cNvPr>
        <xdr:cNvSpPr/>
      </xdr:nvSpPr>
      <xdr:spPr>
        <a:xfrm>
          <a:off x="19458940" y="103021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98950</xdr:rowOff>
    </xdr:from>
    <xdr:ext cx="469744" cy="259045"/>
    <xdr:sp macro="" textlink="">
      <xdr:nvSpPr>
        <xdr:cNvPr id="606" name="【学校施設】&#10;一人当たり面積該当値テキスト">
          <a:extLst>
            <a:ext uri="{FF2B5EF4-FFF2-40B4-BE49-F238E27FC236}">
              <a16:creationId xmlns:a16="http://schemas.microsoft.com/office/drawing/2014/main" id="{00000000-0008-0000-0E00-00005E020000}"/>
            </a:ext>
          </a:extLst>
        </xdr:cNvPr>
        <xdr:cNvSpPr txBox="1"/>
      </xdr:nvSpPr>
      <xdr:spPr>
        <a:xfrm>
          <a:off x="19547840" y="10157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87694</xdr:rowOff>
    </xdr:from>
    <xdr:to>
      <xdr:col>112</xdr:col>
      <xdr:colOff>38100</xdr:colOff>
      <xdr:row>62</xdr:row>
      <xdr:rowOff>17844</xdr:rowOff>
    </xdr:to>
    <xdr:sp macro="" textlink="">
      <xdr:nvSpPr>
        <xdr:cNvPr id="607" name="楕円 606">
          <a:extLst>
            <a:ext uri="{FF2B5EF4-FFF2-40B4-BE49-F238E27FC236}">
              <a16:creationId xmlns:a16="http://schemas.microsoft.com/office/drawing/2014/main" id="{00000000-0008-0000-0E00-00005F020000}"/>
            </a:ext>
          </a:extLst>
        </xdr:cNvPr>
        <xdr:cNvSpPr/>
      </xdr:nvSpPr>
      <xdr:spPr>
        <a:xfrm>
          <a:off x="18735040" y="103137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126873</xdr:rowOff>
    </xdr:from>
    <xdr:to>
      <xdr:col>116</xdr:col>
      <xdr:colOff>63500</xdr:colOff>
      <xdr:row>61</xdr:row>
      <xdr:rowOff>138494</xdr:rowOff>
    </xdr:to>
    <xdr:cxnSp macro="">
      <xdr:nvCxnSpPr>
        <xdr:cNvPr id="608" name="直線コネクタ 607">
          <a:extLst>
            <a:ext uri="{FF2B5EF4-FFF2-40B4-BE49-F238E27FC236}">
              <a16:creationId xmlns:a16="http://schemas.microsoft.com/office/drawing/2014/main" id="{00000000-0008-0000-0E00-000060020000}"/>
            </a:ext>
          </a:extLst>
        </xdr:cNvPr>
        <xdr:cNvCxnSpPr/>
      </xdr:nvCxnSpPr>
      <xdr:spPr>
        <a:xfrm flipV="1">
          <a:off x="18778220" y="10352913"/>
          <a:ext cx="731520" cy="11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96647</xdr:rowOff>
    </xdr:from>
    <xdr:to>
      <xdr:col>107</xdr:col>
      <xdr:colOff>101600</xdr:colOff>
      <xdr:row>62</xdr:row>
      <xdr:rowOff>26797</xdr:rowOff>
    </xdr:to>
    <xdr:sp macro="" textlink="">
      <xdr:nvSpPr>
        <xdr:cNvPr id="609" name="楕円 608">
          <a:extLst>
            <a:ext uri="{FF2B5EF4-FFF2-40B4-BE49-F238E27FC236}">
              <a16:creationId xmlns:a16="http://schemas.microsoft.com/office/drawing/2014/main" id="{00000000-0008-0000-0E00-000061020000}"/>
            </a:ext>
          </a:extLst>
        </xdr:cNvPr>
        <xdr:cNvSpPr/>
      </xdr:nvSpPr>
      <xdr:spPr>
        <a:xfrm>
          <a:off x="17937480" y="103226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138494</xdr:rowOff>
    </xdr:from>
    <xdr:to>
      <xdr:col>111</xdr:col>
      <xdr:colOff>177800</xdr:colOff>
      <xdr:row>61</xdr:row>
      <xdr:rowOff>147447</xdr:rowOff>
    </xdr:to>
    <xdr:cxnSp macro="">
      <xdr:nvCxnSpPr>
        <xdr:cNvPr id="610" name="直線コネクタ 609">
          <a:extLst>
            <a:ext uri="{FF2B5EF4-FFF2-40B4-BE49-F238E27FC236}">
              <a16:creationId xmlns:a16="http://schemas.microsoft.com/office/drawing/2014/main" id="{00000000-0008-0000-0E00-000062020000}"/>
            </a:ext>
          </a:extLst>
        </xdr:cNvPr>
        <xdr:cNvCxnSpPr/>
      </xdr:nvCxnSpPr>
      <xdr:spPr>
        <a:xfrm flipV="1">
          <a:off x="17988280" y="10364534"/>
          <a:ext cx="789940" cy="8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104839</xdr:rowOff>
    </xdr:from>
    <xdr:to>
      <xdr:col>102</xdr:col>
      <xdr:colOff>165100</xdr:colOff>
      <xdr:row>62</xdr:row>
      <xdr:rowOff>34989</xdr:rowOff>
    </xdr:to>
    <xdr:sp macro="" textlink="">
      <xdr:nvSpPr>
        <xdr:cNvPr id="611" name="楕円 610">
          <a:extLst>
            <a:ext uri="{FF2B5EF4-FFF2-40B4-BE49-F238E27FC236}">
              <a16:creationId xmlns:a16="http://schemas.microsoft.com/office/drawing/2014/main" id="{00000000-0008-0000-0E00-000063020000}"/>
            </a:ext>
          </a:extLst>
        </xdr:cNvPr>
        <xdr:cNvSpPr/>
      </xdr:nvSpPr>
      <xdr:spPr>
        <a:xfrm>
          <a:off x="17162780" y="103308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147447</xdr:rowOff>
    </xdr:from>
    <xdr:to>
      <xdr:col>107</xdr:col>
      <xdr:colOff>50800</xdr:colOff>
      <xdr:row>61</xdr:row>
      <xdr:rowOff>155639</xdr:rowOff>
    </xdr:to>
    <xdr:cxnSp macro="">
      <xdr:nvCxnSpPr>
        <xdr:cNvPr id="612" name="直線コネクタ 611">
          <a:extLst>
            <a:ext uri="{FF2B5EF4-FFF2-40B4-BE49-F238E27FC236}">
              <a16:creationId xmlns:a16="http://schemas.microsoft.com/office/drawing/2014/main" id="{00000000-0008-0000-0E00-000064020000}"/>
            </a:ext>
          </a:extLst>
        </xdr:cNvPr>
        <xdr:cNvCxnSpPr/>
      </xdr:nvCxnSpPr>
      <xdr:spPr>
        <a:xfrm flipV="1">
          <a:off x="17213580" y="10373487"/>
          <a:ext cx="774700" cy="8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109792</xdr:rowOff>
    </xdr:from>
    <xdr:to>
      <xdr:col>98</xdr:col>
      <xdr:colOff>38100</xdr:colOff>
      <xdr:row>62</xdr:row>
      <xdr:rowOff>39942</xdr:rowOff>
    </xdr:to>
    <xdr:sp macro="" textlink="">
      <xdr:nvSpPr>
        <xdr:cNvPr id="613" name="楕円 612">
          <a:extLst>
            <a:ext uri="{FF2B5EF4-FFF2-40B4-BE49-F238E27FC236}">
              <a16:creationId xmlns:a16="http://schemas.microsoft.com/office/drawing/2014/main" id="{00000000-0008-0000-0E00-000065020000}"/>
            </a:ext>
          </a:extLst>
        </xdr:cNvPr>
        <xdr:cNvSpPr/>
      </xdr:nvSpPr>
      <xdr:spPr>
        <a:xfrm>
          <a:off x="16388080" y="103358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155639</xdr:rowOff>
    </xdr:from>
    <xdr:to>
      <xdr:col>102</xdr:col>
      <xdr:colOff>114300</xdr:colOff>
      <xdr:row>61</xdr:row>
      <xdr:rowOff>160592</xdr:rowOff>
    </xdr:to>
    <xdr:cxnSp macro="">
      <xdr:nvCxnSpPr>
        <xdr:cNvPr id="614" name="直線コネクタ 613">
          <a:extLst>
            <a:ext uri="{FF2B5EF4-FFF2-40B4-BE49-F238E27FC236}">
              <a16:creationId xmlns:a16="http://schemas.microsoft.com/office/drawing/2014/main" id="{00000000-0008-0000-0E00-000066020000}"/>
            </a:ext>
          </a:extLst>
        </xdr:cNvPr>
        <xdr:cNvCxnSpPr/>
      </xdr:nvCxnSpPr>
      <xdr:spPr>
        <a:xfrm flipV="1">
          <a:off x="16431260" y="10381679"/>
          <a:ext cx="78232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12971</xdr:rowOff>
    </xdr:from>
    <xdr:ext cx="469744" cy="259045"/>
    <xdr:sp macro="" textlink="">
      <xdr:nvSpPr>
        <xdr:cNvPr id="615" name="n_1aveValue【学校施設】&#10;一人当たり面積">
          <a:extLst>
            <a:ext uri="{FF2B5EF4-FFF2-40B4-BE49-F238E27FC236}">
              <a16:creationId xmlns:a16="http://schemas.microsoft.com/office/drawing/2014/main" id="{00000000-0008-0000-0E00-000067020000}"/>
            </a:ext>
          </a:extLst>
        </xdr:cNvPr>
        <xdr:cNvSpPr txBox="1"/>
      </xdr:nvSpPr>
      <xdr:spPr>
        <a:xfrm>
          <a:off x="18561127" y="10406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20400</xdr:rowOff>
    </xdr:from>
    <xdr:ext cx="469744" cy="259045"/>
    <xdr:sp macro="" textlink="">
      <xdr:nvSpPr>
        <xdr:cNvPr id="616" name="n_2aveValue【学校施設】&#10;一人当たり面積">
          <a:extLst>
            <a:ext uri="{FF2B5EF4-FFF2-40B4-BE49-F238E27FC236}">
              <a16:creationId xmlns:a16="http://schemas.microsoft.com/office/drawing/2014/main" id="{00000000-0008-0000-0E00-000068020000}"/>
            </a:ext>
          </a:extLst>
        </xdr:cNvPr>
        <xdr:cNvSpPr txBox="1"/>
      </xdr:nvSpPr>
      <xdr:spPr>
        <a:xfrm>
          <a:off x="17776267" y="10414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46372</xdr:rowOff>
    </xdr:from>
    <xdr:ext cx="469744" cy="259045"/>
    <xdr:sp macro="" textlink="">
      <xdr:nvSpPr>
        <xdr:cNvPr id="617" name="n_3aveValue【学校施設】&#10;一人当たり面積">
          <a:extLst>
            <a:ext uri="{FF2B5EF4-FFF2-40B4-BE49-F238E27FC236}">
              <a16:creationId xmlns:a16="http://schemas.microsoft.com/office/drawing/2014/main" id="{00000000-0008-0000-0E00-000069020000}"/>
            </a:ext>
          </a:extLst>
        </xdr:cNvPr>
        <xdr:cNvSpPr txBox="1"/>
      </xdr:nvSpPr>
      <xdr:spPr>
        <a:xfrm>
          <a:off x="17001567" y="1010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43133</xdr:rowOff>
    </xdr:from>
    <xdr:ext cx="469744" cy="259045"/>
    <xdr:sp macro="" textlink="">
      <xdr:nvSpPr>
        <xdr:cNvPr id="618" name="n_4aveValue【学校施設】&#10;一人当たり面積">
          <a:extLst>
            <a:ext uri="{FF2B5EF4-FFF2-40B4-BE49-F238E27FC236}">
              <a16:creationId xmlns:a16="http://schemas.microsoft.com/office/drawing/2014/main" id="{00000000-0008-0000-0E00-00006A020000}"/>
            </a:ext>
          </a:extLst>
        </xdr:cNvPr>
        <xdr:cNvSpPr txBox="1"/>
      </xdr:nvSpPr>
      <xdr:spPr>
        <a:xfrm>
          <a:off x="16226867" y="10101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34371</xdr:rowOff>
    </xdr:from>
    <xdr:ext cx="469744" cy="259045"/>
    <xdr:sp macro="" textlink="">
      <xdr:nvSpPr>
        <xdr:cNvPr id="619" name="n_1mainValue【学校施設】&#10;一人当たり面積">
          <a:extLst>
            <a:ext uri="{FF2B5EF4-FFF2-40B4-BE49-F238E27FC236}">
              <a16:creationId xmlns:a16="http://schemas.microsoft.com/office/drawing/2014/main" id="{00000000-0008-0000-0E00-00006B020000}"/>
            </a:ext>
          </a:extLst>
        </xdr:cNvPr>
        <xdr:cNvSpPr txBox="1"/>
      </xdr:nvSpPr>
      <xdr:spPr>
        <a:xfrm>
          <a:off x="18561127" y="10092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43324</xdr:rowOff>
    </xdr:from>
    <xdr:ext cx="469744" cy="259045"/>
    <xdr:sp macro="" textlink="">
      <xdr:nvSpPr>
        <xdr:cNvPr id="620" name="n_2mainValue【学校施設】&#10;一人当たり面積">
          <a:extLst>
            <a:ext uri="{FF2B5EF4-FFF2-40B4-BE49-F238E27FC236}">
              <a16:creationId xmlns:a16="http://schemas.microsoft.com/office/drawing/2014/main" id="{00000000-0008-0000-0E00-00006C020000}"/>
            </a:ext>
          </a:extLst>
        </xdr:cNvPr>
        <xdr:cNvSpPr txBox="1"/>
      </xdr:nvSpPr>
      <xdr:spPr>
        <a:xfrm>
          <a:off x="17776267" y="10101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26116</xdr:rowOff>
    </xdr:from>
    <xdr:ext cx="469744" cy="259045"/>
    <xdr:sp macro="" textlink="">
      <xdr:nvSpPr>
        <xdr:cNvPr id="621" name="n_3mainValue【学校施設】&#10;一人当たり面積">
          <a:extLst>
            <a:ext uri="{FF2B5EF4-FFF2-40B4-BE49-F238E27FC236}">
              <a16:creationId xmlns:a16="http://schemas.microsoft.com/office/drawing/2014/main" id="{00000000-0008-0000-0E00-00006D020000}"/>
            </a:ext>
          </a:extLst>
        </xdr:cNvPr>
        <xdr:cNvSpPr txBox="1"/>
      </xdr:nvSpPr>
      <xdr:spPr>
        <a:xfrm>
          <a:off x="17001567" y="1041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31069</xdr:rowOff>
    </xdr:from>
    <xdr:ext cx="469744" cy="259045"/>
    <xdr:sp macro="" textlink="">
      <xdr:nvSpPr>
        <xdr:cNvPr id="622" name="n_4mainValue【学校施設】&#10;一人当たり面積">
          <a:extLst>
            <a:ext uri="{FF2B5EF4-FFF2-40B4-BE49-F238E27FC236}">
              <a16:creationId xmlns:a16="http://schemas.microsoft.com/office/drawing/2014/main" id="{00000000-0008-0000-0E00-00006E020000}"/>
            </a:ext>
          </a:extLst>
        </xdr:cNvPr>
        <xdr:cNvSpPr txBox="1"/>
      </xdr:nvSpPr>
      <xdr:spPr>
        <a:xfrm>
          <a:off x="16226867" y="10424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00000000-0008-0000-0E00-00006F02000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00000000-0008-0000-0E00-00007002000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00000000-0008-0000-0E00-00007102000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00000000-0008-0000-0E00-000072020000}"/>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00000000-0008-0000-0E00-000076020000}"/>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a:extLst>
            <a:ext uri="{FF2B5EF4-FFF2-40B4-BE49-F238E27FC236}">
              <a16:creationId xmlns:a16="http://schemas.microsoft.com/office/drawing/2014/main" id="{00000000-0008-0000-0E00-00007702000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a:extLst>
            <a:ext uri="{FF2B5EF4-FFF2-40B4-BE49-F238E27FC236}">
              <a16:creationId xmlns:a16="http://schemas.microsoft.com/office/drawing/2014/main" id="{00000000-0008-0000-0E00-000078020000}"/>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a:extLst>
            <a:ext uri="{FF2B5EF4-FFF2-40B4-BE49-F238E27FC236}">
              <a16:creationId xmlns:a16="http://schemas.microsoft.com/office/drawing/2014/main" id="{00000000-0008-0000-0E00-000079020000}"/>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a:extLst>
            <a:ext uri="{FF2B5EF4-FFF2-40B4-BE49-F238E27FC236}">
              <a16:creationId xmlns:a16="http://schemas.microsoft.com/office/drawing/2014/main" id="{00000000-0008-0000-0E00-00007A02000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a:extLst>
            <a:ext uri="{FF2B5EF4-FFF2-40B4-BE49-F238E27FC236}">
              <a16:creationId xmlns:a16="http://schemas.microsoft.com/office/drawing/2014/main" id="{00000000-0008-0000-0E00-00007B020000}"/>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a:extLst>
            <a:ext uri="{FF2B5EF4-FFF2-40B4-BE49-F238E27FC236}">
              <a16:creationId xmlns:a16="http://schemas.microsoft.com/office/drawing/2014/main" id="{00000000-0008-0000-0E00-00007C02000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a:extLst>
            <a:ext uri="{FF2B5EF4-FFF2-40B4-BE49-F238E27FC236}">
              <a16:creationId xmlns:a16="http://schemas.microsoft.com/office/drawing/2014/main" id="{00000000-0008-0000-0E00-00007D020000}"/>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a:extLst>
            <a:ext uri="{FF2B5EF4-FFF2-40B4-BE49-F238E27FC236}">
              <a16:creationId xmlns:a16="http://schemas.microsoft.com/office/drawing/2014/main" id="{00000000-0008-0000-0E00-00007E020000}"/>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00000000-0008-0000-0E00-00007F02000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00000000-0008-0000-0E00-000080020000}"/>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00000000-0008-0000-0E00-00008102000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00000000-0008-0000-0E00-00008202000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00000000-0008-0000-0E00-000083020000}"/>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00000000-0008-0000-0E00-00008402000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00000000-0008-0000-0E00-00008502000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00000000-0008-0000-0E00-00008602000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00000000-0008-0000-0E00-000087020000}"/>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00000000-0008-0000-0E00-00008802000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00000000-0008-0000-0E00-000089020000}"/>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0" name="直線コネクタ 649">
          <a:extLst>
            <a:ext uri="{FF2B5EF4-FFF2-40B4-BE49-F238E27FC236}">
              <a16:creationId xmlns:a16="http://schemas.microsoft.com/office/drawing/2014/main" id="{00000000-0008-0000-0E00-00008A020000}"/>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1" name="テキスト ボックス 650">
          <a:extLst>
            <a:ext uri="{FF2B5EF4-FFF2-40B4-BE49-F238E27FC236}">
              <a16:creationId xmlns:a16="http://schemas.microsoft.com/office/drawing/2014/main" id="{00000000-0008-0000-0E00-00008B020000}"/>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2" name="直線コネクタ 651">
          <a:extLst>
            <a:ext uri="{FF2B5EF4-FFF2-40B4-BE49-F238E27FC236}">
              <a16:creationId xmlns:a16="http://schemas.microsoft.com/office/drawing/2014/main" id="{00000000-0008-0000-0E00-00008C020000}"/>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3" name="テキスト ボックス 652">
          <a:extLst>
            <a:ext uri="{FF2B5EF4-FFF2-40B4-BE49-F238E27FC236}">
              <a16:creationId xmlns:a16="http://schemas.microsoft.com/office/drawing/2014/main" id="{00000000-0008-0000-0E00-00008D020000}"/>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4" name="直線コネクタ 653">
          <a:extLst>
            <a:ext uri="{FF2B5EF4-FFF2-40B4-BE49-F238E27FC236}">
              <a16:creationId xmlns:a16="http://schemas.microsoft.com/office/drawing/2014/main" id="{00000000-0008-0000-0E00-00008E020000}"/>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5" name="テキスト ボックス 654">
          <a:extLst>
            <a:ext uri="{FF2B5EF4-FFF2-40B4-BE49-F238E27FC236}">
              <a16:creationId xmlns:a16="http://schemas.microsoft.com/office/drawing/2014/main" id="{00000000-0008-0000-0E00-00008F020000}"/>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6" name="直線コネクタ 655">
          <a:extLst>
            <a:ext uri="{FF2B5EF4-FFF2-40B4-BE49-F238E27FC236}">
              <a16:creationId xmlns:a16="http://schemas.microsoft.com/office/drawing/2014/main" id="{00000000-0008-0000-0E00-000090020000}"/>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7" name="テキスト ボックス 656">
          <a:extLst>
            <a:ext uri="{FF2B5EF4-FFF2-40B4-BE49-F238E27FC236}">
              <a16:creationId xmlns:a16="http://schemas.microsoft.com/office/drawing/2014/main" id="{00000000-0008-0000-0E00-000091020000}"/>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8" name="直線コネクタ 657">
          <a:extLst>
            <a:ext uri="{FF2B5EF4-FFF2-40B4-BE49-F238E27FC236}">
              <a16:creationId xmlns:a16="http://schemas.microsoft.com/office/drawing/2014/main" id="{00000000-0008-0000-0E00-000092020000}"/>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9" name="テキスト ボックス 658">
          <a:extLst>
            <a:ext uri="{FF2B5EF4-FFF2-40B4-BE49-F238E27FC236}">
              <a16:creationId xmlns:a16="http://schemas.microsoft.com/office/drawing/2014/main" id="{00000000-0008-0000-0E00-000093020000}"/>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0" name="直線コネクタ 659">
          <a:extLst>
            <a:ext uri="{FF2B5EF4-FFF2-40B4-BE49-F238E27FC236}">
              <a16:creationId xmlns:a16="http://schemas.microsoft.com/office/drawing/2014/main" id="{00000000-0008-0000-0E00-000094020000}"/>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1" name="テキスト ボックス 660">
          <a:extLst>
            <a:ext uri="{FF2B5EF4-FFF2-40B4-BE49-F238E27FC236}">
              <a16:creationId xmlns:a16="http://schemas.microsoft.com/office/drawing/2014/main" id="{00000000-0008-0000-0E00-000095020000}"/>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2" name="【公民館】&#10;有形固定資産減価償却率グラフ枠">
          <a:extLst>
            <a:ext uri="{FF2B5EF4-FFF2-40B4-BE49-F238E27FC236}">
              <a16:creationId xmlns:a16="http://schemas.microsoft.com/office/drawing/2014/main" id="{00000000-0008-0000-0E00-000096020000}"/>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663" name="直線コネクタ 662">
          <a:extLst>
            <a:ext uri="{FF2B5EF4-FFF2-40B4-BE49-F238E27FC236}">
              <a16:creationId xmlns:a16="http://schemas.microsoft.com/office/drawing/2014/main" id="{00000000-0008-0000-0E00-000097020000}"/>
            </a:ext>
          </a:extLst>
        </xdr:cNvPr>
        <xdr:cNvCxnSpPr/>
      </xdr:nvCxnSpPr>
      <xdr:spPr>
        <a:xfrm flipV="1">
          <a:off x="14375764" y="16701135"/>
          <a:ext cx="0" cy="155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4" name="【公民館】&#10;有形固定資産減価償却率最小値テキスト">
          <a:extLst>
            <a:ext uri="{FF2B5EF4-FFF2-40B4-BE49-F238E27FC236}">
              <a16:creationId xmlns:a16="http://schemas.microsoft.com/office/drawing/2014/main" id="{00000000-0008-0000-0E00-000098020000}"/>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5" name="直線コネクタ 664">
          <a:extLst>
            <a:ext uri="{FF2B5EF4-FFF2-40B4-BE49-F238E27FC236}">
              <a16:creationId xmlns:a16="http://schemas.microsoft.com/office/drawing/2014/main" id="{00000000-0008-0000-0E00-000099020000}"/>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666" name="【公民館】&#10;有形固定資産減価償却率最大値テキスト">
          <a:extLst>
            <a:ext uri="{FF2B5EF4-FFF2-40B4-BE49-F238E27FC236}">
              <a16:creationId xmlns:a16="http://schemas.microsoft.com/office/drawing/2014/main" id="{00000000-0008-0000-0E00-00009A020000}"/>
            </a:ext>
          </a:extLst>
        </xdr:cNvPr>
        <xdr:cNvSpPr txBox="1"/>
      </xdr:nvSpPr>
      <xdr:spPr>
        <a:xfrm>
          <a:off x="14414500" y="16480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667" name="直線コネクタ 666">
          <a:extLst>
            <a:ext uri="{FF2B5EF4-FFF2-40B4-BE49-F238E27FC236}">
              <a16:creationId xmlns:a16="http://schemas.microsoft.com/office/drawing/2014/main" id="{00000000-0008-0000-0E00-00009B020000}"/>
            </a:ext>
          </a:extLst>
        </xdr:cNvPr>
        <xdr:cNvCxnSpPr/>
      </xdr:nvCxnSpPr>
      <xdr:spPr>
        <a:xfrm>
          <a:off x="14287500" y="167011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95266</xdr:rowOff>
    </xdr:from>
    <xdr:ext cx="405111" cy="259045"/>
    <xdr:sp macro="" textlink="">
      <xdr:nvSpPr>
        <xdr:cNvPr id="668" name="【公民館】&#10;有形固定資産減価償却率平均値テキスト">
          <a:extLst>
            <a:ext uri="{FF2B5EF4-FFF2-40B4-BE49-F238E27FC236}">
              <a16:creationId xmlns:a16="http://schemas.microsoft.com/office/drawing/2014/main" id="{00000000-0008-0000-0E00-00009C020000}"/>
            </a:ext>
          </a:extLst>
        </xdr:cNvPr>
        <xdr:cNvSpPr txBox="1"/>
      </xdr:nvSpPr>
      <xdr:spPr>
        <a:xfrm>
          <a:off x="14414500" y="175298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669" name="フローチャート: 判断 668">
          <a:extLst>
            <a:ext uri="{FF2B5EF4-FFF2-40B4-BE49-F238E27FC236}">
              <a16:creationId xmlns:a16="http://schemas.microsoft.com/office/drawing/2014/main" id="{00000000-0008-0000-0E00-00009D020000}"/>
            </a:ext>
          </a:extLst>
        </xdr:cNvPr>
        <xdr:cNvSpPr/>
      </xdr:nvSpPr>
      <xdr:spPr>
        <a:xfrm>
          <a:off x="14325600" y="1755139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670" name="フローチャート: 判断 669">
          <a:extLst>
            <a:ext uri="{FF2B5EF4-FFF2-40B4-BE49-F238E27FC236}">
              <a16:creationId xmlns:a16="http://schemas.microsoft.com/office/drawing/2014/main" id="{00000000-0008-0000-0E00-00009E020000}"/>
            </a:ext>
          </a:extLst>
        </xdr:cNvPr>
        <xdr:cNvSpPr/>
      </xdr:nvSpPr>
      <xdr:spPr>
        <a:xfrm>
          <a:off x="13578840" y="175609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671" name="フローチャート: 判断 670">
          <a:extLst>
            <a:ext uri="{FF2B5EF4-FFF2-40B4-BE49-F238E27FC236}">
              <a16:creationId xmlns:a16="http://schemas.microsoft.com/office/drawing/2014/main" id="{00000000-0008-0000-0E00-00009F020000}"/>
            </a:ext>
          </a:extLst>
        </xdr:cNvPr>
        <xdr:cNvSpPr/>
      </xdr:nvSpPr>
      <xdr:spPr>
        <a:xfrm>
          <a:off x="12804140" y="175437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672" name="フローチャート: 判断 671">
          <a:extLst>
            <a:ext uri="{FF2B5EF4-FFF2-40B4-BE49-F238E27FC236}">
              <a16:creationId xmlns:a16="http://schemas.microsoft.com/office/drawing/2014/main" id="{00000000-0008-0000-0E00-0000A0020000}"/>
            </a:ext>
          </a:extLst>
        </xdr:cNvPr>
        <xdr:cNvSpPr/>
      </xdr:nvSpPr>
      <xdr:spPr>
        <a:xfrm>
          <a:off x="12029440" y="175247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52070</xdr:rowOff>
    </xdr:from>
    <xdr:to>
      <xdr:col>67</xdr:col>
      <xdr:colOff>101600</xdr:colOff>
      <xdr:row>104</xdr:row>
      <xdr:rowOff>153670</xdr:rowOff>
    </xdr:to>
    <xdr:sp macro="" textlink="">
      <xdr:nvSpPr>
        <xdr:cNvPr id="673" name="フローチャート: 判断 672">
          <a:extLst>
            <a:ext uri="{FF2B5EF4-FFF2-40B4-BE49-F238E27FC236}">
              <a16:creationId xmlns:a16="http://schemas.microsoft.com/office/drawing/2014/main" id="{00000000-0008-0000-0E00-0000A1020000}"/>
            </a:ext>
          </a:extLst>
        </xdr:cNvPr>
        <xdr:cNvSpPr/>
      </xdr:nvSpPr>
      <xdr:spPr>
        <a:xfrm>
          <a:off x="11231880" y="17486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00000000-0008-0000-0E00-0000A2020000}"/>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00000000-0008-0000-0E00-0000A302000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00000000-0008-0000-0E00-0000A402000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00000000-0008-0000-0E00-0000A5020000}"/>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00000000-0008-0000-0E00-0000A6020000}"/>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xdr:rowOff>
    </xdr:from>
    <xdr:to>
      <xdr:col>85</xdr:col>
      <xdr:colOff>177800</xdr:colOff>
      <xdr:row>104</xdr:row>
      <xdr:rowOff>117475</xdr:rowOff>
    </xdr:to>
    <xdr:sp macro="" textlink="">
      <xdr:nvSpPr>
        <xdr:cNvPr id="679" name="楕円 678">
          <a:extLst>
            <a:ext uri="{FF2B5EF4-FFF2-40B4-BE49-F238E27FC236}">
              <a16:creationId xmlns:a16="http://schemas.microsoft.com/office/drawing/2014/main" id="{00000000-0008-0000-0E00-0000A7020000}"/>
            </a:ext>
          </a:extLst>
        </xdr:cNvPr>
        <xdr:cNvSpPr/>
      </xdr:nvSpPr>
      <xdr:spPr>
        <a:xfrm>
          <a:off x="14325600" y="1745043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38752</xdr:rowOff>
    </xdr:from>
    <xdr:ext cx="405111" cy="259045"/>
    <xdr:sp macro="" textlink="">
      <xdr:nvSpPr>
        <xdr:cNvPr id="680" name="【公民館】&#10;有形固定資産減価償却率該当値テキスト">
          <a:extLst>
            <a:ext uri="{FF2B5EF4-FFF2-40B4-BE49-F238E27FC236}">
              <a16:creationId xmlns:a16="http://schemas.microsoft.com/office/drawing/2014/main" id="{00000000-0008-0000-0E00-0000A8020000}"/>
            </a:ext>
          </a:extLst>
        </xdr:cNvPr>
        <xdr:cNvSpPr txBox="1"/>
      </xdr:nvSpPr>
      <xdr:spPr>
        <a:xfrm>
          <a:off x="14414500" y="1730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99695</xdr:rowOff>
    </xdr:from>
    <xdr:to>
      <xdr:col>81</xdr:col>
      <xdr:colOff>101600</xdr:colOff>
      <xdr:row>106</xdr:row>
      <xdr:rowOff>29845</xdr:rowOff>
    </xdr:to>
    <xdr:sp macro="" textlink="">
      <xdr:nvSpPr>
        <xdr:cNvPr id="681" name="楕円 680">
          <a:extLst>
            <a:ext uri="{FF2B5EF4-FFF2-40B4-BE49-F238E27FC236}">
              <a16:creationId xmlns:a16="http://schemas.microsoft.com/office/drawing/2014/main" id="{00000000-0008-0000-0E00-0000A9020000}"/>
            </a:ext>
          </a:extLst>
        </xdr:cNvPr>
        <xdr:cNvSpPr/>
      </xdr:nvSpPr>
      <xdr:spPr>
        <a:xfrm>
          <a:off x="13578840" y="177018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66675</xdr:rowOff>
    </xdr:from>
    <xdr:to>
      <xdr:col>85</xdr:col>
      <xdr:colOff>127000</xdr:colOff>
      <xdr:row>105</xdr:row>
      <xdr:rowOff>150495</xdr:rowOff>
    </xdr:to>
    <xdr:cxnSp macro="">
      <xdr:nvCxnSpPr>
        <xdr:cNvPr id="682" name="直線コネクタ 681">
          <a:extLst>
            <a:ext uri="{FF2B5EF4-FFF2-40B4-BE49-F238E27FC236}">
              <a16:creationId xmlns:a16="http://schemas.microsoft.com/office/drawing/2014/main" id="{00000000-0008-0000-0E00-0000AA020000}"/>
            </a:ext>
          </a:extLst>
        </xdr:cNvPr>
        <xdr:cNvCxnSpPr/>
      </xdr:nvCxnSpPr>
      <xdr:spPr>
        <a:xfrm flipV="1">
          <a:off x="13629640" y="17501235"/>
          <a:ext cx="74676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86361</xdr:rowOff>
    </xdr:from>
    <xdr:to>
      <xdr:col>76</xdr:col>
      <xdr:colOff>165100</xdr:colOff>
      <xdr:row>106</xdr:row>
      <xdr:rowOff>16511</xdr:rowOff>
    </xdr:to>
    <xdr:sp macro="" textlink="">
      <xdr:nvSpPr>
        <xdr:cNvPr id="683" name="楕円 682">
          <a:extLst>
            <a:ext uri="{FF2B5EF4-FFF2-40B4-BE49-F238E27FC236}">
              <a16:creationId xmlns:a16="http://schemas.microsoft.com/office/drawing/2014/main" id="{00000000-0008-0000-0E00-0000AB020000}"/>
            </a:ext>
          </a:extLst>
        </xdr:cNvPr>
        <xdr:cNvSpPr/>
      </xdr:nvSpPr>
      <xdr:spPr>
        <a:xfrm>
          <a:off x="12804140" y="1768856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137161</xdr:rowOff>
    </xdr:from>
    <xdr:to>
      <xdr:col>81</xdr:col>
      <xdr:colOff>50800</xdr:colOff>
      <xdr:row>105</xdr:row>
      <xdr:rowOff>150495</xdr:rowOff>
    </xdr:to>
    <xdr:cxnSp macro="">
      <xdr:nvCxnSpPr>
        <xdr:cNvPr id="684" name="直線コネクタ 683">
          <a:extLst>
            <a:ext uri="{FF2B5EF4-FFF2-40B4-BE49-F238E27FC236}">
              <a16:creationId xmlns:a16="http://schemas.microsoft.com/office/drawing/2014/main" id="{00000000-0008-0000-0E00-0000AC020000}"/>
            </a:ext>
          </a:extLst>
        </xdr:cNvPr>
        <xdr:cNvCxnSpPr/>
      </xdr:nvCxnSpPr>
      <xdr:spPr>
        <a:xfrm>
          <a:off x="12854940" y="17739361"/>
          <a:ext cx="774700" cy="13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63500</xdr:rowOff>
    </xdr:from>
    <xdr:to>
      <xdr:col>72</xdr:col>
      <xdr:colOff>38100</xdr:colOff>
      <xdr:row>105</xdr:row>
      <xdr:rowOff>165100</xdr:rowOff>
    </xdr:to>
    <xdr:sp macro="" textlink="">
      <xdr:nvSpPr>
        <xdr:cNvPr id="685" name="楕円 684">
          <a:extLst>
            <a:ext uri="{FF2B5EF4-FFF2-40B4-BE49-F238E27FC236}">
              <a16:creationId xmlns:a16="http://schemas.microsoft.com/office/drawing/2014/main" id="{00000000-0008-0000-0E00-0000AD020000}"/>
            </a:ext>
          </a:extLst>
        </xdr:cNvPr>
        <xdr:cNvSpPr/>
      </xdr:nvSpPr>
      <xdr:spPr>
        <a:xfrm>
          <a:off x="12029440" y="176657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114300</xdr:rowOff>
    </xdr:from>
    <xdr:to>
      <xdr:col>76</xdr:col>
      <xdr:colOff>114300</xdr:colOff>
      <xdr:row>105</xdr:row>
      <xdr:rowOff>137161</xdr:rowOff>
    </xdr:to>
    <xdr:cxnSp macro="">
      <xdr:nvCxnSpPr>
        <xdr:cNvPr id="686" name="直線コネクタ 685">
          <a:extLst>
            <a:ext uri="{FF2B5EF4-FFF2-40B4-BE49-F238E27FC236}">
              <a16:creationId xmlns:a16="http://schemas.microsoft.com/office/drawing/2014/main" id="{00000000-0008-0000-0E00-0000AE020000}"/>
            </a:ext>
          </a:extLst>
        </xdr:cNvPr>
        <xdr:cNvCxnSpPr/>
      </xdr:nvCxnSpPr>
      <xdr:spPr>
        <a:xfrm>
          <a:off x="12072620" y="17716500"/>
          <a:ext cx="78232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46355</xdr:rowOff>
    </xdr:from>
    <xdr:to>
      <xdr:col>67</xdr:col>
      <xdr:colOff>101600</xdr:colOff>
      <xdr:row>105</xdr:row>
      <xdr:rowOff>147955</xdr:rowOff>
    </xdr:to>
    <xdr:sp macro="" textlink="">
      <xdr:nvSpPr>
        <xdr:cNvPr id="687" name="楕円 686">
          <a:extLst>
            <a:ext uri="{FF2B5EF4-FFF2-40B4-BE49-F238E27FC236}">
              <a16:creationId xmlns:a16="http://schemas.microsoft.com/office/drawing/2014/main" id="{00000000-0008-0000-0E00-0000AF020000}"/>
            </a:ext>
          </a:extLst>
        </xdr:cNvPr>
        <xdr:cNvSpPr/>
      </xdr:nvSpPr>
      <xdr:spPr>
        <a:xfrm>
          <a:off x="11231880" y="17648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97155</xdr:rowOff>
    </xdr:from>
    <xdr:to>
      <xdr:col>71</xdr:col>
      <xdr:colOff>177800</xdr:colOff>
      <xdr:row>105</xdr:row>
      <xdr:rowOff>114300</xdr:rowOff>
    </xdr:to>
    <xdr:cxnSp macro="">
      <xdr:nvCxnSpPr>
        <xdr:cNvPr id="688" name="直線コネクタ 687">
          <a:extLst>
            <a:ext uri="{FF2B5EF4-FFF2-40B4-BE49-F238E27FC236}">
              <a16:creationId xmlns:a16="http://schemas.microsoft.com/office/drawing/2014/main" id="{00000000-0008-0000-0E00-0000B0020000}"/>
            </a:ext>
          </a:extLst>
        </xdr:cNvPr>
        <xdr:cNvCxnSpPr/>
      </xdr:nvCxnSpPr>
      <xdr:spPr>
        <a:xfrm>
          <a:off x="11282680" y="17699355"/>
          <a:ext cx="78994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macro="" textlink="">
      <xdr:nvSpPr>
        <xdr:cNvPr id="689" name="n_1aveValue【公民館】&#10;有形固定資産減価償却率">
          <a:extLst>
            <a:ext uri="{FF2B5EF4-FFF2-40B4-BE49-F238E27FC236}">
              <a16:creationId xmlns:a16="http://schemas.microsoft.com/office/drawing/2014/main" id="{00000000-0008-0000-0E00-0000B1020000}"/>
            </a:ext>
          </a:extLst>
        </xdr:cNvPr>
        <xdr:cNvSpPr txBox="1"/>
      </xdr:nvSpPr>
      <xdr:spPr>
        <a:xfrm>
          <a:off x="13437244" y="1733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690" name="n_2aveValue【公民館】&#10;有形固定資産減価償却率">
          <a:extLst>
            <a:ext uri="{FF2B5EF4-FFF2-40B4-BE49-F238E27FC236}">
              <a16:creationId xmlns:a16="http://schemas.microsoft.com/office/drawing/2014/main" id="{00000000-0008-0000-0E00-0000B2020000}"/>
            </a:ext>
          </a:extLst>
        </xdr:cNvPr>
        <xdr:cNvSpPr txBox="1"/>
      </xdr:nvSpPr>
      <xdr:spPr>
        <a:xfrm>
          <a:off x="12675244" y="1732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691" name="n_3aveValue【公民館】&#10;有形固定資産減価償却率">
          <a:extLst>
            <a:ext uri="{FF2B5EF4-FFF2-40B4-BE49-F238E27FC236}">
              <a16:creationId xmlns:a16="http://schemas.microsoft.com/office/drawing/2014/main" id="{00000000-0008-0000-0E00-0000B3020000}"/>
            </a:ext>
          </a:extLst>
        </xdr:cNvPr>
        <xdr:cNvSpPr txBox="1"/>
      </xdr:nvSpPr>
      <xdr:spPr>
        <a:xfrm>
          <a:off x="11900544" y="1730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170197</xdr:rowOff>
    </xdr:from>
    <xdr:ext cx="405111" cy="259045"/>
    <xdr:sp macro="" textlink="">
      <xdr:nvSpPr>
        <xdr:cNvPr id="692" name="n_4aveValue【公民館】&#10;有形固定資産減価償却率">
          <a:extLst>
            <a:ext uri="{FF2B5EF4-FFF2-40B4-BE49-F238E27FC236}">
              <a16:creationId xmlns:a16="http://schemas.microsoft.com/office/drawing/2014/main" id="{00000000-0008-0000-0E00-0000B4020000}"/>
            </a:ext>
          </a:extLst>
        </xdr:cNvPr>
        <xdr:cNvSpPr txBox="1"/>
      </xdr:nvSpPr>
      <xdr:spPr>
        <a:xfrm>
          <a:off x="11102984" y="1726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20972</xdr:rowOff>
    </xdr:from>
    <xdr:ext cx="405111" cy="259045"/>
    <xdr:sp macro="" textlink="">
      <xdr:nvSpPr>
        <xdr:cNvPr id="693" name="n_1mainValue【公民館】&#10;有形固定資産減価償却率">
          <a:extLst>
            <a:ext uri="{FF2B5EF4-FFF2-40B4-BE49-F238E27FC236}">
              <a16:creationId xmlns:a16="http://schemas.microsoft.com/office/drawing/2014/main" id="{00000000-0008-0000-0E00-0000B5020000}"/>
            </a:ext>
          </a:extLst>
        </xdr:cNvPr>
        <xdr:cNvSpPr txBox="1"/>
      </xdr:nvSpPr>
      <xdr:spPr>
        <a:xfrm>
          <a:off x="13437244" y="1779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7638</xdr:rowOff>
    </xdr:from>
    <xdr:ext cx="405111" cy="259045"/>
    <xdr:sp macro="" textlink="">
      <xdr:nvSpPr>
        <xdr:cNvPr id="694" name="n_2mainValue【公民館】&#10;有形固定資産減価償却率">
          <a:extLst>
            <a:ext uri="{FF2B5EF4-FFF2-40B4-BE49-F238E27FC236}">
              <a16:creationId xmlns:a16="http://schemas.microsoft.com/office/drawing/2014/main" id="{00000000-0008-0000-0E00-0000B6020000}"/>
            </a:ext>
          </a:extLst>
        </xdr:cNvPr>
        <xdr:cNvSpPr txBox="1"/>
      </xdr:nvSpPr>
      <xdr:spPr>
        <a:xfrm>
          <a:off x="12675244" y="17777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156227</xdr:rowOff>
    </xdr:from>
    <xdr:ext cx="405111" cy="259045"/>
    <xdr:sp macro="" textlink="">
      <xdr:nvSpPr>
        <xdr:cNvPr id="695" name="n_3mainValue【公民館】&#10;有形固定資産減価償却率">
          <a:extLst>
            <a:ext uri="{FF2B5EF4-FFF2-40B4-BE49-F238E27FC236}">
              <a16:creationId xmlns:a16="http://schemas.microsoft.com/office/drawing/2014/main" id="{00000000-0008-0000-0E00-0000B7020000}"/>
            </a:ext>
          </a:extLst>
        </xdr:cNvPr>
        <xdr:cNvSpPr txBox="1"/>
      </xdr:nvSpPr>
      <xdr:spPr>
        <a:xfrm>
          <a:off x="11900544" y="1775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139082</xdr:rowOff>
    </xdr:from>
    <xdr:ext cx="405111" cy="259045"/>
    <xdr:sp macro="" textlink="">
      <xdr:nvSpPr>
        <xdr:cNvPr id="696" name="n_4mainValue【公民館】&#10;有形固定資産減価償却率">
          <a:extLst>
            <a:ext uri="{FF2B5EF4-FFF2-40B4-BE49-F238E27FC236}">
              <a16:creationId xmlns:a16="http://schemas.microsoft.com/office/drawing/2014/main" id="{00000000-0008-0000-0E00-0000B8020000}"/>
            </a:ext>
          </a:extLst>
        </xdr:cNvPr>
        <xdr:cNvSpPr txBox="1"/>
      </xdr:nvSpPr>
      <xdr:spPr>
        <a:xfrm>
          <a:off x="11102984" y="17741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7" name="正方形/長方形 696">
          <a:extLst>
            <a:ext uri="{FF2B5EF4-FFF2-40B4-BE49-F238E27FC236}">
              <a16:creationId xmlns:a16="http://schemas.microsoft.com/office/drawing/2014/main" id="{00000000-0008-0000-0E00-0000B902000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8" name="正方形/長方形 697">
          <a:extLst>
            <a:ext uri="{FF2B5EF4-FFF2-40B4-BE49-F238E27FC236}">
              <a16:creationId xmlns:a16="http://schemas.microsoft.com/office/drawing/2014/main" id="{00000000-0008-0000-0E00-0000BA020000}"/>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9" name="正方形/長方形 698">
          <a:extLst>
            <a:ext uri="{FF2B5EF4-FFF2-40B4-BE49-F238E27FC236}">
              <a16:creationId xmlns:a16="http://schemas.microsoft.com/office/drawing/2014/main" id="{00000000-0008-0000-0E00-0000BB02000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0" name="正方形/長方形 699">
          <a:extLst>
            <a:ext uri="{FF2B5EF4-FFF2-40B4-BE49-F238E27FC236}">
              <a16:creationId xmlns:a16="http://schemas.microsoft.com/office/drawing/2014/main" id="{00000000-0008-0000-0E00-0000BC02000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1" name="正方形/長方形 700">
          <a:extLst>
            <a:ext uri="{FF2B5EF4-FFF2-40B4-BE49-F238E27FC236}">
              <a16:creationId xmlns:a16="http://schemas.microsoft.com/office/drawing/2014/main" id="{00000000-0008-0000-0E00-0000BD020000}"/>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2" name="正方形/長方形 701">
          <a:extLst>
            <a:ext uri="{FF2B5EF4-FFF2-40B4-BE49-F238E27FC236}">
              <a16:creationId xmlns:a16="http://schemas.microsoft.com/office/drawing/2014/main" id="{00000000-0008-0000-0E00-0000BE020000}"/>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3" name="正方形/長方形 702">
          <a:extLst>
            <a:ext uri="{FF2B5EF4-FFF2-40B4-BE49-F238E27FC236}">
              <a16:creationId xmlns:a16="http://schemas.microsoft.com/office/drawing/2014/main" id="{00000000-0008-0000-0E00-0000BF020000}"/>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4" name="正方形/長方形 703">
          <a:extLst>
            <a:ext uri="{FF2B5EF4-FFF2-40B4-BE49-F238E27FC236}">
              <a16:creationId xmlns:a16="http://schemas.microsoft.com/office/drawing/2014/main" id="{00000000-0008-0000-0E00-0000C0020000}"/>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5" name="テキスト ボックス 704">
          <a:extLst>
            <a:ext uri="{FF2B5EF4-FFF2-40B4-BE49-F238E27FC236}">
              <a16:creationId xmlns:a16="http://schemas.microsoft.com/office/drawing/2014/main" id="{00000000-0008-0000-0E00-0000C102000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6" name="直線コネクタ 705">
          <a:extLst>
            <a:ext uri="{FF2B5EF4-FFF2-40B4-BE49-F238E27FC236}">
              <a16:creationId xmlns:a16="http://schemas.microsoft.com/office/drawing/2014/main" id="{00000000-0008-0000-0E00-0000C202000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7" name="直線コネクタ 706">
          <a:extLst>
            <a:ext uri="{FF2B5EF4-FFF2-40B4-BE49-F238E27FC236}">
              <a16:creationId xmlns:a16="http://schemas.microsoft.com/office/drawing/2014/main" id="{00000000-0008-0000-0E00-0000C3020000}"/>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8" name="テキスト ボックス 707">
          <a:extLst>
            <a:ext uri="{FF2B5EF4-FFF2-40B4-BE49-F238E27FC236}">
              <a16:creationId xmlns:a16="http://schemas.microsoft.com/office/drawing/2014/main" id="{00000000-0008-0000-0E00-0000C4020000}"/>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9" name="直線コネクタ 708">
          <a:extLst>
            <a:ext uri="{FF2B5EF4-FFF2-40B4-BE49-F238E27FC236}">
              <a16:creationId xmlns:a16="http://schemas.microsoft.com/office/drawing/2014/main" id="{00000000-0008-0000-0E00-0000C5020000}"/>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0" name="テキスト ボックス 709">
          <a:extLst>
            <a:ext uri="{FF2B5EF4-FFF2-40B4-BE49-F238E27FC236}">
              <a16:creationId xmlns:a16="http://schemas.microsoft.com/office/drawing/2014/main" id="{00000000-0008-0000-0E00-0000C6020000}"/>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1" name="直線コネクタ 710">
          <a:extLst>
            <a:ext uri="{FF2B5EF4-FFF2-40B4-BE49-F238E27FC236}">
              <a16:creationId xmlns:a16="http://schemas.microsoft.com/office/drawing/2014/main" id="{00000000-0008-0000-0E00-0000C7020000}"/>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2" name="テキスト ボックス 711">
          <a:extLst>
            <a:ext uri="{FF2B5EF4-FFF2-40B4-BE49-F238E27FC236}">
              <a16:creationId xmlns:a16="http://schemas.microsoft.com/office/drawing/2014/main" id="{00000000-0008-0000-0E00-0000C8020000}"/>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3" name="直線コネクタ 712">
          <a:extLst>
            <a:ext uri="{FF2B5EF4-FFF2-40B4-BE49-F238E27FC236}">
              <a16:creationId xmlns:a16="http://schemas.microsoft.com/office/drawing/2014/main" id="{00000000-0008-0000-0E00-0000C9020000}"/>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4" name="テキスト ボックス 713">
          <a:extLst>
            <a:ext uri="{FF2B5EF4-FFF2-40B4-BE49-F238E27FC236}">
              <a16:creationId xmlns:a16="http://schemas.microsoft.com/office/drawing/2014/main" id="{00000000-0008-0000-0E00-0000CA020000}"/>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5" name="直線コネクタ 714">
          <a:extLst>
            <a:ext uri="{FF2B5EF4-FFF2-40B4-BE49-F238E27FC236}">
              <a16:creationId xmlns:a16="http://schemas.microsoft.com/office/drawing/2014/main" id="{00000000-0008-0000-0E00-0000CB020000}"/>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6" name="テキスト ボックス 715">
          <a:extLst>
            <a:ext uri="{FF2B5EF4-FFF2-40B4-BE49-F238E27FC236}">
              <a16:creationId xmlns:a16="http://schemas.microsoft.com/office/drawing/2014/main" id="{00000000-0008-0000-0E00-0000CC020000}"/>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7" name="直線コネクタ 716">
          <a:extLst>
            <a:ext uri="{FF2B5EF4-FFF2-40B4-BE49-F238E27FC236}">
              <a16:creationId xmlns:a16="http://schemas.microsoft.com/office/drawing/2014/main" id="{00000000-0008-0000-0E00-0000CD020000}"/>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8" name="テキスト ボックス 717">
          <a:extLst>
            <a:ext uri="{FF2B5EF4-FFF2-40B4-BE49-F238E27FC236}">
              <a16:creationId xmlns:a16="http://schemas.microsoft.com/office/drawing/2014/main" id="{00000000-0008-0000-0E00-0000CE020000}"/>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a:extLst>
            <a:ext uri="{FF2B5EF4-FFF2-40B4-BE49-F238E27FC236}">
              <a16:creationId xmlns:a16="http://schemas.microsoft.com/office/drawing/2014/main" id="{00000000-0008-0000-0E00-0000CF020000}"/>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a:extLst>
            <a:ext uri="{FF2B5EF4-FFF2-40B4-BE49-F238E27FC236}">
              <a16:creationId xmlns:a16="http://schemas.microsoft.com/office/drawing/2014/main" id="{00000000-0008-0000-0E00-0000D0020000}"/>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公民館】&#10;一人当たり面積グラフ枠">
          <a:extLst>
            <a:ext uri="{FF2B5EF4-FFF2-40B4-BE49-F238E27FC236}">
              <a16:creationId xmlns:a16="http://schemas.microsoft.com/office/drawing/2014/main" id="{00000000-0008-0000-0E00-0000D1020000}"/>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722" name="直線コネクタ 721">
          <a:extLst>
            <a:ext uri="{FF2B5EF4-FFF2-40B4-BE49-F238E27FC236}">
              <a16:creationId xmlns:a16="http://schemas.microsoft.com/office/drawing/2014/main" id="{00000000-0008-0000-0E00-0000D2020000}"/>
            </a:ext>
          </a:extLst>
        </xdr:cNvPr>
        <xdr:cNvCxnSpPr/>
      </xdr:nvCxnSpPr>
      <xdr:spPr>
        <a:xfrm flipV="1">
          <a:off x="19509104" y="16871224"/>
          <a:ext cx="0" cy="1420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723" name="【公民館】&#10;一人当たり面積最小値テキスト">
          <a:extLst>
            <a:ext uri="{FF2B5EF4-FFF2-40B4-BE49-F238E27FC236}">
              <a16:creationId xmlns:a16="http://schemas.microsoft.com/office/drawing/2014/main" id="{00000000-0008-0000-0E00-0000D3020000}"/>
            </a:ext>
          </a:extLst>
        </xdr:cNvPr>
        <xdr:cNvSpPr txBox="1"/>
      </xdr:nvSpPr>
      <xdr:spPr>
        <a:xfrm>
          <a:off x="19547840" y="1829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724" name="直線コネクタ 723">
          <a:extLst>
            <a:ext uri="{FF2B5EF4-FFF2-40B4-BE49-F238E27FC236}">
              <a16:creationId xmlns:a16="http://schemas.microsoft.com/office/drawing/2014/main" id="{00000000-0008-0000-0E00-0000D4020000}"/>
            </a:ext>
          </a:extLst>
        </xdr:cNvPr>
        <xdr:cNvCxnSpPr/>
      </xdr:nvCxnSpPr>
      <xdr:spPr>
        <a:xfrm>
          <a:off x="19443700" y="1829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725" name="【公民館】&#10;一人当たり面積最大値テキスト">
          <a:extLst>
            <a:ext uri="{FF2B5EF4-FFF2-40B4-BE49-F238E27FC236}">
              <a16:creationId xmlns:a16="http://schemas.microsoft.com/office/drawing/2014/main" id="{00000000-0008-0000-0E00-0000D5020000}"/>
            </a:ext>
          </a:extLst>
        </xdr:cNvPr>
        <xdr:cNvSpPr txBox="1"/>
      </xdr:nvSpPr>
      <xdr:spPr>
        <a:xfrm>
          <a:off x="19547840" y="16650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726" name="直線コネクタ 725">
          <a:extLst>
            <a:ext uri="{FF2B5EF4-FFF2-40B4-BE49-F238E27FC236}">
              <a16:creationId xmlns:a16="http://schemas.microsoft.com/office/drawing/2014/main" id="{00000000-0008-0000-0E00-0000D6020000}"/>
            </a:ext>
          </a:extLst>
        </xdr:cNvPr>
        <xdr:cNvCxnSpPr/>
      </xdr:nvCxnSpPr>
      <xdr:spPr>
        <a:xfrm>
          <a:off x="19443700" y="168712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127925</xdr:rowOff>
    </xdr:from>
    <xdr:ext cx="469744" cy="259045"/>
    <xdr:sp macro="" textlink="">
      <xdr:nvSpPr>
        <xdr:cNvPr id="727" name="【公民館】&#10;一人当たり面積平均値テキスト">
          <a:extLst>
            <a:ext uri="{FF2B5EF4-FFF2-40B4-BE49-F238E27FC236}">
              <a16:creationId xmlns:a16="http://schemas.microsoft.com/office/drawing/2014/main" id="{00000000-0008-0000-0E00-0000D7020000}"/>
            </a:ext>
          </a:extLst>
        </xdr:cNvPr>
        <xdr:cNvSpPr txBox="1"/>
      </xdr:nvSpPr>
      <xdr:spPr>
        <a:xfrm>
          <a:off x="19547840" y="178977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728" name="フローチャート: 判断 727">
          <a:extLst>
            <a:ext uri="{FF2B5EF4-FFF2-40B4-BE49-F238E27FC236}">
              <a16:creationId xmlns:a16="http://schemas.microsoft.com/office/drawing/2014/main" id="{00000000-0008-0000-0E00-0000D8020000}"/>
            </a:ext>
          </a:extLst>
        </xdr:cNvPr>
        <xdr:cNvSpPr/>
      </xdr:nvSpPr>
      <xdr:spPr>
        <a:xfrm>
          <a:off x="19458940" y="179193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729" name="フローチャート: 判断 728">
          <a:extLst>
            <a:ext uri="{FF2B5EF4-FFF2-40B4-BE49-F238E27FC236}">
              <a16:creationId xmlns:a16="http://schemas.microsoft.com/office/drawing/2014/main" id="{00000000-0008-0000-0E00-0000D9020000}"/>
            </a:ext>
          </a:extLst>
        </xdr:cNvPr>
        <xdr:cNvSpPr/>
      </xdr:nvSpPr>
      <xdr:spPr>
        <a:xfrm>
          <a:off x="18735040" y="1792586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730" name="フローチャート: 判断 729">
          <a:extLst>
            <a:ext uri="{FF2B5EF4-FFF2-40B4-BE49-F238E27FC236}">
              <a16:creationId xmlns:a16="http://schemas.microsoft.com/office/drawing/2014/main" id="{00000000-0008-0000-0E00-0000DA020000}"/>
            </a:ext>
          </a:extLst>
        </xdr:cNvPr>
        <xdr:cNvSpPr/>
      </xdr:nvSpPr>
      <xdr:spPr>
        <a:xfrm>
          <a:off x="17937480" y="179307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731" name="フローチャート: 判断 730">
          <a:extLst>
            <a:ext uri="{FF2B5EF4-FFF2-40B4-BE49-F238E27FC236}">
              <a16:creationId xmlns:a16="http://schemas.microsoft.com/office/drawing/2014/main" id="{00000000-0008-0000-0E00-0000DB020000}"/>
            </a:ext>
          </a:extLst>
        </xdr:cNvPr>
        <xdr:cNvSpPr/>
      </xdr:nvSpPr>
      <xdr:spPr>
        <a:xfrm>
          <a:off x="17162780" y="179128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105411</xdr:rowOff>
    </xdr:from>
    <xdr:to>
      <xdr:col>98</xdr:col>
      <xdr:colOff>38100</xdr:colOff>
      <xdr:row>107</xdr:row>
      <xdr:rowOff>35561</xdr:rowOff>
    </xdr:to>
    <xdr:sp macro="" textlink="">
      <xdr:nvSpPr>
        <xdr:cNvPr id="732" name="フローチャート: 判断 731">
          <a:extLst>
            <a:ext uri="{FF2B5EF4-FFF2-40B4-BE49-F238E27FC236}">
              <a16:creationId xmlns:a16="http://schemas.microsoft.com/office/drawing/2014/main" id="{00000000-0008-0000-0E00-0000DC020000}"/>
            </a:ext>
          </a:extLst>
        </xdr:cNvPr>
        <xdr:cNvSpPr/>
      </xdr:nvSpPr>
      <xdr:spPr>
        <a:xfrm>
          <a:off x="16388080" y="178752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00000000-0008-0000-0E00-0000DD020000}"/>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00000000-0008-0000-0E00-0000DE020000}"/>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00000000-0008-0000-0E00-0000DF02000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00000000-0008-0000-0E00-0000E0020000}"/>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00000000-0008-0000-0E00-0000E102000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169092</xdr:rowOff>
    </xdr:from>
    <xdr:to>
      <xdr:col>116</xdr:col>
      <xdr:colOff>114300</xdr:colOff>
      <xdr:row>105</xdr:row>
      <xdr:rowOff>99242</xdr:rowOff>
    </xdr:to>
    <xdr:sp macro="" textlink="">
      <xdr:nvSpPr>
        <xdr:cNvPr id="738" name="楕円 737">
          <a:extLst>
            <a:ext uri="{FF2B5EF4-FFF2-40B4-BE49-F238E27FC236}">
              <a16:creationId xmlns:a16="http://schemas.microsoft.com/office/drawing/2014/main" id="{00000000-0008-0000-0E00-0000E2020000}"/>
            </a:ext>
          </a:extLst>
        </xdr:cNvPr>
        <xdr:cNvSpPr/>
      </xdr:nvSpPr>
      <xdr:spPr>
        <a:xfrm>
          <a:off x="19458940" y="176036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20519</xdr:rowOff>
    </xdr:from>
    <xdr:ext cx="469744" cy="259045"/>
    <xdr:sp macro="" textlink="">
      <xdr:nvSpPr>
        <xdr:cNvPr id="739" name="【公民館】&#10;一人当たり面積該当値テキスト">
          <a:extLst>
            <a:ext uri="{FF2B5EF4-FFF2-40B4-BE49-F238E27FC236}">
              <a16:creationId xmlns:a16="http://schemas.microsoft.com/office/drawing/2014/main" id="{00000000-0008-0000-0E00-0000E3020000}"/>
            </a:ext>
          </a:extLst>
        </xdr:cNvPr>
        <xdr:cNvSpPr txBox="1"/>
      </xdr:nvSpPr>
      <xdr:spPr>
        <a:xfrm>
          <a:off x="19547840" y="17455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13970</xdr:rowOff>
    </xdr:from>
    <xdr:to>
      <xdr:col>112</xdr:col>
      <xdr:colOff>38100</xdr:colOff>
      <xdr:row>105</xdr:row>
      <xdr:rowOff>115570</xdr:rowOff>
    </xdr:to>
    <xdr:sp macro="" textlink="">
      <xdr:nvSpPr>
        <xdr:cNvPr id="740" name="楕円 739">
          <a:extLst>
            <a:ext uri="{FF2B5EF4-FFF2-40B4-BE49-F238E27FC236}">
              <a16:creationId xmlns:a16="http://schemas.microsoft.com/office/drawing/2014/main" id="{00000000-0008-0000-0E00-0000E4020000}"/>
            </a:ext>
          </a:extLst>
        </xdr:cNvPr>
        <xdr:cNvSpPr/>
      </xdr:nvSpPr>
      <xdr:spPr>
        <a:xfrm>
          <a:off x="18735040" y="176161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48442</xdr:rowOff>
    </xdr:from>
    <xdr:to>
      <xdr:col>116</xdr:col>
      <xdr:colOff>63500</xdr:colOff>
      <xdr:row>105</xdr:row>
      <xdr:rowOff>64770</xdr:rowOff>
    </xdr:to>
    <xdr:cxnSp macro="">
      <xdr:nvCxnSpPr>
        <xdr:cNvPr id="741" name="直線コネクタ 740">
          <a:extLst>
            <a:ext uri="{FF2B5EF4-FFF2-40B4-BE49-F238E27FC236}">
              <a16:creationId xmlns:a16="http://schemas.microsoft.com/office/drawing/2014/main" id="{00000000-0008-0000-0E00-0000E5020000}"/>
            </a:ext>
          </a:extLst>
        </xdr:cNvPr>
        <xdr:cNvCxnSpPr/>
      </xdr:nvCxnSpPr>
      <xdr:spPr>
        <a:xfrm flipV="1">
          <a:off x="18778220" y="17650642"/>
          <a:ext cx="73152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62956</xdr:rowOff>
    </xdr:from>
    <xdr:to>
      <xdr:col>107</xdr:col>
      <xdr:colOff>101600</xdr:colOff>
      <xdr:row>105</xdr:row>
      <xdr:rowOff>164556</xdr:rowOff>
    </xdr:to>
    <xdr:sp macro="" textlink="">
      <xdr:nvSpPr>
        <xdr:cNvPr id="742" name="楕円 741">
          <a:extLst>
            <a:ext uri="{FF2B5EF4-FFF2-40B4-BE49-F238E27FC236}">
              <a16:creationId xmlns:a16="http://schemas.microsoft.com/office/drawing/2014/main" id="{00000000-0008-0000-0E00-0000E6020000}"/>
            </a:ext>
          </a:extLst>
        </xdr:cNvPr>
        <xdr:cNvSpPr/>
      </xdr:nvSpPr>
      <xdr:spPr>
        <a:xfrm>
          <a:off x="17937480" y="17665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64770</xdr:rowOff>
    </xdr:from>
    <xdr:to>
      <xdr:col>111</xdr:col>
      <xdr:colOff>177800</xdr:colOff>
      <xdr:row>105</xdr:row>
      <xdr:rowOff>113756</xdr:rowOff>
    </xdr:to>
    <xdr:cxnSp macro="">
      <xdr:nvCxnSpPr>
        <xdr:cNvPr id="743" name="直線コネクタ 742">
          <a:extLst>
            <a:ext uri="{FF2B5EF4-FFF2-40B4-BE49-F238E27FC236}">
              <a16:creationId xmlns:a16="http://schemas.microsoft.com/office/drawing/2014/main" id="{00000000-0008-0000-0E00-0000E7020000}"/>
            </a:ext>
          </a:extLst>
        </xdr:cNvPr>
        <xdr:cNvCxnSpPr/>
      </xdr:nvCxnSpPr>
      <xdr:spPr>
        <a:xfrm flipV="1">
          <a:off x="17988280" y="17666970"/>
          <a:ext cx="78994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74386</xdr:rowOff>
    </xdr:from>
    <xdr:to>
      <xdr:col>102</xdr:col>
      <xdr:colOff>165100</xdr:colOff>
      <xdr:row>106</xdr:row>
      <xdr:rowOff>4536</xdr:rowOff>
    </xdr:to>
    <xdr:sp macro="" textlink="">
      <xdr:nvSpPr>
        <xdr:cNvPr id="744" name="楕円 743">
          <a:extLst>
            <a:ext uri="{FF2B5EF4-FFF2-40B4-BE49-F238E27FC236}">
              <a16:creationId xmlns:a16="http://schemas.microsoft.com/office/drawing/2014/main" id="{00000000-0008-0000-0E00-0000E8020000}"/>
            </a:ext>
          </a:extLst>
        </xdr:cNvPr>
        <xdr:cNvSpPr/>
      </xdr:nvSpPr>
      <xdr:spPr>
        <a:xfrm>
          <a:off x="17162780" y="176765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113756</xdr:rowOff>
    </xdr:from>
    <xdr:to>
      <xdr:col>107</xdr:col>
      <xdr:colOff>50800</xdr:colOff>
      <xdr:row>105</xdr:row>
      <xdr:rowOff>125186</xdr:rowOff>
    </xdr:to>
    <xdr:cxnSp macro="">
      <xdr:nvCxnSpPr>
        <xdr:cNvPr id="745" name="直線コネクタ 744">
          <a:extLst>
            <a:ext uri="{FF2B5EF4-FFF2-40B4-BE49-F238E27FC236}">
              <a16:creationId xmlns:a16="http://schemas.microsoft.com/office/drawing/2014/main" id="{00000000-0008-0000-0E00-0000E9020000}"/>
            </a:ext>
          </a:extLst>
        </xdr:cNvPr>
        <xdr:cNvCxnSpPr/>
      </xdr:nvCxnSpPr>
      <xdr:spPr>
        <a:xfrm flipV="1">
          <a:off x="17213580" y="17715956"/>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746" name="楕円 745">
          <a:extLst>
            <a:ext uri="{FF2B5EF4-FFF2-40B4-BE49-F238E27FC236}">
              <a16:creationId xmlns:a16="http://schemas.microsoft.com/office/drawing/2014/main" id="{00000000-0008-0000-0E00-0000EA020000}"/>
            </a:ext>
          </a:extLst>
        </xdr:cNvPr>
        <xdr:cNvSpPr/>
      </xdr:nvSpPr>
      <xdr:spPr>
        <a:xfrm>
          <a:off x="16388080" y="176847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125186</xdr:rowOff>
    </xdr:from>
    <xdr:to>
      <xdr:col>102</xdr:col>
      <xdr:colOff>114300</xdr:colOff>
      <xdr:row>105</xdr:row>
      <xdr:rowOff>133350</xdr:rowOff>
    </xdr:to>
    <xdr:cxnSp macro="">
      <xdr:nvCxnSpPr>
        <xdr:cNvPr id="747" name="直線コネクタ 746">
          <a:extLst>
            <a:ext uri="{FF2B5EF4-FFF2-40B4-BE49-F238E27FC236}">
              <a16:creationId xmlns:a16="http://schemas.microsoft.com/office/drawing/2014/main" id="{00000000-0008-0000-0E00-0000EB020000}"/>
            </a:ext>
          </a:extLst>
        </xdr:cNvPr>
        <xdr:cNvCxnSpPr/>
      </xdr:nvCxnSpPr>
      <xdr:spPr>
        <a:xfrm flipV="1">
          <a:off x="16431260" y="17727386"/>
          <a:ext cx="78232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77306</xdr:rowOff>
    </xdr:from>
    <xdr:ext cx="469744" cy="259045"/>
    <xdr:sp macro="" textlink="">
      <xdr:nvSpPr>
        <xdr:cNvPr id="748" name="n_1aveValue【公民館】&#10;一人当たり面積">
          <a:extLst>
            <a:ext uri="{FF2B5EF4-FFF2-40B4-BE49-F238E27FC236}">
              <a16:creationId xmlns:a16="http://schemas.microsoft.com/office/drawing/2014/main" id="{00000000-0008-0000-0E00-0000EC020000}"/>
            </a:ext>
          </a:extLst>
        </xdr:cNvPr>
        <xdr:cNvSpPr txBox="1"/>
      </xdr:nvSpPr>
      <xdr:spPr>
        <a:xfrm>
          <a:off x="18561127" y="18014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82204</xdr:rowOff>
    </xdr:from>
    <xdr:ext cx="469744" cy="259045"/>
    <xdr:sp macro="" textlink="">
      <xdr:nvSpPr>
        <xdr:cNvPr id="749" name="n_2aveValue【公民館】&#10;一人当たり面積">
          <a:extLst>
            <a:ext uri="{FF2B5EF4-FFF2-40B4-BE49-F238E27FC236}">
              <a16:creationId xmlns:a16="http://schemas.microsoft.com/office/drawing/2014/main" id="{00000000-0008-0000-0E00-0000ED020000}"/>
            </a:ext>
          </a:extLst>
        </xdr:cNvPr>
        <xdr:cNvSpPr txBox="1"/>
      </xdr:nvSpPr>
      <xdr:spPr>
        <a:xfrm>
          <a:off x="17776267" y="18019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64243</xdr:rowOff>
    </xdr:from>
    <xdr:ext cx="469744" cy="259045"/>
    <xdr:sp macro="" textlink="">
      <xdr:nvSpPr>
        <xdr:cNvPr id="750" name="n_3aveValue【公民館】&#10;一人当たり面積">
          <a:extLst>
            <a:ext uri="{FF2B5EF4-FFF2-40B4-BE49-F238E27FC236}">
              <a16:creationId xmlns:a16="http://schemas.microsoft.com/office/drawing/2014/main" id="{00000000-0008-0000-0E00-0000EE020000}"/>
            </a:ext>
          </a:extLst>
        </xdr:cNvPr>
        <xdr:cNvSpPr txBox="1"/>
      </xdr:nvSpPr>
      <xdr:spPr>
        <a:xfrm>
          <a:off x="17001567" y="18001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26688</xdr:rowOff>
    </xdr:from>
    <xdr:ext cx="469744" cy="259045"/>
    <xdr:sp macro="" textlink="">
      <xdr:nvSpPr>
        <xdr:cNvPr id="751" name="n_4aveValue【公民館】&#10;一人当たり面積">
          <a:extLst>
            <a:ext uri="{FF2B5EF4-FFF2-40B4-BE49-F238E27FC236}">
              <a16:creationId xmlns:a16="http://schemas.microsoft.com/office/drawing/2014/main" id="{00000000-0008-0000-0E00-0000EF020000}"/>
            </a:ext>
          </a:extLst>
        </xdr:cNvPr>
        <xdr:cNvSpPr txBox="1"/>
      </xdr:nvSpPr>
      <xdr:spPr>
        <a:xfrm>
          <a:off x="16226867" y="17964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132097</xdr:rowOff>
    </xdr:from>
    <xdr:ext cx="469744" cy="259045"/>
    <xdr:sp macro="" textlink="">
      <xdr:nvSpPr>
        <xdr:cNvPr id="752" name="n_1mainValue【公民館】&#10;一人当たり面積">
          <a:extLst>
            <a:ext uri="{FF2B5EF4-FFF2-40B4-BE49-F238E27FC236}">
              <a16:creationId xmlns:a16="http://schemas.microsoft.com/office/drawing/2014/main" id="{00000000-0008-0000-0E00-0000F0020000}"/>
            </a:ext>
          </a:extLst>
        </xdr:cNvPr>
        <xdr:cNvSpPr txBox="1"/>
      </xdr:nvSpPr>
      <xdr:spPr>
        <a:xfrm>
          <a:off x="18561127" y="17399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9633</xdr:rowOff>
    </xdr:from>
    <xdr:ext cx="469744" cy="259045"/>
    <xdr:sp macro="" textlink="">
      <xdr:nvSpPr>
        <xdr:cNvPr id="753" name="n_2mainValue【公民館】&#10;一人当たり面積">
          <a:extLst>
            <a:ext uri="{FF2B5EF4-FFF2-40B4-BE49-F238E27FC236}">
              <a16:creationId xmlns:a16="http://schemas.microsoft.com/office/drawing/2014/main" id="{00000000-0008-0000-0E00-0000F1020000}"/>
            </a:ext>
          </a:extLst>
        </xdr:cNvPr>
        <xdr:cNvSpPr txBox="1"/>
      </xdr:nvSpPr>
      <xdr:spPr>
        <a:xfrm>
          <a:off x="17776267" y="1744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21063</xdr:rowOff>
    </xdr:from>
    <xdr:ext cx="469744" cy="259045"/>
    <xdr:sp macro="" textlink="">
      <xdr:nvSpPr>
        <xdr:cNvPr id="754" name="n_3mainValue【公民館】&#10;一人当たり面積">
          <a:extLst>
            <a:ext uri="{FF2B5EF4-FFF2-40B4-BE49-F238E27FC236}">
              <a16:creationId xmlns:a16="http://schemas.microsoft.com/office/drawing/2014/main" id="{00000000-0008-0000-0E00-0000F2020000}"/>
            </a:ext>
          </a:extLst>
        </xdr:cNvPr>
        <xdr:cNvSpPr txBox="1"/>
      </xdr:nvSpPr>
      <xdr:spPr>
        <a:xfrm>
          <a:off x="17001567" y="17455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29227</xdr:rowOff>
    </xdr:from>
    <xdr:ext cx="469744" cy="259045"/>
    <xdr:sp macro="" textlink="">
      <xdr:nvSpPr>
        <xdr:cNvPr id="755" name="n_4mainValue【公民館】&#10;一人当たり面積">
          <a:extLst>
            <a:ext uri="{FF2B5EF4-FFF2-40B4-BE49-F238E27FC236}">
              <a16:creationId xmlns:a16="http://schemas.microsoft.com/office/drawing/2014/main" id="{00000000-0008-0000-0E00-0000F3020000}"/>
            </a:ext>
          </a:extLst>
        </xdr:cNvPr>
        <xdr:cNvSpPr txBox="1"/>
      </xdr:nvSpPr>
      <xdr:spPr>
        <a:xfrm>
          <a:off x="16226867" y="17463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00000000-0008-0000-0E00-0000F402000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00000000-0008-0000-0E00-0000F502000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00000000-0008-0000-0E00-0000F602000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ども園・幼稚園・保育園については、合併以後統廃合を行ったことにより、有形固定資産減価償却率は類似団体平均値より低い値である。また、公民館については、令和５年度に老朽化していた公民館を統廃合し、新しい施設を建設したため、</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有形固定資産減価償却率は類似団体平均値より低い値となっている。</a:t>
          </a:r>
          <a:r>
            <a:rPr kumimoji="1" lang="ja-JP" altLang="en-US" sz="1300">
              <a:latin typeface="ＭＳ Ｐゴシック" panose="020B0600070205080204" pitchFamily="50" charset="-128"/>
              <a:ea typeface="ＭＳ Ｐゴシック" panose="020B0600070205080204" pitchFamily="50" charset="-128"/>
            </a:rPr>
            <a:t>その他の施設については、老朽化が進み、類似団体平均値よりも高い状況にある。</a:t>
          </a:r>
        </a:p>
        <a:p>
          <a:r>
            <a:rPr kumimoji="1" lang="ja-JP" altLang="en-US" sz="1300">
              <a:latin typeface="ＭＳ Ｐゴシック" panose="020B0600070205080204" pitchFamily="50" charset="-128"/>
              <a:ea typeface="ＭＳ Ｐゴシック" panose="020B0600070205080204" pitchFamily="50" charset="-128"/>
            </a:rPr>
            <a:t>道路関係施設、公営住宅については、個別施設計画による長寿命化計画に基づき計画的な補修工事、除却等に努める。その他の施設についても、今後、個別施設計画の策定による実施に努め、施設の適正管理を図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岡山県美作市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24,886
24,260
429.29
26,976,510
25,179,061
1,498,408
13,694,063
26,372,537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77341" y="54508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00000000-0008-0000-0F00-00003700000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flipV="1">
          <a:off x="4086225" y="558927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00000000-0008-0000-0F00-000039000000}"/>
            </a:ext>
          </a:extLst>
        </xdr:cNvPr>
        <xdr:cNvSpPr txBox="1"/>
      </xdr:nvSpPr>
      <xdr:spPr>
        <a:xfrm>
          <a:off x="4124960"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a:off x="4020820" y="6832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00000000-0008-0000-0F00-00003B000000}"/>
            </a:ext>
          </a:extLst>
        </xdr:cNvPr>
        <xdr:cNvSpPr txBox="1"/>
      </xdr:nvSpPr>
      <xdr:spPr>
        <a:xfrm>
          <a:off x="4124960" y="53683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4020820" y="5589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a:extLst>
            <a:ext uri="{FF2B5EF4-FFF2-40B4-BE49-F238E27FC236}">
              <a16:creationId xmlns:a16="http://schemas.microsoft.com/office/drawing/2014/main" id="{00000000-0008-0000-0F00-00003D000000}"/>
            </a:ext>
          </a:extLst>
        </xdr:cNvPr>
        <xdr:cNvSpPr txBox="1"/>
      </xdr:nvSpPr>
      <xdr:spPr>
        <a:xfrm>
          <a:off x="4124960" y="5957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00000000-0008-0000-0F00-00003E000000}"/>
            </a:ext>
          </a:extLst>
        </xdr:cNvPr>
        <xdr:cNvSpPr/>
      </xdr:nvSpPr>
      <xdr:spPr>
        <a:xfrm>
          <a:off x="4036060" y="610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3312160" y="61137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2514600" y="609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1739900" y="609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97790</xdr:rowOff>
    </xdr:from>
    <xdr:to>
      <xdr:col>6</xdr:col>
      <xdr:colOff>38100</xdr:colOff>
      <xdr:row>37</xdr:row>
      <xdr:rowOff>27940</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965200" y="61328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F00-000043000000}"/>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162560</xdr:rowOff>
    </xdr:from>
    <xdr:to>
      <xdr:col>24</xdr:col>
      <xdr:colOff>114300</xdr:colOff>
      <xdr:row>37</xdr:row>
      <xdr:rowOff>92710</xdr:rowOff>
    </xdr:to>
    <xdr:sp macro="" textlink="">
      <xdr:nvSpPr>
        <xdr:cNvPr id="72" name="楕円 71">
          <a:extLst>
            <a:ext uri="{FF2B5EF4-FFF2-40B4-BE49-F238E27FC236}">
              <a16:creationId xmlns:a16="http://schemas.microsoft.com/office/drawing/2014/main" id="{00000000-0008-0000-0F00-000048000000}"/>
            </a:ext>
          </a:extLst>
        </xdr:cNvPr>
        <xdr:cNvSpPr/>
      </xdr:nvSpPr>
      <xdr:spPr>
        <a:xfrm>
          <a:off x="4036060" y="6197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140987</xdr:rowOff>
    </xdr:from>
    <xdr:ext cx="405111" cy="259045"/>
    <xdr:sp macro="" textlink="">
      <xdr:nvSpPr>
        <xdr:cNvPr id="73" name="【図書館】&#10;有形固定資産減価償却率該当値テキスト">
          <a:extLst>
            <a:ext uri="{FF2B5EF4-FFF2-40B4-BE49-F238E27FC236}">
              <a16:creationId xmlns:a16="http://schemas.microsoft.com/office/drawing/2014/main" id="{00000000-0008-0000-0F00-000049000000}"/>
            </a:ext>
          </a:extLst>
        </xdr:cNvPr>
        <xdr:cNvSpPr txBox="1"/>
      </xdr:nvSpPr>
      <xdr:spPr>
        <a:xfrm>
          <a:off x="4124960" y="617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154940</xdr:rowOff>
    </xdr:from>
    <xdr:to>
      <xdr:col>20</xdr:col>
      <xdr:colOff>38100</xdr:colOff>
      <xdr:row>37</xdr:row>
      <xdr:rowOff>85090</xdr:rowOff>
    </xdr:to>
    <xdr:sp macro="" textlink="">
      <xdr:nvSpPr>
        <xdr:cNvPr id="74" name="楕円 73">
          <a:extLst>
            <a:ext uri="{FF2B5EF4-FFF2-40B4-BE49-F238E27FC236}">
              <a16:creationId xmlns:a16="http://schemas.microsoft.com/office/drawing/2014/main" id="{00000000-0008-0000-0F00-00004A000000}"/>
            </a:ext>
          </a:extLst>
        </xdr:cNvPr>
        <xdr:cNvSpPr/>
      </xdr:nvSpPr>
      <xdr:spPr>
        <a:xfrm>
          <a:off x="3312160" y="61899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34290</xdr:rowOff>
    </xdr:from>
    <xdr:to>
      <xdr:col>24</xdr:col>
      <xdr:colOff>63500</xdr:colOff>
      <xdr:row>37</xdr:row>
      <xdr:rowOff>41910</xdr:rowOff>
    </xdr:to>
    <xdr:cxnSp macro="">
      <xdr:nvCxnSpPr>
        <xdr:cNvPr id="75" name="直線コネクタ 74">
          <a:extLst>
            <a:ext uri="{FF2B5EF4-FFF2-40B4-BE49-F238E27FC236}">
              <a16:creationId xmlns:a16="http://schemas.microsoft.com/office/drawing/2014/main" id="{00000000-0008-0000-0F00-00004B000000}"/>
            </a:ext>
          </a:extLst>
        </xdr:cNvPr>
        <xdr:cNvCxnSpPr/>
      </xdr:nvCxnSpPr>
      <xdr:spPr>
        <a:xfrm>
          <a:off x="3355340" y="6236970"/>
          <a:ext cx="7315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129540</xdr:rowOff>
    </xdr:from>
    <xdr:to>
      <xdr:col>15</xdr:col>
      <xdr:colOff>101600</xdr:colOff>
      <xdr:row>37</xdr:row>
      <xdr:rowOff>59690</xdr:rowOff>
    </xdr:to>
    <xdr:sp macro="" textlink="">
      <xdr:nvSpPr>
        <xdr:cNvPr id="76" name="楕円 75">
          <a:extLst>
            <a:ext uri="{FF2B5EF4-FFF2-40B4-BE49-F238E27FC236}">
              <a16:creationId xmlns:a16="http://schemas.microsoft.com/office/drawing/2014/main" id="{00000000-0008-0000-0F00-00004C000000}"/>
            </a:ext>
          </a:extLst>
        </xdr:cNvPr>
        <xdr:cNvSpPr/>
      </xdr:nvSpPr>
      <xdr:spPr>
        <a:xfrm>
          <a:off x="2514600" y="61645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8890</xdr:rowOff>
    </xdr:from>
    <xdr:to>
      <xdr:col>19</xdr:col>
      <xdr:colOff>177800</xdr:colOff>
      <xdr:row>37</xdr:row>
      <xdr:rowOff>34290</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2565400" y="6211570"/>
          <a:ext cx="78994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105410</xdr:rowOff>
    </xdr:from>
    <xdr:to>
      <xdr:col>10</xdr:col>
      <xdr:colOff>165100</xdr:colOff>
      <xdr:row>37</xdr:row>
      <xdr:rowOff>35560</xdr:rowOff>
    </xdr:to>
    <xdr:sp macro="" textlink="">
      <xdr:nvSpPr>
        <xdr:cNvPr id="78" name="楕円 77">
          <a:extLst>
            <a:ext uri="{FF2B5EF4-FFF2-40B4-BE49-F238E27FC236}">
              <a16:creationId xmlns:a16="http://schemas.microsoft.com/office/drawing/2014/main" id="{00000000-0008-0000-0F00-00004E000000}"/>
            </a:ext>
          </a:extLst>
        </xdr:cNvPr>
        <xdr:cNvSpPr/>
      </xdr:nvSpPr>
      <xdr:spPr>
        <a:xfrm>
          <a:off x="1739900" y="61404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156210</xdr:rowOff>
    </xdr:from>
    <xdr:to>
      <xdr:col>15</xdr:col>
      <xdr:colOff>50800</xdr:colOff>
      <xdr:row>37</xdr:row>
      <xdr:rowOff>8890</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a:off x="1790700" y="6191250"/>
          <a:ext cx="7747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80010</xdr:rowOff>
    </xdr:from>
    <xdr:to>
      <xdr:col>6</xdr:col>
      <xdr:colOff>38100</xdr:colOff>
      <xdr:row>37</xdr:row>
      <xdr:rowOff>10160</xdr:rowOff>
    </xdr:to>
    <xdr:sp macro="" textlink="">
      <xdr:nvSpPr>
        <xdr:cNvPr id="80" name="楕円 79">
          <a:extLst>
            <a:ext uri="{FF2B5EF4-FFF2-40B4-BE49-F238E27FC236}">
              <a16:creationId xmlns:a16="http://schemas.microsoft.com/office/drawing/2014/main" id="{00000000-0008-0000-0F00-000050000000}"/>
            </a:ext>
          </a:extLst>
        </xdr:cNvPr>
        <xdr:cNvSpPr/>
      </xdr:nvSpPr>
      <xdr:spPr>
        <a:xfrm>
          <a:off x="965200" y="61150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130810</xdr:rowOff>
    </xdr:from>
    <xdr:to>
      <xdr:col>10</xdr:col>
      <xdr:colOff>114300</xdr:colOff>
      <xdr:row>36</xdr:row>
      <xdr:rowOff>156210</xdr:rowOff>
    </xdr:to>
    <xdr:cxnSp macro="">
      <xdr:nvCxnSpPr>
        <xdr:cNvPr id="81" name="直線コネクタ 80">
          <a:extLst>
            <a:ext uri="{FF2B5EF4-FFF2-40B4-BE49-F238E27FC236}">
              <a16:creationId xmlns:a16="http://schemas.microsoft.com/office/drawing/2014/main" id="{00000000-0008-0000-0F00-000051000000}"/>
            </a:ext>
          </a:extLst>
        </xdr:cNvPr>
        <xdr:cNvCxnSpPr/>
      </xdr:nvCxnSpPr>
      <xdr:spPr>
        <a:xfrm>
          <a:off x="1008380" y="6165850"/>
          <a:ext cx="78232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25417</xdr:rowOff>
    </xdr:from>
    <xdr:ext cx="405111" cy="259045"/>
    <xdr:sp macro="" textlink="">
      <xdr:nvSpPr>
        <xdr:cNvPr id="82" name="n_1aveValue【図書館】&#10;有形固定資産減価償却率">
          <a:extLst>
            <a:ext uri="{FF2B5EF4-FFF2-40B4-BE49-F238E27FC236}">
              <a16:creationId xmlns:a16="http://schemas.microsoft.com/office/drawing/2014/main" id="{00000000-0008-0000-0F00-000052000000}"/>
            </a:ext>
          </a:extLst>
        </xdr:cNvPr>
        <xdr:cNvSpPr txBox="1"/>
      </xdr:nvSpPr>
      <xdr:spPr>
        <a:xfrm>
          <a:off x="3170564" y="5892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3" name="n_2aveValue【図書館】&#10;有形固定資産減価償却率">
          <a:extLst>
            <a:ext uri="{FF2B5EF4-FFF2-40B4-BE49-F238E27FC236}">
              <a16:creationId xmlns:a16="http://schemas.microsoft.com/office/drawing/2014/main" id="{00000000-0008-0000-0F00-000053000000}"/>
            </a:ext>
          </a:extLst>
        </xdr:cNvPr>
        <xdr:cNvSpPr txBox="1"/>
      </xdr:nvSpPr>
      <xdr:spPr>
        <a:xfrm>
          <a:off x="2385704" y="587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macro="" textlink="">
      <xdr:nvSpPr>
        <xdr:cNvPr id="84" name="n_3aveValue【図書館】&#10;有形固定資産減価償却率">
          <a:extLst>
            <a:ext uri="{FF2B5EF4-FFF2-40B4-BE49-F238E27FC236}">
              <a16:creationId xmlns:a16="http://schemas.microsoft.com/office/drawing/2014/main" id="{00000000-0008-0000-0F00-000054000000}"/>
            </a:ext>
          </a:extLst>
        </xdr:cNvPr>
        <xdr:cNvSpPr txBox="1"/>
      </xdr:nvSpPr>
      <xdr:spPr>
        <a:xfrm>
          <a:off x="1611004" y="5875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19067</xdr:rowOff>
    </xdr:from>
    <xdr:ext cx="405111" cy="259045"/>
    <xdr:sp macro="" textlink="">
      <xdr:nvSpPr>
        <xdr:cNvPr id="85" name="n_4aveValue【図書館】&#10;有形固定資産減価償却率">
          <a:extLst>
            <a:ext uri="{FF2B5EF4-FFF2-40B4-BE49-F238E27FC236}">
              <a16:creationId xmlns:a16="http://schemas.microsoft.com/office/drawing/2014/main" id="{00000000-0008-0000-0F00-000055000000}"/>
            </a:ext>
          </a:extLst>
        </xdr:cNvPr>
        <xdr:cNvSpPr txBox="1"/>
      </xdr:nvSpPr>
      <xdr:spPr>
        <a:xfrm>
          <a:off x="836304" y="6221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76217</xdr:rowOff>
    </xdr:from>
    <xdr:ext cx="405111" cy="259045"/>
    <xdr:sp macro="" textlink="">
      <xdr:nvSpPr>
        <xdr:cNvPr id="86" name="n_1mainValue【図書館】&#10;有形固定資産減価償却率">
          <a:extLst>
            <a:ext uri="{FF2B5EF4-FFF2-40B4-BE49-F238E27FC236}">
              <a16:creationId xmlns:a16="http://schemas.microsoft.com/office/drawing/2014/main" id="{00000000-0008-0000-0F00-000056000000}"/>
            </a:ext>
          </a:extLst>
        </xdr:cNvPr>
        <xdr:cNvSpPr txBox="1"/>
      </xdr:nvSpPr>
      <xdr:spPr>
        <a:xfrm>
          <a:off x="3170564" y="627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50817</xdr:rowOff>
    </xdr:from>
    <xdr:ext cx="405111" cy="259045"/>
    <xdr:sp macro="" textlink="">
      <xdr:nvSpPr>
        <xdr:cNvPr id="87" name="n_2mainValue【図書館】&#10;有形固定資産減価償却率">
          <a:extLst>
            <a:ext uri="{FF2B5EF4-FFF2-40B4-BE49-F238E27FC236}">
              <a16:creationId xmlns:a16="http://schemas.microsoft.com/office/drawing/2014/main" id="{00000000-0008-0000-0F00-000057000000}"/>
            </a:ext>
          </a:extLst>
        </xdr:cNvPr>
        <xdr:cNvSpPr txBox="1"/>
      </xdr:nvSpPr>
      <xdr:spPr>
        <a:xfrm>
          <a:off x="2385704" y="6253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26687</xdr:rowOff>
    </xdr:from>
    <xdr:ext cx="405111" cy="259045"/>
    <xdr:sp macro="" textlink="">
      <xdr:nvSpPr>
        <xdr:cNvPr id="88" name="n_3mainValue【図書館】&#10;有形固定資産減価償却率">
          <a:extLst>
            <a:ext uri="{FF2B5EF4-FFF2-40B4-BE49-F238E27FC236}">
              <a16:creationId xmlns:a16="http://schemas.microsoft.com/office/drawing/2014/main" id="{00000000-0008-0000-0F00-000058000000}"/>
            </a:ext>
          </a:extLst>
        </xdr:cNvPr>
        <xdr:cNvSpPr txBox="1"/>
      </xdr:nvSpPr>
      <xdr:spPr>
        <a:xfrm>
          <a:off x="1611004" y="6229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26687</xdr:rowOff>
    </xdr:from>
    <xdr:ext cx="405111" cy="259045"/>
    <xdr:sp macro="" textlink="">
      <xdr:nvSpPr>
        <xdr:cNvPr id="89" name="n_4mainValue【図書館】&#10;有形固定資産減価償却率">
          <a:extLst>
            <a:ext uri="{FF2B5EF4-FFF2-40B4-BE49-F238E27FC236}">
              <a16:creationId xmlns:a16="http://schemas.microsoft.com/office/drawing/2014/main" id="{00000000-0008-0000-0F00-000059000000}"/>
            </a:ext>
          </a:extLst>
        </xdr:cNvPr>
        <xdr:cNvSpPr txBox="1"/>
      </xdr:nvSpPr>
      <xdr:spPr>
        <a:xfrm>
          <a:off x="836304" y="5894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00000000-0008-0000-0F00-00005A00000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00000000-0008-0000-0F00-000062000000}"/>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00000000-0008-0000-0F00-000063000000}"/>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00000000-0008-0000-0F00-000065000000}"/>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F00-000070000000}"/>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00000000-0008-0000-0F00-000071000000}"/>
            </a:ext>
          </a:extLst>
        </xdr:cNvPr>
        <xdr:cNvCxnSpPr/>
      </xdr:nvCxnSpPr>
      <xdr:spPr>
        <a:xfrm flipV="1">
          <a:off x="9219565" y="569976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00000000-0008-0000-0F00-000072000000}"/>
            </a:ext>
          </a:extLst>
        </xdr:cNvPr>
        <xdr:cNvSpPr txBox="1"/>
      </xdr:nvSpPr>
      <xdr:spPr>
        <a:xfrm>
          <a:off x="9258300" y="705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00000000-0008-0000-0F00-000073000000}"/>
            </a:ext>
          </a:extLst>
        </xdr:cNvPr>
        <xdr:cNvCxnSpPr/>
      </xdr:nvCxnSpPr>
      <xdr:spPr>
        <a:xfrm>
          <a:off x="9154160" y="70523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00000000-0008-0000-0F00-000074000000}"/>
            </a:ext>
          </a:extLst>
        </xdr:cNvPr>
        <xdr:cNvSpPr txBox="1"/>
      </xdr:nvSpPr>
      <xdr:spPr>
        <a:xfrm>
          <a:off x="9258300" y="548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9154160" y="5699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38117</xdr:rowOff>
    </xdr:from>
    <xdr:ext cx="469744" cy="259045"/>
    <xdr:sp macro="" textlink="">
      <xdr:nvSpPr>
        <xdr:cNvPr id="118" name="【図書館】&#10;一人当たり面積平均値テキスト">
          <a:extLst>
            <a:ext uri="{FF2B5EF4-FFF2-40B4-BE49-F238E27FC236}">
              <a16:creationId xmlns:a16="http://schemas.microsoft.com/office/drawing/2014/main" id="{00000000-0008-0000-0F00-000076000000}"/>
            </a:ext>
          </a:extLst>
        </xdr:cNvPr>
        <xdr:cNvSpPr txBox="1"/>
      </xdr:nvSpPr>
      <xdr:spPr>
        <a:xfrm>
          <a:off x="9258300" y="6743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00000000-0008-0000-0F00-000077000000}"/>
            </a:ext>
          </a:extLst>
        </xdr:cNvPr>
        <xdr:cNvSpPr/>
      </xdr:nvSpPr>
      <xdr:spPr>
        <a:xfrm>
          <a:off x="9192260" y="67652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8445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7670800" y="67691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6873240" y="677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124460</xdr:rowOff>
    </xdr:from>
    <xdr:to>
      <xdr:col>36</xdr:col>
      <xdr:colOff>165100</xdr:colOff>
      <xdr:row>41</xdr:row>
      <xdr:rowOff>54610</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6098540" y="68300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13970</xdr:rowOff>
    </xdr:from>
    <xdr:to>
      <xdr:col>55</xdr:col>
      <xdr:colOff>50800</xdr:colOff>
      <xdr:row>40</xdr:row>
      <xdr:rowOff>115570</xdr:rowOff>
    </xdr:to>
    <xdr:sp macro="" textlink="">
      <xdr:nvSpPr>
        <xdr:cNvPr id="129" name="楕円 128">
          <a:extLst>
            <a:ext uri="{FF2B5EF4-FFF2-40B4-BE49-F238E27FC236}">
              <a16:creationId xmlns:a16="http://schemas.microsoft.com/office/drawing/2014/main" id="{00000000-0008-0000-0F00-000081000000}"/>
            </a:ext>
          </a:extLst>
        </xdr:cNvPr>
        <xdr:cNvSpPr/>
      </xdr:nvSpPr>
      <xdr:spPr>
        <a:xfrm>
          <a:off x="9192260" y="67195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36847</xdr:rowOff>
    </xdr:from>
    <xdr:ext cx="469744" cy="259045"/>
    <xdr:sp macro="" textlink="">
      <xdr:nvSpPr>
        <xdr:cNvPr id="130" name="【図書館】&#10;一人当たり面積該当値テキスト">
          <a:extLst>
            <a:ext uri="{FF2B5EF4-FFF2-40B4-BE49-F238E27FC236}">
              <a16:creationId xmlns:a16="http://schemas.microsoft.com/office/drawing/2014/main" id="{00000000-0008-0000-0F00-000082000000}"/>
            </a:ext>
          </a:extLst>
        </xdr:cNvPr>
        <xdr:cNvSpPr txBox="1"/>
      </xdr:nvSpPr>
      <xdr:spPr>
        <a:xfrm>
          <a:off x="9258300" y="65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21590</xdr:rowOff>
    </xdr:from>
    <xdr:to>
      <xdr:col>50</xdr:col>
      <xdr:colOff>165100</xdr:colOff>
      <xdr:row>40</xdr:row>
      <xdr:rowOff>123190</xdr:rowOff>
    </xdr:to>
    <xdr:sp macro="" textlink="">
      <xdr:nvSpPr>
        <xdr:cNvPr id="131" name="楕円 130">
          <a:extLst>
            <a:ext uri="{FF2B5EF4-FFF2-40B4-BE49-F238E27FC236}">
              <a16:creationId xmlns:a16="http://schemas.microsoft.com/office/drawing/2014/main" id="{00000000-0008-0000-0F00-000083000000}"/>
            </a:ext>
          </a:extLst>
        </xdr:cNvPr>
        <xdr:cNvSpPr/>
      </xdr:nvSpPr>
      <xdr:spPr>
        <a:xfrm>
          <a:off x="8445500" y="672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64770</xdr:rowOff>
    </xdr:from>
    <xdr:to>
      <xdr:col>55</xdr:col>
      <xdr:colOff>0</xdr:colOff>
      <xdr:row>40</xdr:row>
      <xdr:rowOff>72390</xdr:rowOff>
    </xdr:to>
    <xdr:cxnSp macro="">
      <xdr:nvCxnSpPr>
        <xdr:cNvPr id="132" name="直線コネクタ 131">
          <a:extLst>
            <a:ext uri="{FF2B5EF4-FFF2-40B4-BE49-F238E27FC236}">
              <a16:creationId xmlns:a16="http://schemas.microsoft.com/office/drawing/2014/main" id="{00000000-0008-0000-0F00-000084000000}"/>
            </a:ext>
          </a:extLst>
        </xdr:cNvPr>
        <xdr:cNvCxnSpPr/>
      </xdr:nvCxnSpPr>
      <xdr:spPr>
        <a:xfrm flipV="1">
          <a:off x="8496300" y="6770370"/>
          <a:ext cx="7239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29210</xdr:rowOff>
    </xdr:from>
    <xdr:to>
      <xdr:col>46</xdr:col>
      <xdr:colOff>38100</xdr:colOff>
      <xdr:row>40</xdr:row>
      <xdr:rowOff>130810</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7670800" y="67348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72390</xdr:rowOff>
    </xdr:from>
    <xdr:to>
      <xdr:col>50</xdr:col>
      <xdr:colOff>114300</xdr:colOff>
      <xdr:row>40</xdr:row>
      <xdr:rowOff>80010</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flipV="1">
          <a:off x="7713980" y="677799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33020</xdr:rowOff>
    </xdr:from>
    <xdr:to>
      <xdr:col>41</xdr:col>
      <xdr:colOff>101600</xdr:colOff>
      <xdr:row>40</xdr:row>
      <xdr:rowOff>134620</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687324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80010</xdr:rowOff>
    </xdr:from>
    <xdr:to>
      <xdr:col>45</xdr:col>
      <xdr:colOff>177800</xdr:colOff>
      <xdr:row>40</xdr:row>
      <xdr:rowOff>83820</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flipV="1">
          <a:off x="6924040" y="678561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36830</xdr:rowOff>
    </xdr:from>
    <xdr:to>
      <xdr:col>36</xdr:col>
      <xdr:colOff>165100</xdr:colOff>
      <xdr:row>40</xdr:row>
      <xdr:rowOff>138430</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6098540" y="674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83820</xdr:rowOff>
    </xdr:from>
    <xdr:to>
      <xdr:col>41</xdr:col>
      <xdr:colOff>50800</xdr:colOff>
      <xdr:row>40</xdr:row>
      <xdr:rowOff>87630</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flipV="1">
          <a:off x="6149340" y="678942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156227</xdr:rowOff>
    </xdr:from>
    <xdr:ext cx="469744" cy="259045"/>
    <xdr:sp macro="" textlink="">
      <xdr:nvSpPr>
        <xdr:cNvPr id="139" name="n_1aveValue【図書館】&#10;一人当たり面積">
          <a:extLst>
            <a:ext uri="{FF2B5EF4-FFF2-40B4-BE49-F238E27FC236}">
              <a16:creationId xmlns:a16="http://schemas.microsoft.com/office/drawing/2014/main" id="{00000000-0008-0000-0F00-00008B000000}"/>
            </a:ext>
          </a:extLst>
        </xdr:cNvPr>
        <xdr:cNvSpPr txBox="1"/>
      </xdr:nvSpPr>
      <xdr:spPr>
        <a:xfrm>
          <a:off x="827158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156227</xdr:rowOff>
    </xdr:from>
    <xdr:ext cx="469744" cy="259045"/>
    <xdr:sp macro="" textlink="">
      <xdr:nvSpPr>
        <xdr:cNvPr id="140" name="n_2aveValue【図書館】&#10;一人当たり面積">
          <a:extLst>
            <a:ext uri="{FF2B5EF4-FFF2-40B4-BE49-F238E27FC236}">
              <a16:creationId xmlns:a16="http://schemas.microsoft.com/office/drawing/2014/main" id="{00000000-0008-0000-0F00-00008C000000}"/>
            </a:ext>
          </a:extLst>
        </xdr:cNvPr>
        <xdr:cNvSpPr txBox="1"/>
      </xdr:nvSpPr>
      <xdr:spPr>
        <a:xfrm>
          <a:off x="7509587" y="686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160037</xdr:rowOff>
    </xdr:from>
    <xdr:ext cx="469744" cy="259045"/>
    <xdr:sp macro="" textlink="">
      <xdr:nvSpPr>
        <xdr:cNvPr id="141" name="n_3aveValue【図書館】&#10;一人当たり面積">
          <a:extLst>
            <a:ext uri="{FF2B5EF4-FFF2-40B4-BE49-F238E27FC236}">
              <a16:creationId xmlns:a16="http://schemas.microsoft.com/office/drawing/2014/main" id="{00000000-0008-0000-0F00-00008D000000}"/>
            </a:ext>
          </a:extLst>
        </xdr:cNvPr>
        <xdr:cNvSpPr txBox="1"/>
      </xdr:nvSpPr>
      <xdr:spPr>
        <a:xfrm>
          <a:off x="6712027" y="6865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45737</xdr:rowOff>
    </xdr:from>
    <xdr:ext cx="469744" cy="259045"/>
    <xdr:sp macro="" textlink="">
      <xdr:nvSpPr>
        <xdr:cNvPr id="142" name="n_4aveValue【図書館】&#10;一人当たり面積">
          <a:extLst>
            <a:ext uri="{FF2B5EF4-FFF2-40B4-BE49-F238E27FC236}">
              <a16:creationId xmlns:a16="http://schemas.microsoft.com/office/drawing/2014/main" id="{00000000-0008-0000-0F00-00008E000000}"/>
            </a:ext>
          </a:extLst>
        </xdr:cNvPr>
        <xdr:cNvSpPr txBox="1"/>
      </xdr:nvSpPr>
      <xdr:spPr>
        <a:xfrm>
          <a:off x="5937327" y="691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139717</xdr:rowOff>
    </xdr:from>
    <xdr:ext cx="469744" cy="259045"/>
    <xdr:sp macro="" textlink="">
      <xdr:nvSpPr>
        <xdr:cNvPr id="143" name="n_1mainValue【図書館】&#10;一人当たり面積">
          <a:extLst>
            <a:ext uri="{FF2B5EF4-FFF2-40B4-BE49-F238E27FC236}">
              <a16:creationId xmlns:a16="http://schemas.microsoft.com/office/drawing/2014/main" id="{00000000-0008-0000-0F00-00008F000000}"/>
            </a:ext>
          </a:extLst>
        </xdr:cNvPr>
        <xdr:cNvSpPr txBox="1"/>
      </xdr:nvSpPr>
      <xdr:spPr>
        <a:xfrm>
          <a:off x="8271587"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147337</xdr:rowOff>
    </xdr:from>
    <xdr:ext cx="469744" cy="259045"/>
    <xdr:sp macro="" textlink="">
      <xdr:nvSpPr>
        <xdr:cNvPr id="144" name="n_2mainValue【図書館】&#10;一人当たり面積">
          <a:extLst>
            <a:ext uri="{FF2B5EF4-FFF2-40B4-BE49-F238E27FC236}">
              <a16:creationId xmlns:a16="http://schemas.microsoft.com/office/drawing/2014/main" id="{00000000-0008-0000-0F00-000090000000}"/>
            </a:ext>
          </a:extLst>
        </xdr:cNvPr>
        <xdr:cNvSpPr txBox="1"/>
      </xdr:nvSpPr>
      <xdr:spPr>
        <a:xfrm>
          <a:off x="7509587" y="651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151147</xdr:rowOff>
    </xdr:from>
    <xdr:ext cx="469744" cy="259045"/>
    <xdr:sp macro="" textlink="">
      <xdr:nvSpPr>
        <xdr:cNvPr id="145" name="n_3mainValue【図書館】&#10;一人当たり面積">
          <a:extLst>
            <a:ext uri="{FF2B5EF4-FFF2-40B4-BE49-F238E27FC236}">
              <a16:creationId xmlns:a16="http://schemas.microsoft.com/office/drawing/2014/main" id="{00000000-0008-0000-0F00-000091000000}"/>
            </a:ext>
          </a:extLst>
        </xdr:cNvPr>
        <xdr:cNvSpPr txBox="1"/>
      </xdr:nvSpPr>
      <xdr:spPr>
        <a:xfrm>
          <a:off x="6712027"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154957</xdr:rowOff>
    </xdr:from>
    <xdr:ext cx="469744" cy="259045"/>
    <xdr:sp macro="" textlink="">
      <xdr:nvSpPr>
        <xdr:cNvPr id="146" name="n_4mainValue【図書館】&#10;一人当たり面積">
          <a:extLst>
            <a:ext uri="{FF2B5EF4-FFF2-40B4-BE49-F238E27FC236}">
              <a16:creationId xmlns:a16="http://schemas.microsoft.com/office/drawing/2014/main" id="{00000000-0008-0000-0F00-000092000000}"/>
            </a:ext>
          </a:extLst>
        </xdr:cNvPr>
        <xdr:cNvSpPr txBox="1"/>
      </xdr:nvSpPr>
      <xdr:spPr>
        <a:xfrm>
          <a:off x="5937327" y="652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F00-00009300000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F00-00009B000000}"/>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F00-00009C00000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F00-00009D00000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0000000-0008-0000-0F00-00009E000000}"/>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00000000-0008-0000-0F00-0000A7000000}"/>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0000000-0008-0000-0F00-0000A8000000}"/>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00000000-0008-0000-0F00-0000A9000000}"/>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0000000-0008-0000-0F00-0000AA00000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flipV="1">
          <a:off x="4086225" y="938784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00000000-0008-0000-0F00-0000AC000000}"/>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00000000-0008-0000-0F00-0000AE000000}"/>
            </a:ext>
          </a:extLst>
        </xdr:cNvPr>
        <xdr:cNvSpPr txBox="1"/>
      </xdr:nvSpPr>
      <xdr:spPr>
        <a:xfrm>
          <a:off x="4124960" y="9166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4020820" y="938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70502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0000000-0008-0000-0F00-0000B0000000}"/>
            </a:ext>
          </a:extLst>
        </xdr:cNvPr>
        <xdr:cNvSpPr txBox="1"/>
      </xdr:nvSpPr>
      <xdr:spPr>
        <a:xfrm>
          <a:off x="4124960" y="101289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00000000-0008-0000-0F00-0000B1000000}"/>
            </a:ext>
          </a:extLst>
        </xdr:cNvPr>
        <xdr:cNvSpPr/>
      </xdr:nvSpPr>
      <xdr:spPr>
        <a:xfrm>
          <a:off x="4036060" y="101504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00000000-0008-0000-0F00-0000B2000000}"/>
            </a:ext>
          </a:extLst>
        </xdr:cNvPr>
        <xdr:cNvSpPr/>
      </xdr:nvSpPr>
      <xdr:spPr>
        <a:xfrm>
          <a:off x="3312160" y="1013904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2514600" y="1011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1739900" y="10070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93980</xdr:rowOff>
    </xdr:from>
    <xdr:to>
      <xdr:col>6</xdr:col>
      <xdr:colOff>38100</xdr:colOff>
      <xdr:row>60</xdr:row>
      <xdr:rowOff>24130</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965200" y="99847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F00-0000B6000000}"/>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F00-0000B700000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73025</xdr:rowOff>
    </xdr:from>
    <xdr:to>
      <xdr:col>24</xdr:col>
      <xdr:colOff>114300</xdr:colOff>
      <xdr:row>61</xdr:row>
      <xdr:rowOff>3175</xdr:rowOff>
    </xdr:to>
    <xdr:sp macro="" textlink="">
      <xdr:nvSpPr>
        <xdr:cNvPr id="187" name="楕円 186">
          <a:extLst>
            <a:ext uri="{FF2B5EF4-FFF2-40B4-BE49-F238E27FC236}">
              <a16:creationId xmlns:a16="http://schemas.microsoft.com/office/drawing/2014/main" id="{00000000-0008-0000-0F00-0000BB000000}"/>
            </a:ext>
          </a:extLst>
        </xdr:cNvPr>
        <xdr:cNvSpPr/>
      </xdr:nvSpPr>
      <xdr:spPr>
        <a:xfrm>
          <a:off x="4036060" y="101314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95902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0000000-0008-0000-0F00-0000BC000000}"/>
            </a:ext>
          </a:extLst>
        </xdr:cNvPr>
        <xdr:cNvSpPr txBox="1"/>
      </xdr:nvSpPr>
      <xdr:spPr>
        <a:xfrm>
          <a:off x="4124960" y="998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31115</xdr:rowOff>
    </xdr:from>
    <xdr:to>
      <xdr:col>20</xdr:col>
      <xdr:colOff>38100</xdr:colOff>
      <xdr:row>60</xdr:row>
      <xdr:rowOff>132715</xdr:rowOff>
    </xdr:to>
    <xdr:sp macro="" textlink="">
      <xdr:nvSpPr>
        <xdr:cNvPr id="189" name="楕円 188">
          <a:extLst>
            <a:ext uri="{FF2B5EF4-FFF2-40B4-BE49-F238E27FC236}">
              <a16:creationId xmlns:a16="http://schemas.microsoft.com/office/drawing/2014/main" id="{00000000-0008-0000-0F00-0000BD000000}"/>
            </a:ext>
          </a:extLst>
        </xdr:cNvPr>
        <xdr:cNvSpPr/>
      </xdr:nvSpPr>
      <xdr:spPr>
        <a:xfrm>
          <a:off x="3312160" y="100895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81915</xdr:rowOff>
    </xdr:from>
    <xdr:to>
      <xdr:col>24</xdr:col>
      <xdr:colOff>63500</xdr:colOff>
      <xdr:row>60</xdr:row>
      <xdr:rowOff>123825</xdr:rowOff>
    </xdr:to>
    <xdr:cxnSp macro="">
      <xdr:nvCxnSpPr>
        <xdr:cNvPr id="190" name="直線コネクタ 189">
          <a:extLst>
            <a:ext uri="{FF2B5EF4-FFF2-40B4-BE49-F238E27FC236}">
              <a16:creationId xmlns:a16="http://schemas.microsoft.com/office/drawing/2014/main" id="{00000000-0008-0000-0F00-0000BE000000}"/>
            </a:ext>
          </a:extLst>
        </xdr:cNvPr>
        <xdr:cNvCxnSpPr/>
      </xdr:nvCxnSpPr>
      <xdr:spPr>
        <a:xfrm>
          <a:off x="3355340" y="10140315"/>
          <a:ext cx="7315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160655</xdr:rowOff>
    </xdr:from>
    <xdr:to>
      <xdr:col>15</xdr:col>
      <xdr:colOff>101600</xdr:colOff>
      <xdr:row>60</xdr:row>
      <xdr:rowOff>90805</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2514600" y="100514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40005</xdr:rowOff>
    </xdr:from>
    <xdr:to>
      <xdr:col>19</xdr:col>
      <xdr:colOff>177800</xdr:colOff>
      <xdr:row>60</xdr:row>
      <xdr:rowOff>81915</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a:off x="2565400" y="10098405"/>
          <a:ext cx="78994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114935</xdr:rowOff>
    </xdr:from>
    <xdr:to>
      <xdr:col>10</xdr:col>
      <xdr:colOff>165100</xdr:colOff>
      <xdr:row>60</xdr:row>
      <xdr:rowOff>45085</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1739900" y="100056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165735</xdr:rowOff>
    </xdr:from>
    <xdr:to>
      <xdr:col>15</xdr:col>
      <xdr:colOff>50800</xdr:colOff>
      <xdr:row>60</xdr:row>
      <xdr:rowOff>40005</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1790700" y="10056495"/>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80645</xdr:rowOff>
    </xdr:from>
    <xdr:to>
      <xdr:col>6</xdr:col>
      <xdr:colOff>38100</xdr:colOff>
      <xdr:row>60</xdr:row>
      <xdr:rowOff>10795</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965200" y="99714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131445</xdr:rowOff>
    </xdr:from>
    <xdr:to>
      <xdr:col>10</xdr:col>
      <xdr:colOff>114300</xdr:colOff>
      <xdr:row>59</xdr:row>
      <xdr:rowOff>165735</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1008380" y="10022205"/>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1922</xdr:rowOff>
    </xdr:from>
    <xdr:ext cx="405111" cy="259045"/>
    <xdr:sp macro="" textlink="">
      <xdr:nvSpPr>
        <xdr:cNvPr id="197" name="n_1aveValue【体育館・プール】&#10;有形固定資産減価償却率">
          <a:extLst>
            <a:ext uri="{FF2B5EF4-FFF2-40B4-BE49-F238E27FC236}">
              <a16:creationId xmlns:a16="http://schemas.microsoft.com/office/drawing/2014/main" id="{00000000-0008-0000-0F00-0000C5000000}"/>
            </a:ext>
          </a:extLst>
        </xdr:cNvPr>
        <xdr:cNvSpPr txBox="1"/>
      </xdr:nvSpPr>
      <xdr:spPr>
        <a:xfrm>
          <a:off x="3170564" y="1022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154322</xdr:rowOff>
    </xdr:from>
    <xdr:ext cx="405111" cy="259045"/>
    <xdr:sp macro="" textlink="">
      <xdr:nvSpPr>
        <xdr:cNvPr id="198" name="n_2aveValue【体育館・プール】&#10;有形固定資産減価償却率">
          <a:extLst>
            <a:ext uri="{FF2B5EF4-FFF2-40B4-BE49-F238E27FC236}">
              <a16:creationId xmlns:a16="http://schemas.microsoft.com/office/drawing/2014/main" id="{00000000-0008-0000-0F00-0000C6000000}"/>
            </a:ext>
          </a:extLst>
        </xdr:cNvPr>
        <xdr:cNvSpPr txBox="1"/>
      </xdr:nvSpPr>
      <xdr:spPr>
        <a:xfrm>
          <a:off x="2385704" y="10212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104792</xdr:rowOff>
    </xdr:from>
    <xdr:ext cx="405111" cy="259045"/>
    <xdr:sp macro="" textlink="">
      <xdr:nvSpPr>
        <xdr:cNvPr id="199" name="n_3aveValue【体育館・プール】&#10;有形固定資産減価償却率">
          <a:extLst>
            <a:ext uri="{FF2B5EF4-FFF2-40B4-BE49-F238E27FC236}">
              <a16:creationId xmlns:a16="http://schemas.microsoft.com/office/drawing/2014/main" id="{00000000-0008-0000-0F00-0000C7000000}"/>
            </a:ext>
          </a:extLst>
        </xdr:cNvPr>
        <xdr:cNvSpPr txBox="1"/>
      </xdr:nvSpPr>
      <xdr:spPr>
        <a:xfrm>
          <a:off x="1611004" y="1016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15257</xdr:rowOff>
    </xdr:from>
    <xdr:ext cx="405111" cy="259045"/>
    <xdr:sp macro="" textlink="">
      <xdr:nvSpPr>
        <xdr:cNvPr id="200" name="n_4ave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836304" y="1007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149242</xdr:rowOff>
    </xdr:from>
    <xdr:ext cx="405111" cy="259045"/>
    <xdr:sp macro="" textlink="">
      <xdr:nvSpPr>
        <xdr:cNvPr id="201" name="n_1main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3170564" y="987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107332</xdr:rowOff>
    </xdr:from>
    <xdr:ext cx="405111" cy="259045"/>
    <xdr:sp macro="" textlink="">
      <xdr:nvSpPr>
        <xdr:cNvPr id="202" name="n_2main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2385704" y="983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61612</xdr:rowOff>
    </xdr:from>
    <xdr:ext cx="405111" cy="259045"/>
    <xdr:sp macro="" textlink="">
      <xdr:nvSpPr>
        <xdr:cNvPr id="203" name="n_3main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1611004" y="978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27322</xdr:rowOff>
    </xdr:from>
    <xdr:ext cx="405111" cy="259045"/>
    <xdr:sp macro="" textlink="">
      <xdr:nvSpPr>
        <xdr:cNvPr id="204" name="n_4main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836304" y="9750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F00-0000CD000000}"/>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F00-0000CE00000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F00-0000D5000000}"/>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F00-0000D600000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F00-0000D7000000}"/>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00000000-0008-0000-0F00-0000D8000000}"/>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00000000-0008-0000-0F00-0000E3000000}"/>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00000000-0008-0000-0F00-0000E4000000}"/>
            </a:ext>
          </a:extLst>
        </xdr:cNvPr>
        <xdr:cNvCxnSpPr/>
      </xdr:nvCxnSpPr>
      <xdr:spPr>
        <a:xfrm flipV="1">
          <a:off x="9219565" y="9513189"/>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00000000-0008-0000-0F00-0000E5000000}"/>
            </a:ext>
          </a:extLst>
        </xdr:cNvPr>
        <xdr:cNvSpPr txBox="1"/>
      </xdr:nvSpPr>
      <xdr:spPr>
        <a:xfrm>
          <a:off x="9258300" y="10808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a:off x="9154160" y="108047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00000000-0008-0000-0F00-0000E7000000}"/>
            </a:ext>
          </a:extLst>
        </xdr:cNvPr>
        <xdr:cNvSpPr txBox="1"/>
      </xdr:nvSpPr>
      <xdr:spPr>
        <a:xfrm>
          <a:off x="9258300" y="9292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a:off x="9154160" y="95131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12590</xdr:rowOff>
    </xdr:from>
    <xdr:ext cx="469744" cy="259045"/>
    <xdr:sp macro="" textlink="">
      <xdr:nvSpPr>
        <xdr:cNvPr id="233" name="【体育館・プール】&#10;一人当たり面積平均値テキスト">
          <a:extLst>
            <a:ext uri="{FF2B5EF4-FFF2-40B4-BE49-F238E27FC236}">
              <a16:creationId xmlns:a16="http://schemas.microsoft.com/office/drawing/2014/main" id="{00000000-0008-0000-0F00-0000E9000000}"/>
            </a:ext>
          </a:extLst>
        </xdr:cNvPr>
        <xdr:cNvSpPr txBox="1"/>
      </xdr:nvSpPr>
      <xdr:spPr>
        <a:xfrm>
          <a:off x="9258300" y="105739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00000000-0008-0000-0F00-0000EA000000}"/>
            </a:ext>
          </a:extLst>
        </xdr:cNvPr>
        <xdr:cNvSpPr/>
      </xdr:nvSpPr>
      <xdr:spPr>
        <a:xfrm>
          <a:off x="9192260" y="105954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00000000-0008-0000-0F00-0000EB000000}"/>
            </a:ext>
          </a:extLst>
        </xdr:cNvPr>
        <xdr:cNvSpPr/>
      </xdr:nvSpPr>
      <xdr:spPr>
        <a:xfrm>
          <a:off x="8445500" y="1059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7670800" y="106004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6873240" y="10605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61595</xdr:rowOff>
    </xdr:from>
    <xdr:to>
      <xdr:col>36</xdr:col>
      <xdr:colOff>165100</xdr:colOff>
      <xdr:row>63</xdr:row>
      <xdr:rowOff>163195</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6098540" y="1062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F00-0000EF00000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F00-0000F0000000}"/>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127889</xdr:rowOff>
    </xdr:from>
    <xdr:to>
      <xdr:col>55</xdr:col>
      <xdr:colOff>50800</xdr:colOff>
      <xdr:row>63</xdr:row>
      <xdr:rowOff>58039</xdr:rowOff>
    </xdr:to>
    <xdr:sp macro="" textlink="">
      <xdr:nvSpPr>
        <xdr:cNvPr id="244" name="楕円 243">
          <a:extLst>
            <a:ext uri="{FF2B5EF4-FFF2-40B4-BE49-F238E27FC236}">
              <a16:creationId xmlns:a16="http://schemas.microsoft.com/office/drawing/2014/main" id="{00000000-0008-0000-0F00-0000F4000000}"/>
            </a:ext>
          </a:extLst>
        </xdr:cNvPr>
        <xdr:cNvSpPr/>
      </xdr:nvSpPr>
      <xdr:spPr>
        <a:xfrm>
          <a:off x="9192260" y="105215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150766</xdr:rowOff>
    </xdr:from>
    <xdr:ext cx="469744" cy="259045"/>
    <xdr:sp macro="" textlink="">
      <xdr:nvSpPr>
        <xdr:cNvPr id="245" name="【体育館・プール】&#10;一人当たり面積該当値テキスト">
          <a:extLst>
            <a:ext uri="{FF2B5EF4-FFF2-40B4-BE49-F238E27FC236}">
              <a16:creationId xmlns:a16="http://schemas.microsoft.com/office/drawing/2014/main" id="{00000000-0008-0000-0F00-0000F5000000}"/>
            </a:ext>
          </a:extLst>
        </xdr:cNvPr>
        <xdr:cNvSpPr txBox="1"/>
      </xdr:nvSpPr>
      <xdr:spPr>
        <a:xfrm>
          <a:off x="9258300" y="10376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133985</xdr:rowOff>
    </xdr:from>
    <xdr:to>
      <xdr:col>50</xdr:col>
      <xdr:colOff>165100</xdr:colOff>
      <xdr:row>63</xdr:row>
      <xdr:rowOff>64135</xdr:rowOff>
    </xdr:to>
    <xdr:sp macro="" textlink="">
      <xdr:nvSpPr>
        <xdr:cNvPr id="246" name="楕円 245">
          <a:extLst>
            <a:ext uri="{FF2B5EF4-FFF2-40B4-BE49-F238E27FC236}">
              <a16:creationId xmlns:a16="http://schemas.microsoft.com/office/drawing/2014/main" id="{00000000-0008-0000-0F00-0000F6000000}"/>
            </a:ext>
          </a:extLst>
        </xdr:cNvPr>
        <xdr:cNvSpPr/>
      </xdr:nvSpPr>
      <xdr:spPr>
        <a:xfrm>
          <a:off x="8445500" y="105276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7239</xdr:rowOff>
    </xdr:from>
    <xdr:to>
      <xdr:col>55</xdr:col>
      <xdr:colOff>0</xdr:colOff>
      <xdr:row>63</xdr:row>
      <xdr:rowOff>13335</xdr:rowOff>
    </xdr:to>
    <xdr:cxnSp macro="">
      <xdr:nvCxnSpPr>
        <xdr:cNvPr id="247" name="直線コネクタ 246">
          <a:extLst>
            <a:ext uri="{FF2B5EF4-FFF2-40B4-BE49-F238E27FC236}">
              <a16:creationId xmlns:a16="http://schemas.microsoft.com/office/drawing/2014/main" id="{00000000-0008-0000-0F00-0000F7000000}"/>
            </a:ext>
          </a:extLst>
        </xdr:cNvPr>
        <xdr:cNvCxnSpPr/>
      </xdr:nvCxnSpPr>
      <xdr:spPr>
        <a:xfrm flipV="1">
          <a:off x="8496300" y="10568559"/>
          <a:ext cx="72390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138557</xdr:rowOff>
    </xdr:from>
    <xdr:to>
      <xdr:col>46</xdr:col>
      <xdr:colOff>38100</xdr:colOff>
      <xdr:row>63</xdr:row>
      <xdr:rowOff>68707</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7670800" y="1053223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13335</xdr:rowOff>
    </xdr:from>
    <xdr:to>
      <xdr:col>50</xdr:col>
      <xdr:colOff>114300</xdr:colOff>
      <xdr:row>63</xdr:row>
      <xdr:rowOff>17907</xdr:rowOff>
    </xdr:to>
    <xdr:cxnSp macro="">
      <xdr:nvCxnSpPr>
        <xdr:cNvPr id="249" name="直線コネクタ 248">
          <a:extLst>
            <a:ext uri="{FF2B5EF4-FFF2-40B4-BE49-F238E27FC236}">
              <a16:creationId xmlns:a16="http://schemas.microsoft.com/office/drawing/2014/main" id="{00000000-0008-0000-0F00-0000F9000000}"/>
            </a:ext>
          </a:extLst>
        </xdr:cNvPr>
        <xdr:cNvCxnSpPr/>
      </xdr:nvCxnSpPr>
      <xdr:spPr>
        <a:xfrm flipV="1">
          <a:off x="7713980" y="10574655"/>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143129</xdr:rowOff>
    </xdr:from>
    <xdr:to>
      <xdr:col>41</xdr:col>
      <xdr:colOff>101600</xdr:colOff>
      <xdr:row>63</xdr:row>
      <xdr:rowOff>73279</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6873240" y="105368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17907</xdr:rowOff>
    </xdr:from>
    <xdr:to>
      <xdr:col>45</xdr:col>
      <xdr:colOff>177800</xdr:colOff>
      <xdr:row>63</xdr:row>
      <xdr:rowOff>22479</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flipV="1">
          <a:off x="6924040" y="10579227"/>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146177</xdr:rowOff>
    </xdr:from>
    <xdr:to>
      <xdr:col>36</xdr:col>
      <xdr:colOff>165100</xdr:colOff>
      <xdr:row>63</xdr:row>
      <xdr:rowOff>76327</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6098540" y="105398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22479</xdr:rowOff>
    </xdr:from>
    <xdr:to>
      <xdr:col>41</xdr:col>
      <xdr:colOff>50800</xdr:colOff>
      <xdr:row>63</xdr:row>
      <xdr:rowOff>25527</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flipV="1">
          <a:off x="6149340" y="10583799"/>
          <a:ext cx="7747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129176</xdr:rowOff>
    </xdr:from>
    <xdr:ext cx="469744" cy="259045"/>
    <xdr:sp macro="" textlink="">
      <xdr:nvSpPr>
        <xdr:cNvPr id="254" name="n_1aveValue【体育館・プール】&#10;一人当たり面積">
          <a:extLst>
            <a:ext uri="{FF2B5EF4-FFF2-40B4-BE49-F238E27FC236}">
              <a16:creationId xmlns:a16="http://schemas.microsoft.com/office/drawing/2014/main" id="{00000000-0008-0000-0F00-0000FE000000}"/>
            </a:ext>
          </a:extLst>
        </xdr:cNvPr>
        <xdr:cNvSpPr txBox="1"/>
      </xdr:nvSpPr>
      <xdr:spPr>
        <a:xfrm>
          <a:off x="8271587" y="10690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131843</xdr:rowOff>
    </xdr:from>
    <xdr:ext cx="469744" cy="259045"/>
    <xdr:sp macro="" textlink="">
      <xdr:nvSpPr>
        <xdr:cNvPr id="255" name="n_2aveValue【体育館・プール】&#10;一人当たり面積">
          <a:extLst>
            <a:ext uri="{FF2B5EF4-FFF2-40B4-BE49-F238E27FC236}">
              <a16:creationId xmlns:a16="http://schemas.microsoft.com/office/drawing/2014/main" id="{00000000-0008-0000-0F00-0000FF000000}"/>
            </a:ext>
          </a:extLst>
        </xdr:cNvPr>
        <xdr:cNvSpPr txBox="1"/>
      </xdr:nvSpPr>
      <xdr:spPr>
        <a:xfrm>
          <a:off x="7509587" y="10693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136796</xdr:rowOff>
    </xdr:from>
    <xdr:ext cx="469744" cy="259045"/>
    <xdr:sp macro="" textlink="">
      <xdr:nvSpPr>
        <xdr:cNvPr id="256" name="n_3aveValue【体育館・プール】&#10;一人当たり面積">
          <a:extLst>
            <a:ext uri="{FF2B5EF4-FFF2-40B4-BE49-F238E27FC236}">
              <a16:creationId xmlns:a16="http://schemas.microsoft.com/office/drawing/2014/main" id="{00000000-0008-0000-0F00-000000010000}"/>
            </a:ext>
          </a:extLst>
        </xdr:cNvPr>
        <xdr:cNvSpPr txBox="1"/>
      </xdr:nvSpPr>
      <xdr:spPr>
        <a:xfrm>
          <a:off x="6712027" y="10698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154322</xdr:rowOff>
    </xdr:from>
    <xdr:ext cx="469744" cy="259045"/>
    <xdr:sp macro="" textlink="">
      <xdr:nvSpPr>
        <xdr:cNvPr id="257" name="n_4aveValue【体育館・プール】&#10;一人当たり面積">
          <a:extLst>
            <a:ext uri="{FF2B5EF4-FFF2-40B4-BE49-F238E27FC236}">
              <a16:creationId xmlns:a16="http://schemas.microsoft.com/office/drawing/2014/main" id="{00000000-0008-0000-0F00-000001010000}"/>
            </a:ext>
          </a:extLst>
        </xdr:cNvPr>
        <xdr:cNvSpPr txBox="1"/>
      </xdr:nvSpPr>
      <xdr:spPr>
        <a:xfrm>
          <a:off x="5937327" y="1071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80662</xdr:rowOff>
    </xdr:from>
    <xdr:ext cx="469744" cy="259045"/>
    <xdr:sp macro="" textlink="">
      <xdr:nvSpPr>
        <xdr:cNvPr id="258" name="n_1mainValue【体育館・プール】&#10;一人当たり面積">
          <a:extLst>
            <a:ext uri="{FF2B5EF4-FFF2-40B4-BE49-F238E27FC236}">
              <a16:creationId xmlns:a16="http://schemas.microsoft.com/office/drawing/2014/main" id="{00000000-0008-0000-0F00-000002010000}"/>
            </a:ext>
          </a:extLst>
        </xdr:cNvPr>
        <xdr:cNvSpPr txBox="1"/>
      </xdr:nvSpPr>
      <xdr:spPr>
        <a:xfrm>
          <a:off x="8271587" y="10306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85234</xdr:rowOff>
    </xdr:from>
    <xdr:ext cx="469744" cy="259045"/>
    <xdr:sp macro="" textlink="">
      <xdr:nvSpPr>
        <xdr:cNvPr id="259" name="n_2mainValue【体育館・プール】&#10;一人当たり面積">
          <a:extLst>
            <a:ext uri="{FF2B5EF4-FFF2-40B4-BE49-F238E27FC236}">
              <a16:creationId xmlns:a16="http://schemas.microsoft.com/office/drawing/2014/main" id="{00000000-0008-0000-0F00-000003010000}"/>
            </a:ext>
          </a:extLst>
        </xdr:cNvPr>
        <xdr:cNvSpPr txBox="1"/>
      </xdr:nvSpPr>
      <xdr:spPr>
        <a:xfrm>
          <a:off x="7509587" y="10311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89806</xdr:rowOff>
    </xdr:from>
    <xdr:ext cx="469744" cy="259045"/>
    <xdr:sp macro="" textlink="">
      <xdr:nvSpPr>
        <xdr:cNvPr id="260" name="n_3mainValue【体育館・プール】&#10;一人当たり面積">
          <a:extLst>
            <a:ext uri="{FF2B5EF4-FFF2-40B4-BE49-F238E27FC236}">
              <a16:creationId xmlns:a16="http://schemas.microsoft.com/office/drawing/2014/main" id="{00000000-0008-0000-0F00-000004010000}"/>
            </a:ext>
          </a:extLst>
        </xdr:cNvPr>
        <xdr:cNvSpPr txBox="1"/>
      </xdr:nvSpPr>
      <xdr:spPr>
        <a:xfrm>
          <a:off x="6712027" y="10315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92854</xdr:rowOff>
    </xdr:from>
    <xdr:ext cx="469744" cy="259045"/>
    <xdr:sp macro="" textlink="">
      <xdr:nvSpPr>
        <xdr:cNvPr id="261" name="n_4mainValue【体育館・プール】&#10;一人当たり面積">
          <a:extLst>
            <a:ext uri="{FF2B5EF4-FFF2-40B4-BE49-F238E27FC236}">
              <a16:creationId xmlns:a16="http://schemas.microsoft.com/office/drawing/2014/main" id="{00000000-0008-0000-0F00-000005010000}"/>
            </a:ext>
          </a:extLst>
        </xdr:cNvPr>
        <xdr:cNvSpPr txBox="1"/>
      </xdr:nvSpPr>
      <xdr:spPr>
        <a:xfrm>
          <a:off x="5937327" y="10318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F00-000006010000}"/>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F00-000007010000}"/>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00000000-0008-0000-0F00-00000E010000}"/>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0000000-0008-0000-0F00-00000F010000}"/>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0000000-0008-0000-0F00-000010010000}"/>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00000000-0008-0000-0F00-00001E010000}"/>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00000000-0008-0000-0F00-00001F010000}"/>
            </a:ext>
          </a:extLst>
        </xdr:cNvPr>
        <xdr:cNvCxnSpPr/>
      </xdr:nvCxnSpPr>
      <xdr:spPr>
        <a:xfrm flipV="1">
          <a:off x="4086225" y="1317606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00000000-0008-0000-0F00-000020010000}"/>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00000000-0008-0000-0F00-000021010000}"/>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00000000-0008-0000-0F00-000022010000}"/>
            </a:ext>
          </a:extLst>
        </xdr:cNvPr>
        <xdr:cNvSpPr txBox="1"/>
      </xdr:nvSpPr>
      <xdr:spPr>
        <a:xfrm>
          <a:off x="4124960" y="12955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00000000-0008-0000-0F00-000023010000}"/>
            </a:ext>
          </a:extLst>
        </xdr:cNvPr>
        <xdr:cNvCxnSpPr/>
      </xdr:nvCxnSpPr>
      <xdr:spPr>
        <a:xfrm>
          <a:off x="4020820" y="131760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00000000-0008-0000-0F00-000024010000}"/>
            </a:ext>
          </a:extLst>
        </xdr:cNvPr>
        <xdr:cNvSpPr txBox="1"/>
      </xdr:nvSpPr>
      <xdr:spPr>
        <a:xfrm>
          <a:off x="4124960" y="137566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00000000-0008-0000-0F00-000025010000}"/>
            </a:ext>
          </a:extLst>
        </xdr:cNvPr>
        <xdr:cNvSpPr/>
      </xdr:nvSpPr>
      <xdr:spPr>
        <a:xfrm>
          <a:off x="4036060" y="13905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00000000-0008-0000-0F00-000026010000}"/>
            </a:ext>
          </a:extLst>
        </xdr:cNvPr>
        <xdr:cNvSpPr/>
      </xdr:nvSpPr>
      <xdr:spPr>
        <a:xfrm>
          <a:off x="3312160" y="138954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2514600" y="138725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1739900" y="138513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59145</xdr:rowOff>
    </xdr:from>
    <xdr:to>
      <xdr:col>6</xdr:col>
      <xdr:colOff>38100</xdr:colOff>
      <xdr:row>83</xdr:row>
      <xdr:rowOff>160745</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965200" y="139732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F00-00002A010000}"/>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F00-00002B010000}"/>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70576</xdr:rowOff>
    </xdr:from>
    <xdr:to>
      <xdr:col>24</xdr:col>
      <xdr:colOff>114300</xdr:colOff>
      <xdr:row>86</xdr:row>
      <xdr:rowOff>726</xdr:rowOff>
    </xdr:to>
    <xdr:sp macro="" textlink="">
      <xdr:nvSpPr>
        <xdr:cNvPr id="303" name="楕円 302">
          <a:extLst>
            <a:ext uri="{FF2B5EF4-FFF2-40B4-BE49-F238E27FC236}">
              <a16:creationId xmlns:a16="http://schemas.microsoft.com/office/drawing/2014/main" id="{00000000-0008-0000-0F00-00002F010000}"/>
            </a:ext>
          </a:extLst>
        </xdr:cNvPr>
        <xdr:cNvSpPr/>
      </xdr:nvSpPr>
      <xdr:spPr>
        <a:xfrm>
          <a:off x="4036060" y="143199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49003</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00000000-0008-0000-0F00-000030010000}"/>
            </a:ext>
          </a:extLst>
        </xdr:cNvPr>
        <xdr:cNvSpPr txBox="1"/>
      </xdr:nvSpPr>
      <xdr:spPr>
        <a:xfrm>
          <a:off x="4124960" y="14298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46082</xdr:rowOff>
    </xdr:from>
    <xdr:to>
      <xdr:col>20</xdr:col>
      <xdr:colOff>38100</xdr:colOff>
      <xdr:row>85</xdr:row>
      <xdr:rowOff>147682</xdr:rowOff>
    </xdr:to>
    <xdr:sp macro="" textlink="">
      <xdr:nvSpPr>
        <xdr:cNvPr id="305" name="楕円 304">
          <a:extLst>
            <a:ext uri="{FF2B5EF4-FFF2-40B4-BE49-F238E27FC236}">
              <a16:creationId xmlns:a16="http://schemas.microsoft.com/office/drawing/2014/main" id="{00000000-0008-0000-0F00-000031010000}"/>
            </a:ext>
          </a:extLst>
        </xdr:cNvPr>
        <xdr:cNvSpPr/>
      </xdr:nvSpPr>
      <xdr:spPr>
        <a:xfrm>
          <a:off x="3312160" y="142954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96882</xdr:rowOff>
    </xdr:from>
    <xdr:to>
      <xdr:col>24</xdr:col>
      <xdr:colOff>63500</xdr:colOff>
      <xdr:row>85</xdr:row>
      <xdr:rowOff>121376</xdr:rowOff>
    </xdr:to>
    <xdr:cxnSp macro="">
      <xdr:nvCxnSpPr>
        <xdr:cNvPr id="306" name="直線コネクタ 305">
          <a:extLst>
            <a:ext uri="{FF2B5EF4-FFF2-40B4-BE49-F238E27FC236}">
              <a16:creationId xmlns:a16="http://schemas.microsoft.com/office/drawing/2014/main" id="{00000000-0008-0000-0F00-000032010000}"/>
            </a:ext>
          </a:extLst>
        </xdr:cNvPr>
        <xdr:cNvCxnSpPr/>
      </xdr:nvCxnSpPr>
      <xdr:spPr>
        <a:xfrm>
          <a:off x="3355340" y="14346282"/>
          <a:ext cx="731520" cy="2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21589</xdr:rowOff>
    </xdr:from>
    <xdr:to>
      <xdr:col>15</xdr:col>
      <xdr:colOff>101600</xdr:colOff>
      <xdr:row>85</xdr:row>
      <xdr:rowOff>123189</xdr:rowOff>
    </xdr:to>
    <xdr:sp macro="" textlink="">
      <xdr:nvSpPr>
        <xdr:cNvPr id="307" name="楕円 306">
          <a:extLst>
            <a:ext uri="{FF2B5EF4-FFF2-40B4-BE49-F238E27FC236}">
              <a16:creationId xmlns:a16="http://schemas.microsoft.com/office/drawing/2014/main" id="{00000000-0008-0000-0F00-000033010000}"/>
            </a:ext>
          </a:extLst>
        </xdr:cNvPr>
        <xdr:cNvSpPr/>
      </xdr:nvSpPr>
      <xdr:spPr>
        <a:xfrm>
          <a:off x="2514600" y="1427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72389</xdr:rowOff>
    </xdr:from>
    <xdr:to>
      <xdr:col>19</xdr:col>
      <xdr:colOff>177800</xdr:colOff>
      <xdr:row>85</xdr:row>
      <xdr:rowOff>96882</xdr:rowOff>
    </xdr:to>
    <xdr:cxnSp macro="">
      <xdr:nvCxnSpPr>
        <xdr:cNvPr id="308" name="直線コネクタ 307">
          <a:extLst>
            <a:ext uri="{FF2B5EF4-FFF2-40B4-BE49-F238E27FC236}">
              <a16:creationId xmlns:a16="http://schemas.microsoft.com/office/drawing/2014/main" id="{00000000-0008-0000-0F00-000034010000}"/>
            </a:ext>
          </a:extLst>
        </xdr:cNvPr>
        <xdr:cNvCxnSpPr/>
      </xdr:nvCxnSpPr>
      <xdr:spPr>
        <a:xfrm>
          <a:off x="2565400" y="14321789"/>
          <a:ext cx="78994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163649</xdr:rowOff>
    </xdr:from>
    <xdr:to>
      <xdr:col>10</xdr:col>
      <xdr:colOff>165100</xdr:colOff>
      <xdr:row>85</xdr:row>
      <xdr:rowOff>93799</xdr:rowOff>
    </xdr:to>
    <xdr:sp macro="" textlink="">
      <xdr:nvSpPr>
        <xdr:cNvPr id="309" name="楕円 308">
          <a:extLst>
            <a:ext uri="{FF2B5EF4-FFF2-40B4-BE49-F238E27FC236}">
              <a16:creationId xmlns:a16="http://schemas.microsoft.com/office/drawing/2014/main" id="{00000000-0008-0000-0F00-000035010000}"/>
            </a:ext>
          </a:extLst>
        </xdr:cNvPr>
        <xdr:cNvSpPr/>
      </xdr:nvSpPr>
      <xdr:spPr>
        <a:xfrm>
          <a:off x="1739900" y="142454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42999</xdr:rowOff>
    </xdr:from>
    <xdr:to>
      <xdr:col>15</xdr:col>
      <xdr:colOff>50800</xdr:colOff>
      <xdr:row>85</xdr:row>
      <xdr:rowOff>72389</xdr:rowOff>
    </xdr:to>
    <xdr:cxnSp macro="">
      <xdr:nvCxnSpPr>
        <xdr:cNvPr id="310" name="直線コネクタ 309">
          <a:extLst>
            <a:ext uri="{FF2B5EF4-FFF2-40B4-BE49-F238E27FC236}">
              <a16:creationId xmlns:a16="http://schemas.microsoft.com/office/drawing/2014/main" id="{00000000-0008-0000-0F00-000036010000}"/>
            </a:ext>
          </a:extLst>
        </xdr:cNvPr>
        <xdr:cNvCxnSpPr/>
      </xdr:nvCxnSpPr>
      <xdr:spPr>
        <a:xfrm>
          <a:off x="1790700" y="14292399"/>
          <a:ext cx="7747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134257</xdr:rowOff>
    </xdr:from>
    <xdr:to>
      <xdr:col>6</xdr:col>
      <xdr:colOff>38100</xdr:colOff>
      <xdr:row>85</xdr:row>
      <xdr:rowOff>64407</xdr:rowOff>
    </xdr:to>
    <xdr:sp macro="" textlink="">
      <xdr:nvSpPr>
        <xdr:cNvPr id="311" name="楕円 310">
          <a:extLst>
            <a:ext uri="{FF2B5EF4-FFF2-40B4-BE49-F238E27FC236}">
              <a16:creationId xmlns:a16="http://schemas.microsoft.com/office/drawing/2014/main" id="{00000000-0008-0000-0F00-000037010000}"/>
            </a:ext>
          </a:extLst>
        </xdr:cNvPr>
        <xdr:cNvSpPr/>
      </xdr:nvSpPr>
      <xdr:spPr>
        <a:xfrm>
          <a:off x="965200" y="142160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13607</xdr:rowOff>
    </xdr:from>
    <xdr:to>
      <xdr:col>10</xdr:col>
      <xdr:colOff>114300</xdr:colOff>
      <xdr:row>85</xdr:row>
      <xdr:rowOff>42999</xdr:rowOff>
    </xdr:to>
    <xdr:cxnSp macro="">
      <xdr:nvCxnSpPr>
        <xdr:cNvPr id="312" name="直線コネクタ 311">
          <a:extLst>
            <a:ext uri="{FF2B5EF4-FFF2-40B4-BE49-F238E27FC236}">
              <a16:creationId xmlns:a16="http://schemas.microsoft.com/office/drawing/2014/main" id="{00000000-0008-0000-0F00-000038010000}"/>
            </a:ext>
          </a:extLst>
        </xdr:cNvPr>
        <xdr:cNvCxnSpPr/>
      </xdr:nvCxnSpPr>
      <xdr:spPr>
        <a:xfrm>
          <a:off x="1008380" y="14263007"/>
          <a:ext cx="78232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95629</xdr:rowOff>
    </xdr:from>
    <xdr:ext cx="405111" cy="259045"/>
    <xdr:sp macro="" textlink="">
      <xdr:nvSpPr>
        <xdr:cNvPr id="313" name="n_1aveValue【福祉施設】&#10;有形固定資産減価償却率">
          <a:extLst>
            <a:ext uri="{FF2B5EF4-FFF2-40B4-BE49-F238E27FC236}">
              <a16:creationId xmlns:a16="http://schemas.microsoft.com/office/drawing/2014/main" id="{00000000-0008-0000-0F00-000039010000}"/>
            </a:ext>
          </a:extLst>
        </xdr:cNvPr>
        <xdr:cNvSpPr txBox="1"/>
      </xdr:nvSpPr>
      <xdr:spPr>
        <a:xfrm>
          <a:off x="3170564" y="136744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72770</xdr:rowOff>
    </xdr:from>
    <xdr:ext cx="405111" cy="259045"/>
    <xdr:sp macro="" textlink="">
      <xdr:nvSpPr>
        <xdr:cNvPr id="314" name="n_2aveValue【福祉施設】&#10;有形固定資産減価償却率">
          <a:extLst>
            <a:ext uri="{FF2B5EF4-FFF2-40B4-BE49-F238E27FC236}">
              <a16:creationId xmlns:a16="http://schemas.microsoft.com/office/drawing/2014/main" id="{00000000-0008-0000-0F00-00003A010000}"/>
            </a:ext>
          </a:extLst>
        </xdr:cNvPr>
        <xdr:cNvSpPr txBox="1"/>
      </xdr:nvSpPr>
      <xdr:spPr>
        <a:xfrm>
          <a:off x="2385704" y="13651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51543</xdr:rowOff>
    </xdr:from>
    <xdr:ext cx="405111" cy="259045"/>
    <xdr:sp macro="" textlink="">
      <xdr:nvSpPr>
        <xdr:cNvPr id="315" name="n_3aveValue【福祉施設】&#10;有形固定資産減価償却率">
          <a:extLst>
            <a:ext uri="{FF2B5EF4-FFF2-40B4-BE49-F238E27FC236}">
              <a16:creationId xmlns:a16="http://schemas.microsoft.com/office/drawing/2014/main" id="{00000000-0008-0000-0F00-00003B010000}"/>
            </a:ext>
          </a:extLst>
        </xdr:cNvPr>
        <xdr:cNvSpPr txBox="1"/>
      </xdr:nvSpPr>
      <xdr:spPr>
        <a:xfrm>
          <a:off x="1611004" y="13630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5822</xdr:rowOff>
    </xdr:from>
    <xdr:ext cx="405111" cy="259045"/>
    <xdr:sp macro="" textlink="">
      <xdr:nvSpPr>
        <xdr:cNvPr id="316" name="n_4aveValue【福祉施設】&#10;有形固定資産減価償却率">
          <a:extLst>
            <a:ext uri="{FF2B5EF4-FFF2-40B4-BE49-F238E27FC236}">
              <a16:creationId xmlns:a16="http://schemas.microsoft.com/office/drawing/2014/main" id="{00000000-0008-0000-0F00-00003C010000}"/>
            </a:ext>
          </a:extLst>
        </xdr:cNvPr>
        <xdr:cNvSpPr txBox="1"/>
      </xdr:nvSpPr>
      <xdr:spPr>
        <a:xfrm>
          <a:off x="836304" y="1375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138809</xdr:rowOff>
    </xdr:from>
    <xdr:ext cx="405111" cy="259045"/>
    <xdr:sp macro="" textlink="">
      <xdr:nvSpPr>
        <xdr:cNvPr id="317" name="n_1mainValue【福祉施設】&#10;有形固定資産減価償却率">
          <a:extLst>
            <a:ext uri="{FF2B5EF4-FFF2-40B4-BE49-F238E27FC236}">
              <a16:creationId xmlns:a16="http://schemas.microsoft.com/office/drawing/2014/main" id="{00000000-0008-0000-0F00-00003D010000}"/>
            </a:ext>
          </a:extLst>
        </xdr:cNvPr>
        <xdr:cNvSpPr txBox="1"/>
      </xdr:nvSpPr>
      <xdr:spPr>
        <a:xfrm>
          <a:off x="3170564" y="14388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114316</xdr:rowOff>
    </xdr:from>
    <xdr:ext cx="405111" cy="259045"/>
    <xdr:sp macro="" textlink="">
      <xdr:nvSpPr>
        <xdr:cNvPr id="318" name="n_2mainValue【福祉施設】&#10;有形固定資産減価償却率">
          <a:extLst>
            <a:ext uri="{FF2B5EF4-FFF2-40B4-BE49-F238E27FC236}">
              <a16:creationId xmlns:a16="http://schemas.microsoft.com/office/drawing/2014/main" id="{00000000-0008-0000-0F00-00003E010000}"/>
            </a:ext>
          </a:extLst>
        </xdr:cNvPr>
        <xdr:cNvSpPr txBox="1"/>
      </xdr:nvSpPr>
      <xdr:spPr>
        <a:xfrm>
          <a:off x="2385704" y="14363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84926</xdr:rowOff>
    </xdr:from>
    <xdr:ext cx="405111" cy="259045"/>
    <xdr:sp macro="" textlink="">
      <xdr:nvSpPr>
        <xdr:cNvPr id="319" name="n_3mainValue【福祉施設】&#10;有形固定資産減価償却率">
          <a:extLst>
            <a:ext uri="{FF2B5EF4-FFF2-40B4-BE49-F238E27FC236}">
              <a16:creationId xmlns:a16="http://schemas.microsoft.com/office/drawing/2014/main" id="{00000000-0008-0000-0F00-00003F010000}"/>
            </a:ext>
          </a:extLst>
        </xdr:cNvPr>
        <xdr:cNvSpPr txBox="1"/>
      </xdr:nvSpPr>
      <xdr:spPr>
        <a:xfrm>
          <a:off x="1611004" y="14334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55534</xdr:rowOff>
    </xdr:from>
    <xdr:ext cx="405111" cy="259045"/>
    <xdr:sp macro="" textlink="">
      <xdr:nvSpPr>
        <xdr:cNvPr id="320" name="n_4mainValue【福祉施設】&#10;有形固定資産減価償却率">
          <a:extLst>
            <a:ext uri="{FF2B5EF4-FFF2-40B4-BE49-F238E27FC236}">
              <a16:creationId xmlns:a16="http://schemas.microsoft.com/office/drawing/2014/main" id="{00000000-0008-0000-0F00-000040010000}"/>
            </a:ext>
          </a:extLst>
        </xdr:cNvPr>
        <xdr:cNvSpPr txBox="1"/>
      </xdr:nvSpPr>
      <xdr:spPr>
        <a:xfrm>
          <a:off x="836304" y="14304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F00-000041010000}"/>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F00-000049010000}"/>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F00-00004A010000}"/>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00000000-0008-0000-0F00-00004C010000}"/>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00000000-0008-0000-0F00-00004F010000}"/>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00000000-0008-0000-0F00-000050010000}"/>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00000000-0008-0000-0F00-000054010000}"/>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00000000-0008-0000-0F00-000055010000}"/>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flipV="1">
          <a:off x="9219565" y="12980669"/>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00000000-0008-0000-0F00-000057010000}"/>
            </a:ext>
          </a:extLst>
        </xdr:cNvPr>
        <xdr:cNvSpPr txBox="1"/>
      </xdr:nvSpPr>
      <xdr:spPr>
        <a:xfrm>
          <a:off x="9258300" y="1444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a:off x="9154160" y="144437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00000000-0008-0000-0F00-000059010000}"/>
            </a:ext>
          </a:extLst>
        </xdr:cNvPr>
        <xdr:cNvSpPr txBox="1"/>
      </xdr:nvSpPr>
      <xdr:spPr>
        <a:xfrm>
          <a:off x="9258300" y="12759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00000000-0008-0000-0F00-00005A010000}"/>
            </a:ext>
          </a:extLst>
        </xdr:cNvPr>
        <xdr:cNvCxnSpPr/>
      </xdr:nvCxnSpPr>
      <xdr:spPr>
        <a:xfrm>
          <a:off x="9154160" y="129806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130319</xdr:rowOff>
    </xdr:from>
    <xdr:ext cx="469744" cy="259045"/>
    <xdr:sp macro="" textlink="">
      <xdr:nvSpPr>
        <xdr:cNvPr id="347" name="【福祉施設】&#10;一人当たり面積平均値テキスト">
          <a:extLst>
            <a:ext uri="{FF2B5EF4-FFF2-40B4-BE49-F238E27FC236}">
              <a16:creationId xmlns:a16="http://schemas.microsoft.com/office/drawing/2014/main" id="{00000000-0008-0000-0F00-00005B010000}"/>
            </a:ext>
          </a:extLst>
        </xdr:cNvPr>
        <xdr:cNvSpPr txBox="1"/>
      </xdr:nvSpPr>
      <xdr:spPr>
        <a:xfrm>
          <a:off x="9258300" y="140444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00000000-0008-0000-0F00-00005C010000}"/>
            </a:ext>
          </a:extLst>
        </xdr:cNvPr>
        <xdr:cNvSpPr/>
      </xdr:nvSpPr>
      <xdr:spPr>
        <a:xfrm>
          <a:off x="9192260" y="140660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00000000-0008-0000-0F00-00005D010000}"/>
            </a:ext>
          </a:extLst>
        </xdr:cNvPr>
        <xdr:cNvSpPr/>
      </xdr:nvSpPr>
      <xdr:spPr>
        <a:xfrm>
          <a:off x="8445500" y="140545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00000000-0008-0000-0F00-00005E010000}"/>
            </a:ext>
          </a:extLst>
        </xdr:cNvPr>
        <xdr:cNvSpPr/>
      </xdr:nvSpPr>
      <xdr:spPr>
        <a:xfrm>
          <a:off x="7670800" y="1406601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00000000-0008-0000-0F00-00005F010000}"/>
            </a:ext>
          </a:extLst>
        </xdr:cNvPr>
        <xdr:cNvSpPr/>
      </xdr:nvSpPr>
      <xdr:spPr>
        <a:xfrm>
          <a:off x="6873240" y="140843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44450</xdr:rowOff>
    </xdr:from>
    <xdr:to>
      <xdr:col>36</xdr:col>
      <xdr:colOff>165100</xdr:colOff>
      <xdr:row>84</xdr:row>
      <xdr:rowOff>146050</xdr:rowOff>
    </xdr:to>
    <xdr:sp macro="" textlink="">
      <xdr:nvSpPr>
        <xdr:cNvPr id="352" name="フローチャート: 判断 351">
          <a:extLst>
            <a:ext uri="{FF2B5EF4-FFF2-40B4-BE49-F238E27FC236}">
              <a16:creationId xmlns:a16="http://schemas.microsoft.com/office/drawing/2014/main" id="{00000000-0008-0000-0F00-000060010000}"/>
            </a:ext>
          </a:extLst>
        </xdr:cNvPr>
        <xdr:cNvSpPr/>
      </xdr:nvSpPr>
      <xdr:spPr>
        <a:xfrm>
          <a:off x="6098540" y="1412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F00-000061010000}"/>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F00-000062010000}"/>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F00-000065010000}"/>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39878</xdr:rowOff>
    </xdr:from>
    <xdr:to>
      <xdr:col>55</xdr:col>
      <xdr:colOff>50800</xdr:colOff>
      <xdr:row>83</xdr:row>
      <xdr:rowOff>141478</xdr:rowOff>
    </xdr:to>
    <xdr:sp macro="" textlink="">
      <xdr:nvSpPr>
        <xdr:cNvPr id="358" name="楕円 357">
          <a:extLst>
            <a:ext uri="{FF2B5EF4-FFF2-40B4-BE49-F238E27FC236}">
              <a16:creationId xmlns:a16="http://schemas.microsoft.com/office/drawing/2014/main" id="{00000000-0008-0000-0F00-000066010000}"/>
            </a:ext>
          </a:extLst>
        </xdr:cNvPr>
        <xdr:cNvSpPr/>
      </xdr:nvSpPr>
      <xdr:spPr>
        <a:xfrm>
          <a:off x="9192260" y="1395399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62755</xdr:rowOff>
    </xdr:from>
    <xdr:ext cx="469744" cy="259045"/>
    <xdr:sp macro="" textlink="">
      <xdr:nvSpPr>
        <xdr:cNvPr id="359" name="【福祉施設】&#10;一人当たり面積該当値テキスト">
          <a:extLst>
            <a:ext uri="{FF2B5EF4-FFF2-40B4-BE49-F238E27FC236}">
              <a16:creationId xmlns:a16="http://schemas.microsoft.com/office/drawing/2014/main" id="{00000000-0008-0000-0F00-000067010000}"/>
            </a:ext>
          </a:extLst>
        </xdr:cNvPr>
        <xdr:cNvSpPr txBox="1"/>
      </xdr:nvSpPr>
      <xdr:spPr>
        <a:xfrm>
          <a:off x="9258300" y="13809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51308</xdr:rowOff>
    </xdr:from>
    <xdr:to>
      <xdr:col>50</xdr:col>
      <xdr:colOff>165100</xdr:colOff>
      <xdr:row>83</xdr:row>
      <xdr:rowOff>152908</xdr:rowOff>
    </xdr:to>
    <xdr:sp macro="" textlink="">
      <xdr:nvSpPr>
        <xdr:cNvPr id="360" name="楕円 359">
          <a:extLst>
            <a:ext uri="{FF2B5EF4-FFF2-40B4-BE49-F238E27FC236}">
              <a16:creationId xmlns:a16="http://schemas.microsoft.com/office/drawing/2014/main" id="{00000000-0008-0000-0F00-000068010000}"/>
            </a:ext>
          </a:extLst>
        </xdr:cNvPr>
        <xdr:cNvSpPr/>
      </xdr:nvSpPr>
      <xdr:spPr>
        <a:xfrm>
          <a:off x="8445500" y="1396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90678</xdr:rowOff>
    </xdr:from>
    <xdr:to>
      <xdr:col>55</xdr:col>
      <xdr:colOff>0</xdr:colOff>
      <xdr:row>83</xdr:row>
      <xdr:rowOff>102108</xdr:rowOff>
    </xdr:to>
    <xdr:cxnSp macro="">
      <xdr:nvCxnSpPr>
        <xdr:cNvPr id="361" name="直線コネクタ 360">
          <a:extLst>
            <a:ext uri="{FF2B5EF4-FFF2-40B4-BE49-F238E27FC236}">
              <a16:creationId xmlns:a16="http://schemas.microsoft.com/office/drawing/2014/main" id="{00000000-0008-0000-0F00-000069010000}"/>
            </a:ext>
          </a:extLst>
        </xdr:cNvPr>
        <xdr:cNvCxnSpPr/>
      </xdr:nvCxnSpPr>
      <xdr:spPr>
        <a:xfrm flipV="1">
          <a:off x="8496300" y="14004798"/>
          <a:ext cx="7239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46737</xdr:rowOff>
    </xdr:from>
    <xdr:to>
      <xdr:col>46</xdr:col>
      <xdr:colOff>38100</xdr:colOff>
      <xdr:row>83</xdr:row>
      <xdr:rowOff>148337</xdr:rowOff>
    </xdr:to>
    <xdr:sp macro="" textlink="">
      <xdr:nvSpPr>
        <xdr:cNvPr id="362" name="楕円 361">
          <a:extLst>
            <a:ext uri="{FF2B5EF4-FFF2-40B4-BE49-F238E27FC236}">
              <a16:creationId xmlns:a16="http://schemas.microsoft.com/office/drawing/2014/main" id="{00000000-0008-0000-0F00-00006A010000}"/>
            </a:ext>
          </a:extLst>
        </xdr:cNvPr>
        <xdr:cNvSpPr/>
      </xdr:nvSpPr>
      <xdr:spPr>
        <a:xfrm>
          <a:off x="7670800" y="1396085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97537</xdr:rowOff>
    </xdr:from>
    <xdr:to>
      <xdr:col>50</xdr:col>
      <xdr:colOff>114300</xdr:colOff>
      <xdr:row>83</xdr:row>
      <xdr:rowOff>102108</xdr:rowOff>
    </xdr:to>
    <xdr:cxnSp macro="">
      <xdr:nvCxnSpPr>
        <xdr:cNvPr id="363" name="直線コネクタ 362">
          <a:extLst>
            <a:ext uri="{FF2B5EF4-FFF2-40B4-BE49-F238E27FC236}">
              <a16:creationId xmlns:a16="http://schemas.microsoft.com/office/drawing/2014/main" id="{00000000-0008-0000-0F00-00006B010000}"/>
            </a:ext>
          </a:extLst>
        </xdr:cNvPr>
        <xdr:cNvCxnSpPr/>
      </xdr:nvCxnSpPr>
      <xdr:spPr>
        <a:xfrm>
          <a:off x="7713980" y="14011657"/>
          <a:ext cx="78232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53594</xdr:rowOff>
    </xdr:from>
    <xdr:to>
      <xdr:col>41</xdr:col>
      <xdr:colOff>101600</xdr:colOff>
      <xdr:row>83</xdr:row>
      <xdr:rowOff>155194</xdr:rowOff>
    </xdr:to>
    <xdr:sp macro="" textlink="">
      <xdr:nvSpPr>
        <xdr:cNvPr id="364" name="楕円 363">
          <a:extLst>
            <a:ext uri="{FF2B5EF4-FFF2-40B4-BE49-F238E27FC236}">
              <a16:creationId xmlns:a16="http://schemas.microsoft.com/office/drawing/2014/main" id="{00000000-0008-0000-0F00-00006C010000}"/>
            </a:ext>
          </a:extLst>
        </xdr:cNvPr>
        <xdr:cNvSpPr/>
      </xdr:nvSpPr>
      <xdr:spPr>
        <a:xfrm>
          <a:off x="6873240" y="13967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97537</xdr:rowOff>
    </xdr:from>
    <xdr:to>
      <xdr:col>45</xdr:col>
      <xdr:colOff>177800</xdr:colOff>
      <xdr:row>83</xdr:row>
      <xdr:rowOff>104394</xdr:rowOff>
    </xdr:to>
    <xdr:cxnSp macro="">
      <xdr:nvCxnSpPr>
        <xdr:cNvPr id="365" name="直線コネクタ 364">
          <a:extLst>
            <a:ext uri="{FF2B5EF4-FFF2-40B4-BE49-F238E27FC236}">
              <a16:creationId xmlns:a16="http://schemas.microsoft.com/office/drawing/2014/main" id="{00000000-0008-0000-0F00-00006D010000}"/>
            </a:ext>
          </a:extLst>
        </xdr:cNvPr>
        <xdr:cNvCxnSpPr/>
      </xdr:nvCxnSpPr>
      <xdr:spPr>
        <a:xfrm flipV="1">
          <a:off x="6924040" y="14011657"/>
          <a:ext cx="78994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60452</xdr:rowOff>
    </xdr:from>
    <xdr:to>
      <xdr:col>36</xdr:col>
      <xdr:colOff>165100</xdr:colOff>
      <xdr:row>83</xdr:row>
      <xdr:rowOff>162052</xdr:rowOff>
    </xdr:to>
    <xdr:sp macro="" textlink="">
      <xdr:nvSpPr>
        <xdr:cNvPr id="366" name="楕円 365">
          <a:extLst>
            <a:ext uri="{FF2B5EF4-FFF2-40B4-BE49-F238E27FC236}">
              <a16:creationId xmlns:a16="http://schemas.microsoft.com/office/drawing/2014/main" id="{00000000-0008-0000-0F00-00006E010000}"/>
            </a:ext>
          </a:extLst>
        </xdr:cNvPr>
        <xdr:cNvSpPr/>
      </xdr:nvSpPr>
      <xdr:spPr>
        <a:xfrm>
          <a:off x="6098540" y="1397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104394</xdr:rowOff>
    </xdr:from>
    <xdr:to>
      <xdr:col>41</xdr:col>
      <xdr:colOff>50800</xdr:colOff>
      <xdr:row>83</xdr:row>
      <xdr:rowOff>111252</xdr:rowOff>
    </xdr:to>
    <xdr:cxnSp macro="">
      <xdr:nvCxnSpPr>
        <xdr:cNvPr id="367" name="直線コネクタ 366">
          <a:extLst>
            <a:ext uri="{FF2B5EF4-FFF2-40B4-BE49-F238E27FC236}">
              <a16:creationId xmlns:a16="http://schemas.microsoft.com/office/drawing/2014/main" id="{00000000-0008-0000-0F00-00006F010000}"/>
            </a:ext>
          </a:extLst>
        </xdr:cNvPr>
        <xdr:cNvCxnSpPr/>
      </xdr:nvCxnSpPr>
      <xdr:spPr>
        <a:xfrm flipV="1">
          <a:off x="6149340" y="14018514"/>
          <a:ext cx="7747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68" name="n_1aveValue【福祉施設】&#10;一人当たり面積">
          <a:extLst>
            <a:ext uri="{FF2B5EF4-FFF2-40B4-BE49-F238E27FC236}">
              <a16:creationId xmlns:a16="http://schemas.microsoft.com/office/drawing/2014/main" id="{00000000-0008-0000-0F00-000070010000}"/>
            </a:ext>
          </a:extLst>
        </xdr:cNvPr>
        <xdr:cNvSpPr txBox="1"/>
      </xdr:nvSpPr>
      <xdr:spPr>
        <a:xfrm>
          <a:off x="8271587" y="14143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73169</xdr:rowOff>
    </xdr:from>
    <xdr:ext cx="469744" cy="259045"/>
    <xdr:sp macro="" textlink="">
      <xdr:nvSpPr>
        <xdr:cNvPr id="369" name="n_2aveValue【福祉施設】&#10;一人当たり面積">
          <a:extLst>
            <a:ext uri="{FF2B5EF4-FFF2-40B4-BE49-F238E27FC236}">
              <a16:creationId xmlns:a16="http://schemas.microsoft.com/office/drawing/2014/main" id="{00000000-0008-0000-0F00-000071010000}"/>
            </a:ext>
          </a:extLst>
        </xdr:cNvPr>
        <xdr:cNvSpPr txBox="1"/>
      </xdr:nvSpPr>
      <xdr:spPr>
        <a:xfrm>
          <a:off x="7509587" y="14154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91457</xdr:rowOff>
    </xdr:from>
    <xdr:ext cx="469744" cy="259045"/>
    <xdr:sp macro="" textlink="">
      <xdr:nvSpPr>
        <xdr:cNvPr id="370" name="n_3aveValue【福祉施設】&#10;一人当たり面積">
          <a:extLst>
            <a:ext uri="{FF2B5EF4-FFF2-40B4-BE49-F238E27FC236}">
              <a16:creationId xmlns:a16="http://schemas.microsoft.com/office/drawing/2014/main" id="{00000000-0008-0000-0F00-000072010000}"/>
            </a:ext>
          </a:extLst>
        </xdr:cNvPr>
        <xdr:cNvSpPr txBox="1"/>
      </xdr:nvSpPr>
      <xdr:spPr>
        <a:xfrm>
          <a:off x="6712027" y="14173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137177</xdr:rowOff>
    </xdr:from>
    <xdr:ext cx="469744" cy="259045"/>
    <xdr:sp macro="" textlink="">
      <xdr:nvSpPr>
        <xdr:cNvPr id="371" name="n_4aveValue【福祉施設】&#10;一人当たり面積">
          <a:extLst>
            <a:ext uri="{FF2B5EF4-FFF2-40B4-BE49-F238E27FC236}">
              <a16:creationId xmlns:a16="http://schemas.microsoft.com/office/drawing/2014/main" id="{00000000-0008-0000-0F00-000073010000}"/>
            </a:ext>
          </a:extLst>
        </xdr:cNvPr>
        <xdr:cNvSpPr txBox="1"/>
      </xdr:nvSpPr>
      <xdr:spPr>
        <a:xfrm>
          <a:off x="5937327" y="1421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169435</xdr:rowOff>
    </xdr:from>
    <xdr:ext cx="469744" cy="259045"/>
    <xdr:sp macro="" textlink="">
      <xdr:nvSpPr>
        <xdr:cNvPr id="372" name="n_1mainValue【福祉施設】&#10;一人当たり面積">
          <a:extLst>
            <a:ext uri="{FF2B5EF4-FFF2-40B4-BE49-F238E27FC236}">
              <a16:creationId xmlns:a16="http://schemas.microsoft.com/office/drawing/2014/main" id="{00000000-0008-0000-0F00-000074010000}"/>
            </a:ext>
          </a:extLst>
        </xdr:cNvPr>
        <xdr:cNvSpPr txBox="1"/>
      </xdr:nvSpPr>
      <xdr:spPr>
        <a:xfrm>
          <a:off x="8271587" y="13748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164864</xdr:rowOff>
    </xdr:from>
    <xdr:ext cx="469744" cy="259045"/>
    <xdr:sp macro="" textlink="">
      <xdr:nvSpPr>
        <xdr:cNvPr id="373" name="n_2mainValue【福祉施設】&#10;一人当たり面積">
          <a:extLst>
            <a:ext uri="{FF2B5EF4-FFF2-40B4-BE49-F238E27FC236}">
              <a16:creationId xmlns:a16="http://schemas.microsoft.com/office/drawing/2014/main" id="{00000000-0008-0000-0F00-000075010000}"/>
            </a:ext>
          </a:extLst>
        </xdr:cNvPr>
        <xdr:cNvSpPr txBox="1"/>
      </xdr:nvSpPr>
      <xdr:spPr>
        <a:xfrm>
          <a:off x="7509587" y="13743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271</xdr:rowOff>
    </xdr:from>
    <xdr:ext cx="469744" cy="259045"/>
    <xdr:sp macro="" textlink="">
      <xdr:nvSpPr>
        <xdr:cNvPr id="374" name="n_3mainValue【福祉施設】&#10;一人当たり面積">
          <a:extLst>
            <a:ext uri="{FF2B5EF4-FFF2-40B4-BE49-F238E27FC236}">
              <a16:creationId xmlns:a16="http://schemas.microsoft.com/office/drawing/2014/main" id="{00000000-0008-0000-0F00-000076010000}"/>
            </a:ext>
          </a:extLst>
        </xdr:cNvPr>
        <xdr:cNvSpPr txBox="1"/>
      </xdr:nvSpPr>
      <xdr:spPr>
        <a:xfrm>
          <a:off x="6712027" y="13746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7129</xdr:rowOff>
    </xdr:from>
    <xdr:ext cx="469744" cy="259045"/>
    <xdr:sp macro="" textlink="">
      <xdr:nvSpPr>
        <xdr:cNvPr id="375" name="n_4mainValue【福祉施設】&#10;一人当たり面積">
          <a:extLst>
            <a:ext uri="{FF2B5EF4-FFF2-40B4-BE49-F238E27FC236}">
              <a16:creationId xmlns:a16="http://schemas.microsoft.com/office/drawing/2014/main" id="{00000000-0008-0000-0F00-000077010000}"/>
            </a:ext>
          </a:extLst>
        </xdr:cNvPr>
        <xdr:cNvSpPr txBox="1"/>
      </xdr:nvSpPr>
      <xdr:spPr>
        <a:xfrm>
          <a:off x="5937327" y="13753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000000-0008-0000-0F00-000078010000}"/>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00000000-0008-0000-0F00-00007901000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00000000-0008-0000-0F00-000080010000}"/>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0000000-0008-0000-0F00-000081010000}"/>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00000000-0008-0000-0F00-000082010000}"/>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00000000-0008-0000-0F00-000083010000}"/>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00000000-0008-0000-0F00-000084010000}"/>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00000000-0008-0000-0F00-000085010000}"/>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00000000-0008-0000-0F00-000086010000}"/>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00000000-0008-0000-0F00-000087010000}"/>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00000000-0008-0000-0F00-000088010000}"/>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00000000-0008-0000-0F00-000089010000}"/>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00000000-0008-0000-0F00-00008A010000}"/>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00000000-0008-0000-0F00-00008B010000}"/>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00000000-0008-0000-0F00-00008C010000}"/>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00000000-0008-0000-0F00-00008D010000}"/>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00000000-0008-0000-0F00-00008E010000}"/>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0000000-0008-0000-0F00-00008F010000}"/>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00000000-0008-0000-0F00-000090010000}"/>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00000000-0008-0000-0F00-000091010000}"/>
            </a:ext>
          </a:extLst>
        </xdr:cNvPr>
        <xdr:cNvCxnSpPr/>
      </xdr:nvCxnSpPr>
      <xdr:spPr>
        <a:xfrm flipV="1">
          <a:off x="4086225" y="16784682"/>
          <a:ext cx="0" cy="1523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00000000-0008-0000-0F00-000092010000}"/>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00000000-0008-0000-0F00-000093010000}"/>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00000000-0008-0000-0F00-000094010000}"/>
            </a:ext>
          </a:extLst>
        </xdr:cNvPr>
        <xdr:cNvSpPr txBox="1"/>
      </xdr:nvSpPr>
      <xdr:spPr>
        <a:xfrm>
          <a:off x="4124960" y="165675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a:off x="4020820" y="167846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00000000-0008-0000-0F00-000096010000}"/>
            </a:ext>
          </a:extLst>
        </xdr:cNvPr>
        <xdr:cNvSpPr txBox="1"/>
      </xdr:nvSpPr>
      <xdr:spPr>
        <a:xfrm>
          <a:off x="4124960" y="173707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00000000-0008-0000-0F00-000097010000}"/>
            </a:ext>
          </a:extLst>
        </xdr:cNvPr>
        <xdr:cNvSpPr/>
      </xdr:nvSpPr>
      <xdr:spPr>
        <a:xfrm>
          <a:off x="4036060" y="175154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00000000-0008-0000-0F00-000098010000}"/>
            </a:ext>
          </a:extLst>
        </xdr:cNvPr>
        <xdr:cNvSpPr/>
      </xdr:nvSpPr>
      <xdr:spPr>
        <a:xfrm>
          <a:off x="3312160" y="175252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00000000-0008-0000-0F00-000099010000}"/>
            </a:ext>
          </a:extLst>
        </xdr:cNvPr>
        <xdr:cNvSpPr/>
      </xdr:nvSpPr>
      <xdr:spPr>
        <a:xfrm>
          <a:off x="2514600" y="175122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00000000-0008-0000-0F00-00009A010000}"/>
            </a:ext>
          </a:extLst>
        </xdr:cNvPr>
        <xdr:cNvSpPr/>
      </xdr:nvSpPr>
      <xdr:spPr>
        <a:xfrm>
          <a:off x="1739900" y="1748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35198</xdr:rowOff>
    </xdr:from>
    <xdr:to>
      <xdr:col>6</xdr:col>
      <xdr:colOff>38100</xdr:colOff>
      <xdr:row>104</xdr:row>
      <xdr:rowOff>136798</xdr:rowOff>
    </xdr:to>
    <xdr:sp macro="" textlink="">
      <xdr:nvSpPr>
        <xdr:cNvPr id="411" name="フローチャート: 判断 410">
          <a:extLst>
            <a:ext uri="{FF2B5EF4-FFF2-40B4-BE49-F238E27FC236}">
              <a16:creationId xmlns:a16="http://schemas.microsoft.com/office/drawing/2014/main" id="{00000000-0008-0000-0F00-00009B010000}"/>
            </a:ext>
          </a:extLst>
        </xdr:cNvPr>
        <xdr:cNvSpPr/>
      </xdr:nvSpPr>
      <xdr:spPr>
        <a:xfrm>
          <a:off x="965200" y="1746975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F00-00009F010000}"/>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35198</xdr:rowOff>
    </xdr:from>
    <xdr:to>
      <xdr:col>24</xdr:col>
      <xdr:colOff>114300</xdr:colOff>
      <xdr:row>106</xdr:row>
      <xdr:rowOff>136798</xdr:rowOff>
    </xdr:to>
    <xdr:sp macro="" textlink="">
      <xdr:nvSpPr>
        <xdr:cNvPr id="417" name="楕円 416">
          <a:extLst>
            <a:ext uri="{FF2B5EF4-FFF2-40B4-BE49-F238E27FC236}">
              <a16:creationId xmlns:a16="http://schemas.microsoft.com/office/drawing/2014/main" id="{00000000-0008-0000-0F00-0000A1010000}"/>
            </a:ext>
          </a:extLst>
        </xdr:cNvPr>
        <xdr:cNvSpPr/>
      </xdr:nvSpPr>
      <xdr:spPr>
        <a:xfrm>
          <a:off x="4036060" y="17805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13625</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00000000-0008-0000-0F00-0000A2010000}"/>
            </a:ext>
          </a:extLst>
        </xdr:cNvPr>
        <xdr:cNvSpPr txBox="1"/>
      </xdr:nvSpPr>
      <xdr:spPr>
        <a:xfrm>
          <a:off x="4124960" y="1778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15602</xdr:rowOff>
    </xdr:from>
    <xdr:to>
      <xdr:col>20</xdr:col>
      <xdr:colOff>38100</xdr:colOff>
      <xdr:row>106</xdr:row>
      <xdr:rowOff>117202</xdr:rowOff>
    </xdr:to>
    <xdr:sp macro="" textlink="">
      <xdr:nvSpPr>
        <xdr:cNvPr id="419" name="楕円 418">
          <a:extLst>
            <a:ext uri="{FF2B5EF4-FFF2-40B4-BE49-F238E27FC236}">
              <a16:creationId xmlns:a16="http://schemas.microsoft.com/office/drawing/2014/main" id="{00000000-0008-0000-0F00-0000A3010000}"/>
            </a:ext>
          </a:extLst>
        </xdr:cNvPr>
        <xdr:cNvSpPr/>
      </xdr:nvSpPr>
      <xdr:spPr>
        <a:xfrm>
          <a:off x="3312160" y="1778544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66402</xdr:rowOff>
    </xdr:from>
    <xdr:to>
      <xdr:col>24</xdr:col>
      <xdr:colOff>63500</xdr:colOff>
      <xdr:row>106</xdr:row>
      <xdr:rowOff>85998</xdr:rowOff>
    </xdr:to>
    <xdr:cxnSp macro="">
      <xdr:nvCxnSpPr>
        <xdr:cNvPr id="420" name="直線コネクタ 419">
          <a:extLst>
            <a:ext uri="{FF2B5EF4-FFF2-40B4-BE49-F238E27FC236}">
              <a16:creationId xmlns:a16="http://schemas.microsoft.com/office/drawing/2014/main" id="{00000000-0008-0000-0F00-0000A4010000}"/>
            </a:ext>
          </a:extLst>
        </xdr:cNvPr>
        <xdr:cNvCxnSpPr/>
      </xdr:nvCxnSpPr>
      <xdr:spPr>
        <a:xfrm>
          <a:off x="3355340" y="17836242"/>
          <a:ext cx="731520" cy="19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169092</xdr:rowOff>
    </xdr:from>
    <xdr:to>
      <xdr:col>15</xdr:col>
      <xdr:colOff>101600</xdr:colOff>
      <xdr:row>106</xdr:row>
      <xdr:rowOff>99242</xdr:rowOff>
    </xdr:to>
    <xdr:sp macro="" textlink="">
      <xdr:nvSpPr>
        <xdr:cNvPr id="421" name="楕円 420">
          <a:extLst>
            <a:ext uri="{FF2B5EF4-FFF2-40B4-BE49-F238E27FC236}">
              <a16:creationId xmlns:a16="http://schemas.microsoft.com/office/drawing/2014/main" id="{00000000-0008-0000-0F00-0000A5010000}"/>
            </a:ext>
          </a:extLst>
        </xdr:cNvPr>
        <xdr:cNvSpPr/>
      </xdr:nvSpPr>
      <xdr:spPr>
        <a:xfrm>
          <a:off x="2514600" y="177712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48442</xdr:rowOff>
    </xdr:from>
    <xdr:to>
      <xdr:col>19</xdr:col>
      <xdr:colOff>177800</xdr:colOff>
      <xdr:row>106</xdr:row>
      <xdr:rowOff>66402</xdr:rowOff>
    </xdr:to>
    <xdr:cxnSp macro="">
      <xdr:nvCxnSpPr>
        <xdr:cNvPr id="422" name="直線コネクタ 421">
          <a:extLst>
            <a:ext uri="{FF2B5EF4-FFF2-40B4-BE49-F238E27FC236}">
              <a16:creationId xmlns:a16="http://schemas.microsoft.com/office/drawing/2014/main" id="{00000000-0008-0000-0F00-0000A6010000}"/>
            </a:ext>
          </a:extLst>
        </xdr:cNvPr>
        <xdr:cNvCxnSpPr/>
      </xdr:nvCxnSpPr>
      <xdr:spPr>
        <a:xfrm>
          <a:off x="2565400" y="17818282"/>
          <a:ext cx="789940" cy="17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151130</xdr:rowOff>
    </xdr:from>
    <xdr:to>
      <xdr:col>10</xdr:col>
      <xdr:colOff>165100</xdr:colOff>
      <xdr:row>106</xdr:row>
      <xdr:rowOff>81280</xdr:rowOff>
    </xdr:to>
    <xdr:sp macro="" textlink="">
      <xdr:nvSpPr>
        <xdr:cNvPr id="423" name="楕円 422">
          <a:extLst>
            <a:ext uri="{FF2B5EF4-FFF2-40B4-BE49-F238E27FC236}">
              <a16:creationId xmlns:a16="http://schemas.microsoft.com/office/drawing/2014/main" id="{00000000-0008-0000-0F00-0000A7010000}"/>
            </a:ext>
          </a:extLst>
        </xdr:cNvPr>
        <xdr:cNvSpPr/>
      </xdr:nvSpPr>
      <xdr:spPr>
        <a:xfrm>
          <a:off x="1739900" y="17753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30480</xdr:rowOff>
    </xdr:from>
    <xdr:to>
      <xdr:col>15</xdr:col>
      <xdr:colOff>50800</xdr:colOff>
      <xdr:row>106</xdr:row>
      <xdr:rowOff>48442</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a:off x="1790700" y="17800320"/>
          <a:ext cx="7747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133169</xdr:rowOff>
    </xdr:from>
    <xdr:to>
      <xdr:col>6</xdr:col>
      <xdr:colOff>38100</xdr:colOff>
      <xdr:row>106</xdr:row>
      <xdr:rowOff>63319</xdr:rowOff>
    </xdr:to>
    <xdr:sp macro="" textlink="">
      <xdr:nvSpPr>
        <xdr:cNvPr id="425" name="楕円 424">
          <a:extLst>
            <a:ext uri="{FF2B5EF4-FFF2-40B4-BE49-F238E27FC236}">
              <a16:creationId xmlns:a16="http://schemas.microsoft.com/office/drawing/2014/main" id="{00000000-0008-0000-0F00-0000A9010000}"/>
            </a:ext>
          </a:extLst>
        </xdr:cNvPr>
        <xdr:cNvSpPr/>
      </xdr:nvSpPr>
      <xdr:spPr>
        <a:xfrm>
          <a:off x="965200" y="177353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12519</xdr:rowOff>
    </xdr:from>
    <xdr:to>
      <xdr:col>10</xdr:col>
      <xdr:colOff>114300</xdr:colOff>
      <xdr:row>106</xdr:row>
      <xdr:rowOff>30480</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a:off x="1008380" y="17782359"/>
          <a:ext cx="78232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427" name="n_1aveValue【市民会館】&#10;有形固定資産減価償却率">
          <a:extLst>
            <a:ext uri="{FF2B5EF4-FFF2-40B4-BE49-F238E27FC236}">
              <a16:creationId xmlns:a16="http://schemas.microsoft.com/office/drawing/2014/main" id="{00000000-0008-0000-0F00-0000AB010000}"/>
            </a:ext>
          </a:extLst>
        </xdr:cNvPr>
        <xdr:cNvSpPr txBox="1"/>
      </xdr:nvSpPr>
      <xdr:spPr>
        <a:xfrm>
          <a:off x="3170564" y="17304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28" name="n_2aveValue【市民会館】&#10;有形固定資産減価償却率">
          <a:extLst>
            <a:ext uri="{FF2B5EF4-FFF2-40B4-BE49-F238E27FC236}">
              <a16:creationId xmlns:a16="http://schemas.microsoft.com/office/drawing/2014/main" id="{00000000-0008-0000-0F00-0000AC010000}"/>
            </a:ext>
          </a:extLst>
        </xdr:cNvPr>
        <xdr:cNvSpPr txBox="1"/>
      </xdr:nvSpPr>
      <xdr:spPr>
        <a:xfrm>
          <a:off x="2385704" y="17291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429" name="n_3aveValue【市民会館】&#10;有形固定資産減価償却率">
          <a:extLst>
            <a:ext uri="{FF2B5EF4-FFF2-40B4-BE49-F238E27FC236}">
              <a16:creationId xmlns:a16="http://schemas.microsoft.com/office/drawing/2014/main" id="{00000000-0008-0000-0F00-0000AD010000}"/>
            </a:ext>
          </a:extLst>
        </xdr:cNvPr>
        <xdr:cNvSpPr txBox="1"/>
      </xdr:nvSpPr>
      <xdr:spPr>
        <a:xfrm>
          <a:off x="1611004" y="17265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153325</xdr:rowOff>
    </xdr:from>
    <xdr:ext cx="405111" cy="259045"/>
    <xdr:sp macro="" textlink="">
      <xdr:nvSpPr>
        <xdr:cNvPr id="430" name="n_4aveValue【市民会館】&#10;有形固定資産減価償却率">
          <a:extLst>
            <a:ext uri="{FF2B5EF4-FFF2-40B4-BE49-F238E27FC236}">
              <a16:creationId xmlns:a16="http://schemas.microsoft.com/office/drawing/2014/main" id="{00000000-0008-0000-0F00-0000AE010000}"/>
            </a:ext>
          </a:extLst>
        </xdr:cNvPr>
        <xdr:cNvSpPr txBox="1"/>
      </xdr:nvSpPr>
      <xdr:spPr>
        <a:xfrm>
          <a:off x="836304" y="17252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108329</xdr:rowOff>
    </xdr:from>
    <xdr:ext cx="405111" cy="259045"/>
    <xdr:sp macro="" textlink="">
      <xdr:nvSpPr>
        <xdr:cNvPr id="431" name="n_1mainValue【市民会館】&#10;有形固定資産減価償却率">
          <a:extLst>
            <a:ext uri="{FF2B5EF4-FFF2-40B4-BE49-F238E27FC236}">
              <a16:creationId xmlns:a16="http://schemas.microsoft.com/office/drawing/2014/main" id="{00000000-0008-0000-0F00-0000AF010000}"/>
            </a:ext>
          </a:extLst>
        </xdr:cNvPr>
        <xdr:cNvSpPr txBox="1"/>
      </xdr:nvSpPr>
      <xdr:spPr>
        <a:xfrm>
          <a:off x="3170564" y="17878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90369</xdr:rowOff>
    </xdr:from>
    <xdr:ext cx="405111" cy="259045"/>
    <xdr:sp macro="" textlink="">
      <xdr:nvSpPr>
        <xdr:cNvPr id="432" name="n_2mainValue【市民会館】&#10;有形固定資産減価償却率">
          <a:extLst>
            <a:ext uri="{FF2B5EF4-FFF2-40B4-BE49-F238E27FC236}">
              <a16:creationId xmlns:a16="http://schemas.microsoft.com/office/drawing/2014/main" id="{00000000-0008-0000-0F00-0000B0010000}"/>
            </a:ext>
          </a:extLst>
        </xdr:cNvPr>
        <xdr:cNvSpPr txBox="1"/>
      </xdr:nvSpPr>
      <xdr:spPr>
        <a:xfrm>
          <a:off x="2385704" y="1786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72407</xdr:rowOff>
    </xdr:from>
    <xdr:ext cx="405111" cy="259045"/>
    <xdr:sp macro="" textlink="">
      <xdr:nvSpPr>
        <xdr:cNvPr id="433" name="n_3mainValue【市民会館】&#10;有形固定資産減価償却率">
          <a:extLst>
            <a:ext uri="{FF2B5EF4-FFF2-40B4-BE49-F238E27FC236}">
              <a16:creationId xmlns:a16="http://schemas.microsoft.com/office/drawing/2014/main" id="{00000000-0008-0000-0F00-0000B1010000}"/>
            </a:ext>
          </a:extLst>
        </xdr:cNvPr>
        <xdr:cNvSpPr txBox="1"/>
      </xdr:nvSpPr>
      <xdr:spPr>
        <a:xfrm>
          <a:off x="1611004" y="1784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54446</xdr:rowOff>
    </xdr:from>
    <xdr:ext cx="405111" cy="259045"/>
    <xdr:sp macro="" textlink="">
      <xdr:nvSpPr>
        <xdr:cNvPr id="434" name="n_4mainValue【市民会館】&#10;有形固定資産減価償却率">
          <a:extLst>
            <a:ext uri="{FF2B5EF4-FFF2-40B4-BE49-F238E27FC236}">
              <a16:creationId xmlns:a16="http://schemas.microsoft.com/office/drawing/2014/main" id="{00000000-0008-0000-0F00-0000B2010000}"/>
            </a:ext>
          </a:extLst>
        </xdr:cNvPr>
        <xdr:cNvSpPr txBox="1"/>
      </xdr:nvSpPr>
      <xdr:spPr>
        <a:xfrm>
          <a:off x="836304" y="17824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000000-0008-0000-0F00-0000B3010000}"/>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0000000-0008-0000-0F00-0000B401000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00000000-0008-0000-0F00-0000B5010000}"/>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F00-0000B801000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F00-0000B9010000}"/>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00000000-0008-0000-0F00-0000BA010000}"/>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00000000-0008-0000-0F00-0000BB010000}"/>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0000000-0008-0000-0F00-0000BC010000}"/>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00000000-0008-0000-0F00-0000BD010000}"/>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00000000-0008-0000-0F00-0000BE010000}"/>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00000000-0008-0000-0F00-0000C0010000}"/>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00000000-0008-0000-0F00-0000C4010000}"/>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00000000-0008-0000-0F00-0000C6010000}"/>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00000000-0008-0000-0F00-0000C7010000}"/>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00000000-0008-0000-0F00-0000C8010000}"/>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00000000-0008-0000-0F00-0000C9010000}"/>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00000000-0008-0000-0F00-0000CA010000}"/>
            </a:ext>
          </a:extLst>
        </xdr:cNvPr>
        <xdr:cNvCxnSpPr/>
      </xdr:nvCxnSpPr>
      <xdr:spPr>
        <a:xfrm flipV="1">
          <a:off x="9219565" y="16687799"/>
          <a:ext cx="0" cy="1546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00000000-0008-0000-0F00-0000CB010000}"/>
            </a:ext>
          </a:extLst>
        </xdr:cNvPr>
        <xdr:cNvSpPr txBox="1"/>
      </xdr:nvSpPr>
      <xdr:spPr>
        <a:xfrm>
          <a:off x="9258300" y="18238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a:off x="9154160" y="182346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00000000-0008-0000-0F00-0000CD010000}"/>
            </a:ext>
          </a:extLst>
        </xdr:cNvPr>
        <xdr:cNvSpPr txBox="1"/>
      </xdr:nvSpPr>
      <xdr:spPr>
        <a:xfrm>
          <a:off x="9258300" y="16466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00000000-0008-0000-0F00-0000CE010000}"/>
            </a:ext>
          </a:extLst>
        </xdr:cNvPr>
        <xdr:cNvCxnSpPr/>
      </xdr:nvCxnSpPr>
      <xdr:spPr>
        <a:xfrm>
          <a:off x="9154160" y="1668779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macro="" textlink="">
      <xdr:nvSpPr>
        <xdr:cNvPr id="463" name="【市民会館】&#10;一人当たり面積平均値テキスト">
          <a:extLst>
            <a:ext uri="{FF2B5EF4-FFF2-40B4-BE49-F238E27FC236}">
              <a16:creationId xmlns:a16="http://schemas.microsoft.com/office/drawing/2014/main" id="{00000000-0008-0000-0F00-0000CF010000}"/>
            </a:ext>
          </a:extLst>
        </xdr:cNvPr>
        <xdr:cNvSpPr txBox="1"/>
      </xdr:nvSpPr>
      <xdr:spPr>
        <a:xfrm>
          <a:off x="9258300" y="17684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00000000-0008-0000-0F00-0000D0010000}"/>
            </a:ext>
          </a:extLst>
        </xdr:cNvPr>
        <xdr:cNvSpPr/>
      </xdr:nvSpPr>
      <xdr:spPr>
        <a:xfrm>
          <a:off x="9192260" y="178295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00000000-0008-0000-0F00-0000D1010000}"/>
            </a:ext>
          </a:extLst>
        </xdr:cNvPr>
        <xdr:cNvSpPr/>
      </xdr:nvSpPr>
      <xdr:spPr>
        <a:xfrm>
          <a:off x="8445500" y="1783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00000000-0008-0000-0F00-0000D2010000}"/>
            </a:ext>
          </a:extLst>
        </xdr:cNvPr>
        <xdr:cNvSpPr/>
      </xdr:nvSpPr>
      <xdr:spPr>
        <a:xfrm>
          <a:off x="7670800" y="178390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00000000-0008-0000-0F00-0000D3010000}"/>
            </a:ext>
          </a:extLst>
        </xdr:cNvPr>
        <xdr:cNvSpPr/>
      </xdr:nvSpPr>
      <xdr:spPr>
        <a:xfrm>
          <a:off x="6873240" y="178428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132080</xdr:rowOff>
    </xdr:from>
    <xdr:to>
      <xdr:col>36</xdr:col>
      <xdr:colOff>165100</xdr:colOff>
      <xdr:row>107</xdr:row>
      <xdr:rowOff>62230</xdr:rowOff>
    </xdr:to>
    <xdr:sp macro="" textlink="">
      <xdr:nvSpPr>
        <xdr:cNvPr id="468" name="フローチャート: 判断 467">
          <a:extLst>
            <a:ext uri="{FF2B5EF4-FFF2-40B4-BE49-F238E27FC236}">
              <a16:creationId xmlns:a16="http://schemas.microsoft.com/office/drawing/2014/main" id="{00000000-0008-0000-0F00-0000D4010000}"/>
            </a:ext>
          </a:extLst>
        </xdr:cNvPr>
        <xdr:cNvSpPr/>
      </xdr:nvSpPr>
      <xdr:spPr>
        <a:xfrm>
          <a:off x="6098540" y="179019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F00-0000D5010000}"/>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F00-0000D6010000}"/>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F00-0000D8010000}"/>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F00-0000D9010000}"/>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25400</xdr:rowOff>
    </xdr:from>
    <xdr:to>
      <xdr:col>55</xdr:col>
      <xdr:colOff>50800</xdr:colOff>
      <xdr:row>107</xdr:row>
      <xdr:rowOff>127000</xdr:rowOff>
    </xdr:to>
    <xdr:sp macro="" textlink="">
      <xdr:nvSpPr>
        <xdr:cNvPr id="474" name="楕円 473">
          <a:extLst>
            <a:ext uri="{FF2B5EF4-FFF2-40B4-BE49-F238E27FC236}">
              <a16:creationId xmlns:a16="http://schemas.microsoft.com/office/drawing/2014/main" id="{00000000-0008-0000-0F00-0000DA010000}"/>
            </a:ext>
          </a:extLst>
        </xdr:cNvPr>
        <xdr:cNvSpPr/>
      </xdr:nvSpPr>
      <xdr:spPr>
        <a:xfrm>
          <a:off x="9192260" y="179628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3827</xdr:rowOff>
    </xdr:from>
    <xdr:ext cx="469744" cy="259045"/>
    <xdr:sp macro="" textlink="">
      <xdr:nvSpPr>
        <xdr:cNvPr id="475" name="【市民会館】&#10;一人当たり面積該当値テキスト">
          <a:extLst>
            <a:ext uri="{FF2B5EF4-FFF2-40B4-BE49-F238E27FC236}">
              <a16:creationId xmlns:a16="http://schemas.microsoft.com/office/drawing/2014/main" id="{00000000-0008-0000-0F00-0000DB010000}"/>
            </a:ext>
          </a:extLst>
        </xdr:cNvPr>
        <xdr:cNvSpPr txBox="1"/>
      </xdr:nvSpPr>
      <xdr:spPr>
        <a:xfrm>
          <a:off x="9258300" y="17941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31114</xdr:rowOff>
    </xdr:from>
    <xdr:to>
      <xdr:col>50</xdr:col>
      <xdr:colOff>165100</xdr:colOff>
      <xdr:row>107</xdr:row>
      <xdr:rowOff>132714</xdr:rowOff>
    </xdr:to>
    <xdr:sp macro="" textlink="">
      <xdr:nvSpPr>
        <xdr:cNvPr id="476" name="楕円 475">
          <a:extLst>
            <a:ext uri="{FF2B5EF4-FFF2-40B4-BE49-F238E27FC236}">
              <a16:creationId xmlns:a16="http://schemas.microsoft.com/office/drawing/2014/main" id="{00000000-0008-0000-0F00-0000DC010000}"/>
            </a:ext>
          </a:extLst>
        </xdr:cNvPr>
        <xdr:cNvSpPr/>
      </xdr:nvSpPr>
      <xdr:spPr>
        <a:xfrm>
          <a:off x="8445500" y="1796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76200</xdr:rowOff>
    </xdr:from>
    <xdr:to>
      <xdr:col>55</xdr:col>
      <xdr:colOff>0</xdr:colOff>
      <xdr:row>107</xdr:row>
      <xdr:rowOff>81914</xdr:rowOff>
    </xdr:to>
    <xdr:cxnSp macro="">
      <xdr:nvCxnSpPr>
        <xdr:cNvPr id="477" name="直線コネクタ 476">
          <a:extLst>
            <a:ext uri="{FF2B5EF4-FFF2-40B4-BE49-F238E27FC236}">
              <a16:creationId xmlns:a16="http://schemas.microsoft.com/office/drawing/2014/main" id="{00000000-0008-0000-0F00-0000DD010000}"/>
            </a:ext>
          </a:extLst>
        </xdr:cNvPr>
        <xdr:cNvCxnSpPr/>
      </xdr:nvCxnSpPr>
      <xdr:spPr>
        <a:xfrm flipV="1">
          <a:off x="8496300" y="18013680"/>
          <a:ext cx="7239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36830</xdr:rowOff>
    </xdr:from>
    <xdr:to>
      <xdr:col>46</xdr:col>
      <xdr:colOff>38100</xdr:colOff>
      <xdr:row>107</xdr:row>
      <xdr:rowOff>138430</xdr:rowOff>
    </xdr:to>
    <xdr:sp macro="" textlink="">
      <xdr:nvSpPr>
        <xdr:cNvPr id="478" name="楕円 477">
          <a:extLst>
            <a:ext uri="{FF2B5EF4-FFF2-40B4-BE49-F238E27FC236}">
              <a16:creationId xmlns:a16="http://schemas.microsoft.com/office/drawing/2014/main" id="{00000000-0008-0000-0F00-0000DE010000}"/>
            </a:ext>
          </a:extLst>
        </xdr:cNvPr>
        <xdr:cNvSpPr/>
      </xdr:nvSpPr>
      <xdr:spPr>
        <a:xfrm>
          <a:off x="7670800" y="179743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81914</xdr:rowOff>
    </xdr:from>
    <xdr:to>
      <xdr:col>50</xdr:col>
      <xdr:colOff>114300</xdr:colOff>
      <xdr:row>107</xdr:row>
      <xdr:rowOff>87630</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flipV="1">
          <a:off x="7713980" y="18019394"/>
          <a:ext cx="78232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40639</xdr:rowOff>
    </xdr:from>
    <xdr:to>
      <xdr:col>41</xdr:col>
      <xdr:colOff>101600</xdr:colOff>
      <xdr:row>107</xdr:row>
      <xdr:rowOff>142239</xdr:rowOff>
    </xdr:to>
    <xdr:sp macro="" textlink="">
      <xdr:nvSpPr>
        <xdr:cNvPr id="480" name="楕円 479">
          <a:extLst>
            <a:ext uri="{FF2B5EF4-FFF2-40B4-BE49-F238E27FC236}">
              <a16:creationId xmlns:a16="http://schemas.microsoft.com/office/drawing/2014/main" id="{00000000-0008-0000-0F00-0000E0010000}"/>
            </a:ext>
          </a:extLst>
        </xdr:cNvPr>
        <xdr:cNvSpPr/>
      </xdr:nvSpPr>
      <xdr:spPr>
        <a:xfrm>
          <a:off x="6873240" y="17978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87630</xdr:rowOff>
    </xdr:from>
    <xdr:to>
      <xdr:col>45</xdr:col>
      <xdr:colOff>177800</xdr:colOff>
      <xdr:row>107</xdr:row>
      <xdr:rowOff>91439</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flipV="1">
          <a:off x="6924040" y="18025110"/>
          <a:ext cx="78994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44450</xdr:rowOff>
    </xdr:from>
    <xdr:to>
      <xdr:col>36</xdr:col>
      <xdr:colOff>165100</xdr:colOff>
      <xdr:row>107</xdr:row>
      <xdr:rowOff>146050</xdr:rowOff>
    </xdr:to>
    <xdr:sp macro="" textlink="">
      <xdr:nvSpPr>
        <xdr:cNvPr id="482" name="楕円 481">
          <a:extLst>
            <a:ext uri="{FF2B5EF4-FFF2-40B4-BE49-F238E27FC236}">
              <a16:creationId xmlns:a16="http://schemas.microsoft.com/office/drawing/2014/main" id="{00000000-0008-0000-0F00-0000E2010000}"/>
            </a:ext>
          </a:extLst>
        </xdr:cNvPr>
        <xdr:cNvSpPr/>
      </xdr:nvSpPr>
      <xdr:spPr>
        <a:xfrm>
          <a:off x="609854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91439</xdr:rowOff>
    </xdr:from>
    <xdr:to>
      <xdr:col>41</xdr:col>
      <xdr:colOff>50800</xdr:colOff>
      <xdr:row>107</xdr:row>
      <xdr:rowOff>95250</xdr:rowOff>
    </xdr:to>
    <xdr:cxnSp macro="">
      <xdr:nvCxnSpPr>
        <xdr:cNvPr id="483" name="直線コネクタ 482">
          <a:extLst>
            <a:ext uri="{FF2B5EF4-FFF2-40B4-BE49-F238E27FC236}">
              <a16:creationId xmlns:a16="http://schemas.microsoft.com/office/drawing/2014/main" id="{00000000-0008-0000-0F00-0000E3010000}"/>
            </a:ext>
          </a:extLst>
        </xdr:cNvPr>
        <xdr:cNvCxnSpPr/>
      </xdr:nvCxnSpPr>
      <xdr:spPr>
        <a:xfrm flipV="1">
          <a:off x="6149340" y="18028919"/>
          <a:ext cx="7747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10177</xdr:rowOff>
    </xdr:from>
    <xdr:ext cx="469744" cy="259045"/>
    <xdr:sp macro="" textlink="">
      <xdr:nvSpPr>
        <xdr:cNvPr id="484" name="n_1aveValue【市民会館】&#10;一人当たり面積">
          <a:extLst>
            <a:ext uri="{FF2B5EF4-FFF2-40B4-BE49-F238E27FC236}">
              <a16:creationId xmlns:a16="http://schemas.microsoft.com/office/drawing/2014/main" id="{00000000-0008-0000-0F00-0000E4010000}"/>
            </a:ext>
          </a:extLst>
        </xdr:cNvPr>
        <xdr:cNvSpPr txBox="1"/>
      </xdr:nvSpPr>
      <xdr:spPr>
        <a:xfrm>
          <a:off x="8271587" y="17612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485" name="n_2aveValue【市民会館】&#10;一人当たり面積">
          <a:extLst>
            <a:ext uri="{FF2B5EF4-FFF2-40B4-BE49-F238E27FC236}">
              <a16:creationId xmlns:a16="http://schemas.microsoft.com/office/drawing/2014/main" id="{00000000-0008-0000-0F00-0000E5010000}"/>
            </a:ext>
          </a:extLst>
        </xdr:cNvPr>
        <xdr:cNvSpPr txBox="1"/>
      </xdr:nvSpPr>
      <xdr:spPr>
        <a:xfrm>
          <a:off x="7509587" y="17618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19702</xdr:rowOff>
    </xdr:from>
    <xdr:ext cx="469744" cy="259045"/>
    <xdr:sp macro="" textlink="">
      <xdr:nvSpPr>
        <xdr:cNvPr id="486" name="n_3aveValue【市民会館】&#10;一人当たり面積">
          <a:extLst>
            <a:ext uri="{FF2B5EF4-FFF2-40B4-BE49-F238E27FC236}">
              <a16:creationId xmlns:a16="http://schemas.microsoft.com/office/drawing/2014/main" id="{00000000-0008-0000-0F00-0000E6010000}"/>
            </a:ext>
          </a:extLst>
        </xdr:cNvPr>
        <xdr:cNvSpPr txBox="1"/>
      </xdr:nvSpPr>
      <xdr:spPr>
        <a:xfrm>
          <a:off x="6712027" y="17621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78757</xdr:rowOff>
    </xdr:from>
    <xdr:ext cx="469744" cy="259045"/>
    <xdr:sp macro="" textlink="">
      <xdr:nvSpPr>
        <xdr:cNvPr id="487" name="n_4aveValue【市民会館】&#10;一人当たり面積">
          <a:extLst>
            <a:ext uri="{FF2B5EF4-FFF2-40B4-BE49-F238E27FC236}">
              <a16:creationId xmlns:a16="http://schemas.microsoft.com/office/drawing/2014/main" id="{00000000-0008-0000-0F00-0000E7010000}"/>
            </a:ext>
          </a:extLst>
        </xdr:cNvPr>
        <xdr:cNvSpPr txBox="1"/>
      </xdr:nvSpPr>
      <xdr:spPr>
        <a:xfrm>
          <a:off x="5937327" y="1768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123841</xdr:rowOff>
    </xdr:from>
    <xdr:ext cx="469744" cy="259045"/>
    <xdr:sp macro="" textlink="">
      <xdr:nvSpPr>
        <xdr:cNvPr id="488" name="n_1mainValue【市民会館】&#10;一人当たり面積">
          <a:extLst>
            <a:ext uri="{FF2B5EF4-FFF2-40B4-BE49-F238E27FC236}">
              <a16:creationId xmlns:a16="http://schemas.microsoft.com/office/drawing/2014/main" id="{00000000-0008-0000-0F00-0000E8010000}"/>
            </a:ext>
          </a:extLst>
        </xdr:cNvPr>
        <xdr:cNvSpPr txBox="1"/>
      </xdr:nvSpPr>
      <xdr:spPr>
        <a:xfrm>
          <a:off x="8271587" y="18061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129557</xdr:rowOff>
    </xdr:from>
    <xdr:ext cx="469744" cy="259045"/>
    <xdr:sp macro="" textlink="">
      <xdr:nvSpPr>
        <xdr:cNvPr id="489" name="n_2mainValue【市民会館】&#10;一人当たり面積">
          <a:extLst>
            <a:ext uri="{FF2B5EF4-FFF2-40B4-BE49-F238E27FC236}">
              <a16:creationId xmlns:a16="http://schemas.microsoft.com/office/drawing/2014/main" id="{00000000-0008-0000-0F00-0000E9010000}"/>
            </a:ext>
          </a:extLst>
        </xdr:cNvPr>
        <xdr:cNvSpPr txBox="1"/>
      </xdr:nvSpPr>
      <xdr:spPr>
        <a:xfrm>
          <a:off x="7509587" y="18067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133366</xdr:rowOff>
    </xdr:from>
    <xdr:ext cx="469744" cy="259045"/>
    <xdr:sp macro="" textlink="">
      <xdr:nvSpPr>
        <xdr:cNvPr id="490" name="n_3mainValue【市民会館】&#10;一人当たり面積">
          <a:extLst>
            <a:ext uri="{FF2B5EF4-FFF2-40B4-BE49-F238E27FC236}">
              <a16:creationId xmlns:a16="http://schemas.microsoft.com/office/drawing/2014/main" id="{00000000-0008-0000-0F00-0000EA010000}"/>
            </a:ext>
          </a:extLst>
        </xdr:cNvPr>
        <xdr:cNvSpPr txBox="1"/>
      </xdr:nvSpPr>
      <xdr:spPr>
        <a:xfrm>
          <a:off x="6712027" y="18070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137177</xdr:rowOff>
    </xdr:from>
    <xdr:ext cx="469744" cy="259045"/>
    <xdr:sp macro="" textlink="">
      <xdr:nvSpPr>
        <xdr:cNvPr id="491" name="n_4mainValue【市民会館】&#10;一人当たり面積">
          <a:extLst>
            <a:ext uri="{FF2B5EF4-FFF2-40B4-BE49-F238E27FC236}">
              <a16:creationId xmlns:a16="http://schemas.microsoft.com/office/drawing/2014/main" id="{00000000-0008-0000-0F00-0000EB010000}"/>
            </a:ext>
          </a:extLst>
        </xdr:cNvPr>
        <xdr:cNvSpPr txBox="1"/>
      </xdr:nvSpPr>
      <xdr:spPr>
        <a:xfrm>
          <a:off x="5937327" y="1807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00000000-0008-0000-0F00-0000EC010000}"/>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00000000-0008-0000-0F00-0000ED010000}"/>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00000000-0008-0000-0F00-0000EE010000}"/>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00000000-0008-0000-0F00-0000EF010000}"/>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00000000-0008-0000-0F00-0000F0010000}"/>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F00-0000F101000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F00-0000F2010000}"/>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00000000-0008-0000-0F00-0000F3010000}"/>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00000000-0008-0000-0F00-0000F4010000}"/>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00000000-0008-0000-0F00-0000F5010000}"/>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00000000-0008-0000-0F00-0000F6010000}"/>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00000000-0008-0000-0F00-0000F7010000}"/>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00000000-0008-0000-0F00-0000F9010000}"/>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00000000-0008-0000-0F00-0000FB010000}"/>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00000000-0008-0000-0F00-0000FC010000}"/>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00000000-0008-0000-0F00-000000020000}"/>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00000000-0008-0000-0F00-000002020000}"/>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00000000-0008-0000-0F00-000003020000}"/>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a:extLst>
            <a:ext uri="{FF2B5EF4-FFF2-40B4-BE49-F238E27FC236}">
              <a16:creationId xmlns:a16="http://schemas.microsoft.com/office/drawing/2014/main" id="{00000000-0008-0000-0F00-000004020000}"/>
            </a:ext>
          </a:extLst>
        </xdr:cNvPr>
        <xdr:cNvCxnSpPr/>
      </xdr:nvCxnSpPr>
      <xdr:spPr>
        <a:xfrm flipV="1">
          <a:off x="14375764" y="5562600"/>
          <a:ext cx="0" cy="1491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00000000-0008-0000-0F00-000005020000}"/>
            </a:ext>
          </a:extLst>
        </xdr:cNvPr>
        <xdr:cNvSpPr txBox="1"/>
      </xdr:nvSpPr>
      <xdr:spPr>
        <a:xfrm>
          <a:off x="144145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00000000-0008-0000-0F00-000006020000}"/>
            </a:ext>
          </a:extLst>
        </xdr:cNvPr>
        <xdr:cNvCxnSpPr/>
      </xdr:nvCxnSpPr>
      <xdr:spPr>
        <a:xfrm>
          <a:off x="14287500" y="7054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00000000-0008-0000-0F00-000007020000}"/>
            </a:ext>
          </a:extLst>
        </xdr:cNvPr>
        <xdr:cNvSpPr txBox="1"/>
      </xdr:nvSpPr>
      <xdr:spPr>
        <a:xfrm>
          <a:off x="14414500" y="5345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a:extLst>
            <a:ext uri="{FF2B5EF4-FFF2-40B4-BE49-F238E27FC236}">
              <a16:creationId xmlns:a16="http://schemas.microsoft.com/office/drawing/2014/main" id="{00000000-0008-0000-0F00-000008020000}"/>
            </a:ext>
          </a:extLst>
        </xdr:cNvPr>
        <xdr:cNvCxnSpPr/>
      </xdr:nvCxnSpPr>
      <xdr:spPr>
        <a:xfrm>
          <a:off x="14287500" y="5562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74312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00000000-0008-0000-0F00-000009020000}"/>
            </a:ext>
          </a:extLst>
        </xdr:cNvPr>
        <xdr:cNvSpPr txBox="1"/>
      </xdr:nvSpPr>
      <xdr:spPr>
        <a:xfrm>
          <a:off x="14414500" y="62769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a:extLst>
            <a:ext uri="{FF2B5EF4-FFF2-40B4-BE49-F238E27FC236}">
              <a16:creationId xmlns:a16="http://schemas.microsoft.com/office/drawing/2014/main" id="{00000000-0008-0000-0F00-00000A020000}"/>
            </a:ext>
          </a:extLst>
        </xdr:cNvPr>
        <xdr:cNvSpPr/>
      </xdr:nvSpPr>
      <xdr:spPr>
        <a:xfrm>
          <a:off x="14325600" y="629856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a:extLst>
            <a:ext uri="{FF2B5EF4-FFF2-40B4-BE49-F238E27FC236}">
              <a16:creationId xmlns:a16="http://schemas.microsoft.com/office/drawing/2014/main" id="{00000000-0008-0000-0F00-00000B020000}"/>
            </a:ext>
          </a:extLst>
        </xdr:cNvPr>
        <xdr:cNvSpPr/>
      </xdr:nvSpPr>
      <xdr:spPr>
        <a:xfrm>
          <a:off x="13578840" y="6298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00000000-0008-0000-0F00-00000C020000}"/>
            </a:ext>
          </a:extLst>
        </xdr:cNvPr>
        <xdr:cNvSpPr/>
      </xdr:nvSpPr>
      <xdr:spPr>
        <a:xfrm>
          <a:off x="12804140" y="62833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a:extLst>
            <a:ext uri="{FF2B5EF4-FFF2-40B4-BE49-F238E27FC236}">
              <a16:creationId xmlns:a16="http://schemas.microsoft.com/office/drawing/2014/main" id="{00000000-0008-0000-0F00-00000D020000}"/>
            </a:ext>
          </a:extLst>
        </xdr:cNvPr>
        <xdr:cNvSpPr/>
      </xdr:nvSpPr>
      <xdr:spPr>
        <a:xfrm>
          <a:off x="12029440" y="62680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132080</xdr:rowOff>
    </xdr:from>
    <xdr:to>
      <xdr:col>67</xdr:col>
      <xdr:colOff>101600</xdr:colOff>
      <xdr:row>38</xdr:row>
      <xdr:rowOff>62230</xdr:rowOff>
    </xdr:to>
    <xdr:sp macro="" textlink="">
      <xdr:nvSpPr>
        <xdr:cNvPr id="526" name="フローチャート: 判断 525">
          <a:extLst>
            <a:ext uri="{FF2B5EF4-FFF2-40B4-BE49-F238E27FC236}">
              <a16:creationId xmlns:a16="http://schemas.microsoft.com/office/drawing/2014/main" id="{00000000-0008-0000-0F00-00000E020000}"/>
            </a:ext>
          </a:extLst>
        </xdr:cNvPr>
        <xdr:cNvSpPr/>
      </xdr:nvSpPr>
      <xdr:spPr>
        <a:xfrm>
          <a:off x="11231880" y="6334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F00-00000F02000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0000000-0008-0000-0F00-000010020000}"/>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F00-000011020000}"/>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F00-000013020000}"/>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145415</xdr:rowOff>
    </xdr:from>
    <xdr:to>
      <xdr:col>85</xdr:col>
      <xdr:colOff>177800</xdr:colOff>
      <xdr:row>34</xdr:row>
      <xdr:rowOff>75565</xdr:rowOff>
    </xdr:to>
    <xdr:sp macro="" textlink="">
      <xdr:nvSpPr>
        <xdr:cNvPr id="532" name="楕円 531">
          <a:extLst>
            <a:ext uri="{FF2B5EF4-FFF2-40B4-BE49-F238E27FC236}">
              <a16:creationId xmlns:a16="http://schemas.microsoft.com/office/drawing/2014/main" id="{00000000-0008-0000-0F00-000014020000}"/>
            </a:ext>
          </a:extLst>
        </xdr:cNvPr>
        <xdr:cNvSpPr/>
      </xdr:nvSpPr>
      <xdr:spPr>
        <a:xfrm>
          <a:off x="14325600" y="567753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32</xdr:row>
      <xdr:rowOff>168292</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00000000-0008-0000-0F00-000015020000}"/>
            </a:ext>
          </a:extLst>
        </xdr:cNvPr>
        <xdr:cNvSpPr txBox="1"/>
      </xdr:nvSpPr>
      <xdr:spPr>
        <a:xfrm>
          <a:off x="14414500" y="553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88265</xdr:rowOff>
    </xdr:from>
    <xdr:to>
      <xdr:col>81</xdr:col>
      <xdr:colOff>101600</xdr:colOff>
      <xdr:row>34</xdr:row>
      <xdr:rowOff>18415</xdr:rowOff>
    </xdr:to>
    <xdr:sp macro="" textlink="">
      <xdr:nvSpPr>
        <xdr:cNvPr id="534" name="楕円 533">
          <a:extLst>
            <a:ext uri="{FF2B5EF4-FFF2-40B4-BE49-F238E27FC236}">
              <a16:creationId xmlns:a16="http://schemas.microsoft.com/office/drawing/2014/main" id="{00000000-0008-0000-0F00-000016020000}"/>
            </a:ext>
          </a:extLst>
        </xdr:cNvPr>
        <xdr:cNvSpPr/>
      </xdr:nvSpPr>
      <xdr:spPr>
        <a:xfrm>
          <a:off x="13578840" y="56203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139065</xdr:rowOff>
    </xdr:from>
    <xdr:to>
      <xdr:col>85</xdr:col>
      <xdr:colOff>127000</xdr:colOff>
      <xdr:row>34</xdr:row>
      <xdr:rowOff>24765</xdr:rowOff>
    </xdr:to>
    <xdr:cxnSp macro="">
      <xdr:nvCxnSpPr>
        <xdr:cNvPr id="535" name="直線コネクタ 534">
          <a:extLst>
            <a:ext uri="{FF2B5EF4-FFF2-40B4-BE49-F238E27FC236}">
              <a16:creationId xmlns:a16="http://schemas.microsoft.com/office/drawing/2014/main" id="{00000000-0008-0000-0F00-000017020000}"/>
            </a:ext>
          </a:extLst>
        </xdr:cNvPr>
        <xdr:cNvCxnSpPr/>
      </xdr:nvCxnSpPr>
      <xdr:spPr>
        <a:xfrm>
          <a:off x="13629640" y="5671185"/>
          <a:ext cx="74676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162560</xdr:rowOff>
    </xdr:from>
    <xdr:to>
      <xdr:col>76</xdr:col>
      <xdr:colOff>165100</xdr:colOff>
      <xdr:row>34</xdr:row>
      <xdr:rowOff>92710</xdr:rowOff>
    </xdr:to>
    <xdr:sp macro="" textlink="">
      <xdr:nvSpPr>
        <xdr:cNvPr id="536" name="楕円 535">
          <a:extLst>
            <a:ext uri="{FF2B5EF4-FFF2-40B4-BE49-F238E27FC236}">
              <a16:creationId xmlns:a16="http://schemas.microsoft.com/office/drawing/2014/main" id="{00000000-0008-0000-0F00-000018020000}"/>
            </a:ext>
          </a:extLst>
        </xdr:cNvPr>
        <xdr:cNvSpPr/>
      </xdr:nvSpPr>
      <xdr:spPr>
        <a:xfrm>
          <a:off x="12804140" y="56946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139065</xdr:rowOff>
    </xdr:from>
    <xdr:to>
      <xdr:col>81</xdr:col>
      <xdr:colOff>50800</xdr:colOff>
      <xdr:row>34</xdr:row>
      <xdr:rowOff>41910</xdr:rowOff>
    </xdr:to>
    <xdr:cxnSp macro="">
      <xdr:nvCxnSpPr>
        <xdr:cNvPr id="537" name="直線コネクタ 536">
          <a:extLst>
            <a:ext uri="{FF2B5EF4-FFF2-40B4-BE49-F238E27FC236}">
              <a16:creationId xmlns:a16="http://schemas.microsoft.com/office/drawing/2014/main" id="{00000000-0008-0000-0F00-000019020000}"/>
            </a:ext>
          </a:extLst>
        </xdr:cNvPr>
        <xdr:cNvCxnSpPr/>
      </xdr:nvCxnSpPr>
      <xdr:spPr>
        <a:xfrm flipV="1">
          <a:off x="12854940" y="5671185"/>
          <a:ext cx="7747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109220</xdr:rowOff>
    </xdr:from>
    <xdr:to>
      <xdr:col>72</xdr:col>
      <xdr:colOff>38100</xdr:colOff>
      <xdr:row>34</xdr:row>
      <xdr:rowOff>39370</xdr:rowOff>
    </xdr:to>
    <xdr:sp macro="" textlink="">
      <xdr:nvSpPr>
        <xdr:cNvPr id="538" name="楕円 537">
          <a:extLst>
            <a:ext uri="{FF2B5EF4-FFF2-40B4-BE49-F238E27FC236}">
              <a16:creationId xmlns:a16="http://schemas.microsoft.com/office/drawing/2014/main" id="{00000000-0008-0000-0F00-00001A020000}"/>
            </a:ext>
          </a:extLst>
        </xdr:cNvPr>
        <xdr:cNvSpPr/>
      </xdr:nvSpPr>
      <xdr:spPr>
        <a:xfrm>
          <a:off x="12029440" y="56413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160020</xdr:rowOff>
    </xdr:from>
    <xdr:to>
      <xdr:col>76</xdr:col>
      <xdr:colOff>114300</xdr:colOff>
      <xdr:row>34</xdr:row>
      <xdr:rowOff>41910</xdr:rowOff>
    </xdr:to>
    <xdr:cxnSp macro="">
      <xdr:nvCxnSpPr>
        <xdr:cNvPr id="539" name="直線コネクタ 538">
          <a:extLst>
            <a:ext uri="{FF2B5EF4-FFF2-40B4-BE49-F238E27FC236}">
              <a16:creationId xmlns:a16="http://schemas.microsoft.com/office/drawing/2014/main" id="{00000000-0008-0000-0F00-00001B020000}"/>
            </a:ext>
          </a:extLst>
        </xdr:cNvPr>
        <xdr:cNvCxnSpPr/>
      </xdr:nvCxnSpPr>
      <xdr:spPr>
        <a:xfrm>
          <a:off x="12072620" y="5692140"/>
          <a:ext cx="78232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59690</xdr:rowOff>
    </xdr:from>
    <xdr:to>
      <xdr:col>67</xdr:col>
      <xdr:colOff>101600</xdr:colOff>
      <xdr:row>33</xdr:row>
      <xdr:rowOff>161290</xdr:rowOff>
    </xdr:to>
    <xdr:sp macro="" textlink="">
      <xdr:nvSpPr>
        <xdr:cNvPr id="540" name="楕円 539">
          <a:extLst>
            <a:ext uri="{FF2B5EF4-FFF2-40B4-BE49-F238E27FC236}">
              <a16:creationId xmlns:a16="http://schemas.microsoft.com/office/drawing/2014/main" id="{00000000-0008-0000-0F00-00001C020000}"/>
            </a:ext>
          </a:extLst>
        </xdr:cNvPr>
        <xdr:cNvSpPr/>
      </xdr:nvSpPr>
      <xdr:spPr>
        <a:xfrm>
          <a:off x="11231880" y="559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110490</xdr:rowOff>
    </xdr:from>
    <xdr:to>
      <xdr:col>71</xdr:col>
      <xdr:colOff>177800</xdr:colOff>
      <xdr:row>33</xdr:row>
      <xdr:rowOff>160020</xdr:rowOff>
    </xdr:to>
    <xdr:cxnSp macro="">
      <xdr:nvCxnSpPr>
        <xdr:cNvPr id="541" name="直線コネクタ 540">
          <a:extLst>
            <a:ext uri="{FF2B5EF4-FFF2-40B4-BE49-F238E27FC236}">
              <a16:creationId xmlns:a16="http://schemas.microsoft.com/office/drawing/2014/main" id="{00000000-0008-0000-0F00-00001D020000}"/>
            </a:ext>
          </a:extLst>
        </xdr:cNvPr>
        <xdr:cNvCxnSpPr/>
      </xdr:nvCxnSpPr>
      <xdr:spPr>
        <a:xfrm>
          <a:off x="11282680" y="5642610"/>
          <a:ext cx="78994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17162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00000000-0008-0000-0F00-00001E020000}"/>
            </a:ext>
          </a:extLst>
        </xdr:cNvPr>
        <xdr:cNvSpPr txBox="1"/>
      </xdr:nvSpPr>
      <xdr:spPr>
        <a:xfrm>
          <a:off x="13437244" y="638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1922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00000000-0008-0000-0F00-00001F020000}"/>
            </a:ext>
          </a:extLst>
        </xdr:cNvPr>
        <xdr:cNvSpPr txBox="1"/>
      </xdr:nvSpPr>
      <xdr:spPr>
        <a:xfrm>
          <a:off x="12675244" y="637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158132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00000000-0008-0000-0F00-000020020000}"/>
            </a:ext>
          </a:extLst>
        </xdr:cNvPr>
        <xdr:cNvSpPr txBox="1"/>
      </xdr:nvSpPr>
      <xdr:spPr>
        <a:xfrm>
          <a:off x="11900544" y="636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53357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00000000-0008-0000-0F00-000021020000}"/>
            </a:ext>
          </a:extLst>
        </xdr:cNvPr>
        <xdr:cNvSpPr txBox="1"/>
      </xdr:nvSpPr>
      <xdr:spPr>
        <a:xfrm>
          <a:off x="11102984" y="642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34942</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00000000-0008-0000-0F00-000022020000}"/>
            </a:ext>
          </a:extLst>
        </xdr:cNvPr>
        <xdr:cNvSpPr txBox="1"/>
      </xdr:nvSpPr>
      <xdr:spPr>
        <a:xfrm>
          <a:off x="13437244" y="539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109237</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00000000-0008-0000-0F00-000023020000}"/>
            </a:ext>
          </a:extLst>
        </xdr:cNvPr>
        <xdr:cNvSpPr txBox="1"/>
      </xdr:nvSpPr>
      <xdr:spPr>
        <a:xfrm>
          <a:off x="12675244" y="547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55897</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00000000-0008-0000-0F00-000024020000}"/>
            </a:ext>
          </a:extLst>
        </xdr:cNvPr>
        <xdr:cNvSpPr txBox="1"/>
      </xdr:nvSpPr>
      <xdr:spPr>
        <a:xfrm>
          <a:off x="11900544" y="542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6367</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00000000-0008-0000-0F00-000025020000}"/>
            </a:ext>
          </a:extLst>
        </xdr:cNvPr>
        <xdr:cNvSpPr txBox="1"/>
      </xdr:nvSpPr>
      <xdr:spPr>
        <a:xfrm>
          <a:off x="11102984" y="537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00000000-0008-0000-0F00-000026020000}"/>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00000000-0008-0000-0F00-000027020000}"/>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00000000-0008-0000-0F00-000028020000}"/>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00000000-0008-0000-0F00-00002902000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00000000-0008-0000-0F00-00002A020000}"/>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00000000-0008-0000-0F00-00002B020000}"/>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00000000-0008-0000-0F00-00002C02000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00000000-0008-0000-0F00-00002D020000}"/>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00000000-0008-0000-0F00-00002E020000}"/>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00000000-0008-0000-0F00-00002F020000}"/>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00000000-0008-0000-0F00-000030020000}"/>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00000000-0008-0000-0F00-000031020000}"/>
            </a:ext>
          </a:extLst>
        </xdr:cNvPr>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00000000-0008-0000-0F00-000032020000}"/>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00000000-0008-0000-0F00-000033020000}"/>
            </a:ext>
          </a:extLst>
        </xdr:cNvPr>
        <xdr:cNvSpPr txBox="1"/>
      </xdr:nvSpPr>
      <xdr:spPr>
        <a:xfrm>
          <a:off x="1558946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00000000-0008-0000-0F00-000034020000}"/>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00000000-0008-0000-0F00-000035020000}"/>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00000000-0008-0000-0F00-000036020000}"/>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00000000-0008-0000-0F00-000037020000}"/>
            </a:ext>
          </a:extLst>
        </xdr:cNvPr>
        <xdr:cNvSpPr txBox="1"/>
      </xdr:nvSpPr>
      <xdr:spPr>
        <a:xfrm>
          <a:off x="1558946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00000000-0008-0000-0F00-000038020000}"/>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00000000-0008-0000-0F00-000039020000}"/>
            </a:ext>
          </a:extLst>
        </xdr:cNvPr>
        <xdr:cNvSpPr txBox="1"/>
      </xdr:nvSpPr>
      <xdr:spPr>
        <a:xfrm>
          <a:off x="1558946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00000000-0008-0000-0F00-00003A020000}"/>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00000000-0008-0000-0F00-00003B020000}"/>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00000000-0008-0000-0F00-00003C020000}"/>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a:extLst>
            <a:ext uri="{FF2B5EF4-FFF2-40B4-BE49-F238E27FC236}">
              <a16:creationId xmlns:a16="http://schemas.microsoft.com/office/drawing/2014/main" id="{00000000-0008-0000-0F00-00003D020000}"/>
            </a:ext>
          </a:extLst>
        </xdr:cNvPr>
        <xdr:cNvCxnSpPr/>
      </xdr:nvCxnSpPr>
      <xdr:spPr>
        <a:xfrm flipV="1">
          <a:off x="19509104" y="5649624"/>
          <a:ext cx="0" cy="14290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a:extLst>
            <a:ext uri="{FF2B5EF4-FFF2-40B4-BE49-F238E27FC236}">
              <a16:creationId xmlns:a16="http://schemas.microsoft.com/office/drawing/2014/main" id="{00000000-0008-0000-0F00-00003E020000}"/>
            </a:ext>
          </a:extLst>
        </xdr:cNvPr>
        <xdr:cNvSpPr txBox="1"/>
      </xdr:nvSpPr>
      <xdr:spPr>
        <a:xfrm>
          <a:off x="19547840" y="708251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a:extLst>
            <a:ext uri="{FF2B5EF4-FFF2-40B4-BE49-F238E27FC236}">
              <a16:creationId xmlns:a16="http://schemas.microsoft.com/office/drawing/2014/main" id="{00000000-0008-0000-0F00-00003F020000}"/>
            </a:ext>
          </a:extLst>
        </xdr:cNvPr>
        <xdr:cNvCxnSpPr/>
      </xdr:nvCxnSpPr>
      <xdr:spPr>
        <a:xfrm>
          <a:off x="19443700" y="70786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00000000-0008-0000-0F00-000040020000}"/>
            </a:ext>
          </a:extLst>
        </xdr:cNvPr>
        <xdr:cNvSpPr txBox="1"/>
      </xdr:nvSpPr>
      <xdr:spPr>
        <a:xfrm>
          <a:off x="19547840" y="5428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a:extLst>
            <a:ext uri="{FF2B5EF4-FFF2-40B4-BE49-F238E27FC236}">
              <a16:creationId xmlns:a16="http://schemas.microsoft.com/office/drawing/2014/main" id="{00000000-0008-0000-0F00-000041020000}"/>
            </a:ext>
          </a:extLst>
        </xdr:cNvPr>
        <xdr:cNvCxnSpPr/>
      </xdr:nvCxnSpPr>
      <xdr:spPr>
        <a:xfrm>
          <a:off x="19443700" y="56496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10056</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00000000-0008-0000-0F00-000042020000}"/>
            </a:ext>
          </a:extLst>
        </xdr:cNvPr>
        <xdr:cNvSpPr txBox="1"/>
      </xdr:nvSpPr>
      <xdr:spPr>
        <a:xfrm>
          <a:off x="19547840" y="65480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a:extLst>
            <a:ext uri="{FF2B5EF4-FFF2-40B4-BE49-F238E27FC236}">
              <a16:creationId xmlns:a16="http://schemas.microsoft.com/office/drawing/2014/main" id="{00000000-0008-0000-0F00-000043020000}"/>
            </a:ext>
          </a:extLst>
        </xdr:cNvPr>
        <xdr:cNvSpPr/>
      </xdr:nvSpPr>
      <xdr:spPr>
        <a:xfrm>
          <a:off x="19458940" y="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a:extLst>
            <a:ext uri="{FF2B5EF4-FFF2-40B4-BE49-F238E27FC236}">
              <a16:creationId xmlns:a16="http://schemas.microsoft.com/office/drawing/2014/main" id="{00000000-0008-0000-0F00-000044020000}"/>
            </a:ext>
          </a:extLst>
        </xdr:cNvPr>
        <xdr:cNvSpPr/>
      </xdr:nvSpPr>
      <xdr:spPr>
        <a:xfrm>
          <a:off x="18735040" y="657965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a:extLst>
            <a:ext uri="{FF2B5EF4-FFF2-40B4-BE49-F238E27FC236}">
              <a16:creationId xmlns:a16="http://schemas.microsoft.com/office/drawing/2014/main" id="{00000000-0008-0000-0F00-000045020000}"/>
            </a:ext>
          </a:extLst>
        </xdr:cNvPr>
        <xdr:cNvSpPr/>
      </xdr:nvSpPr>
      <xdr:spPr>
        <a:xfrm>
          <a:off x="17937480" y="6592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a:extLst>
            <a:ext uri="{FF2B5EF4-FFF2-40B4-BE49-F238E27FC236}">
              <a16:creationId xmlns:a16="http://schemas.microsoft.com/office/drawing/2014/main" id="{00000000-0008-0000-0F00-000046020000}"/>
            </a:ext>
          </a:extLst>
        </xdr:cNvPr>
        <xdr:cNvSpPr/>
      </xdr:nvSpPr>
      <xdr:spPr>
        <a:xfrm>
          <a:off x="17162780" y="6603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121526</xdr:rowOff>
    </xdr:from>
    <xdr:to>
      <xdr:col>98</xdr:col>
      <xdr:colOff>38100</xdr:colOff>
      <xdr:row>40</xdr:row>
      <xdr:rowOff>51676</xdr:rowOff>
    </xdr:to>
    <xdr:sp macro="" textlink="">
      <xdr:nvSpPr>
        <xdr:cNvPr id="583" name="フローチャート: 判断 582">
          <a:extLst>
            <a:ext uri="{FF2B5EF4-FFF2-40B4-BE49-F238E27FC236}">
              <a16:creationId xmlns:a16="http://schemas.microsoft.com/office/drawing/2014/main" id="{00000000-0008-0000-0F00-000047020000}"/>
            </a:ext>
          </a:extLst>
        </xdr:cNvPr>
        <xdr:cNvSpPr/>
      </xdr:nvSpPr>
      <xdr:spPr>
        <a:xfrm>
          <a:off x="16388080" y="665948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0000000-0008-0000-0F00-000048020000}"/>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0000000-0008-0000-0F00-00004A020000}"/>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0000000-0008-0000-0F00-00004B020000}"/>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000000-0008-0000-0F00-00004C020000}"/>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34117</xdr:rowOff>
    </xdr:from>
    <xdr:to>
      <xdr:col>116</xdr:col>
      <xdr:colOff>114300</xdr:colOff>
      <xdr:row>38</xdr:row>
      <xdr:rowOff>135717</xdr:rowOff>
    </xdr:to>
    <xdr:sp macro="" textlink="">
      <xdr:nvSpPr>
        <xdr:cNvPr id="589" name="楕円 588">
          <a:extLst>
            <a:ext uri="{FF2B5EF4-FFF2-40B4-BE49-F238E27FC236}">
              <a16:creationId xmlns:a16="http://schemas.microsoft.com/office/drawing/2014/main" id="{00000000-0008-0000-0F00-00004D020000}"/>
            </a:ext>
          </a:extLst>
        </xdr:cNvPr>
        <xdr:cNvSpPr/>
      </xdr:nvSpPr>
      <xdr:spPr>
        <a:xfrm>
          <a:off x="19458940" y="640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56994</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00000000-0008-0000-0F00-00004E020000}"/>
            </a:ext>
          </a:extLst>
        </xdr:cNvPr>
        <xdr:cNvSpPr txBox="1"/>
      </xdr:nvSpPr>
      <xdr:spPr>
        <a:xfrm>
          <a:off x="19547840" y="6259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50092</xdr:rowOff>
    </xdr:from>
    <xdr:to>
      <xdr:col>112</xdr:col>
      <xdr:colOff>38100</xdr:colOff>
      <xdr:row>38</xdr:row>
      <xdr:rowOff>151692</xdr:rowOff>
    </xdr:to>
    <xdr:sp macro="" textlink="">
      <xdr:nvSpPr>
        <xdr:cNvPr id="591" name="楕円 590">
          <a:extLst>
            <a:ext uri="{FF2B5EF4-FFF2-40B4-BE49-F238E27FC236}">
              <a16:creationId xmlns:a16="http://schemas.microsoft.com/office/drawing/2014/main" id="{00000000-0008-0000-0F00-00004F020000}"/>
            </a:ext>
          </a:extLst>
        </xdr:cNvPr>
        <xdr:cNvSpPr/>
      </xdr:nvSpPr>
      <xdr:spPr>
        <a:xfrm>
          <a:off x="18735040" y="64204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84917</xdr:rowOff>
    </xdr:from>
    <xdr:to>
      <xdr:col>116</xdr:col>
      <xdr:colOff>63500</xdr:colOff>
      <xdr:row>38</xdr:row>
      <xdr:rowOff>100892</xdr:rowOff>
    </xdr:to>
    <xdr:cxnSp macro="">
      <xdr:nvCxnSpPr>
        <xdr:cNvPr id="592" name="直線コネクタ 591">
          <a:extLst>
            <a:ext uri="{FF2B5EF4-FFF2-40B4-BE49-F238E27FC236}">
              <a16:creationId xmlns:a16="http://schemas.microsoft.com/office/drawing/2014/main" id="{00000000-0008-0000-0F00-000050020000}"/>
            </a:ext>
          </a:extLst>
        </xdr:cNvPr>
        <xdr:cNvCxnSpPr/>
      </xdr:nvCxnSpPr>
      <xdr:spPr>
        <a:xfrm flipV="1">
          <a:off x="18778220" y="6455237"/>
          <a:ext cx="731520" cy="15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2018</xdr:rowOff>
    </xdr:from>
    <xdr:to>
      <xdr:col>107</xdr:col>
      <xdr:colOff>101600</xdr:colOff>
      <xdr:row>38</xdr:row>
      <xdr:rowOff>103618</xdr:rowOff>
    </xdr:to>
    <xdr:sp macro="" textlink="">
      <xdr:nvSpPr>
        <xdr:cNvPr id="593" name="楕円 592">
          <a:extLst>
            <a:ext uri="{FF2B5EF4-FFF2-40B4-BE49-F238E27FC236}">
              <a16:creationId xmlns:a16="http://schemas.microsoft.com/office/drawing/2014/main" id="{00000000-0008-0000-0F00-000051020000}"/>
            </a:ext>
          </a:extLst>
        </xdr:cNvPr>
        <xdr:cNvSpPr/>
      </xdr:nvSpPr>
      <xdr:spPr>
        <a:xfrm>
          <a:off x="17937480" y="6372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52818</xdr:rowOff>
    </xdr:from>
    <xdr:to>
      <xdr:col>111</xdr:col>
      <xdr:colOff>177800</xdr:colOff>
      <xdr:row>38</xdr:row>
      <xdr:rowOff>100892</xdr:rowOff>
    </xdr:to>
    <xdr:cxnSp macro="">
      <xdr:nvCxnSpPr>
        <xdr:cNvPr id="594" name="直線コネクタ 593">
          <a:extLst>
            <a:ext uri="{FF2B5EF4-FFF2-40B4-BE49-F238E27FC236}">
              <a16:creationId xmlns:a16="http://schemas.microsoft.com/office/drawing/2014/main" id="{00000000-0008-0000-0F00-000052020000}"/>
            </a:ext>
          </a:extLst>
        </xdr:cNvPr>
        <xdr:cNvCxnSpPr/>
      </xdr:nvCxnSpPr>
      <xdr:spPr>
        <a:xfrm>
          <a:off x="17988280" y="6423138"/>
          <a:ext cx="789940" cy="48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14591</xdr:rowOff>
    </xdr:from>
    <xdr:to>
      <xdr:col>102</xdr:col>
      <xdr:colOff>165100</xdr:colOff>
      <xdr:row>38</xdr:row>
      <xdr:rowOff>116191</xdr:rowOff>
    </xdr:to>
    <xdr:sp macro="" textlink="">
      <xdr:nvSpPr>
        <xdr:cNvPr id="595" name="楕円 594">
          <a:extLst>
            <a:ext uri="{FF2B5EF4-FFF2-40B4-BE49-F238E27FC236}">
              <a16:creationId xmlns:a16="http://schemas.microsoft.com/office/drawing/2014/main" id="{00000000-0008-0000-0F00-000053020000}"/>
            </a:ext>
          </a:extLst>
        </xdr:cNvPr>
        <xdr:cNvSpPr/>
      </xdr:nvSpPr>
      <xdr:spPr>
        <a:xfrm>
          <a:off x="17162780" y="6384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52818</xdr:rowOff>
    </xdr:from>
    <xdr:to>
      <xdr:col>107</xdr:col>
      <xdr:colOff>50800</xdr:colOff>
      <xdr:row>38</xdr:row>
      <xdr:rowOff>65391</xdr:rowOff>
    </xdr:to>
    <xdr:cxnSp macro="">
      <xdr:nvCxnSpPr>
        <xdr:cNvPr id="596" name="直線コネクタ 595">
          <a:extLst>
            <a:ext uri="{FF2B5EF4-FFF2-40B4-BE49-F238E27FC236}">
              <a16:creationId xmlns:a16="http://schemas.microsoft.com/office/drawing/2014/main" id="{00000000-0008-0000-0F00-000054020000}"/>
            </a:ext>
          </a:extLst>
        </xdr:cNvPr>
        <xdr:cNvCxnSpPr/>
      </xdr:nvCxnSpPr>
      <xdr:spPr>
        <a:xfrm flipV="1">
          <a:off x="17213580" y="6423138"/>
          <a:ext cx="7747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23922</xdr:rowOff>
    </xdr:from>
    <xdr:to>
      <xdr:col>98</xdr:col>
      <xdr:colOff>38100</xdr:colOff>
      <xdr:row>38</xdr:row>
      <xdr:rowOff>125522</xdr:rowOff>
    </xdr:to>
    <xdr:sp macro="" textlink="">
      <xdr:nvSpPr>
        <xdr:cNvPr id="597" name="楕円 596">
          <a:extLst>
            <a:ext uri="{FF2B5EF4-FFF2-40B4-BE49-F238E27FC236}">
              <a16:creationId xmlns:a16="http://schemas.microsoft.com/office/drawing/2014/main" id="{00000000-0008-0000-0F00-000055020000}"/>
            </a:ext>
          </a:extLst>
        </xdr:cNvPr>
        <xdr:cNvSpPr/>
      </xdr:nvSpPr>
      <xdr:spPr>
        <a:xfrm>
          <a:off x="16388080" y="639424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65391</xdr:rowOff>
    </xdr:from>
    <xdr:to>
      <xdr:col>102</xdr:col>
      <xdr:colOff>114300</xdr:colOff>
      <xdr:row>38</xdr:row>
      <xdr:rowOff>74722</xdr:rowOff>
    </xdr:to>
    <xdr:cxnSp macro="">
      <xdr:nvCxnSpPr>
        <xdr:cNvPr id="598" name="直線コネクタ 597">
          <a:extLst>
            <a:ext uri="{FF2B5EF4-FFF2-40B4-BE49-F238E27FC236}">
              <a16:creationId xmlns:a16="http://schemas.microsoft.com/office/drawing/2014/main" id="{00000000-0008-0000-0F00-000056020000}"/>
            </a:ext>
          </a:extLst>
        </xdr:cNvPr>
        <xdr:cNvCxnSpPr/>
      </xdr:nvCxnSpPr>
      <xdr:spPr>
        <a:xfrm flipV="1">
          <a:off x="16431260" y="6435711"/>
          <a:ext cx="782320" cy="9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134426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00000000-0008-0000-0F00-000057020000}"/>
            </a:ext>
          </a:extLst>
        </xdr:cNvPr>
        <xdr:cNvSpPr txBox="1"/>
      </xdr:nvSpPr>
      <xdr:spPr>
        <a:xfrm>
          <a:off x="18496495" y="6672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147448</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00000000-0008-0000-0F00-000058020000}"/>
            </a:ext>
          </a:extLst>
        </xdr:cNvPr>
        <xdr:cNvSpPr txBox="1"/>
      </xdr:nvSpPr>
      <xdr:spPr>
        <a:xfrm>
          <a:off x="17734495" y="6685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158113</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00000000-0008-0000-0F00-000059020000}"/>
            </a:ext>
          </a:extLst>
        </xdr:cNvPr>
        <xdr:cNvSpPr txBox="1"/>
      </xdr:nvSpPr>
      <xdr:spPr>
        <a:xfrm>
          <a:off x="16936935" y="6696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42803</xdr:rowOff>
    </xdr:from>
    <xdr:ext cx="534377" cy="259045"/>
    <xdr:sp macro="" textlink="">
      <xdr:nvSpPr>
        <xdr:cNvPr id="602" name="n_4aveValue【一般廃棄物処理施設】&#10;一人当たり有形固定資産（償却資産）額">
          <a:extLst>
            <a:ext uri="{FF2B5EF4-FFF2-40B4-BE49-F238E27FC236}">
              <a16:creationId xmlns:a16="http://schemas.microsoft.com/office/drawing/2014/main" id="{00000000-0008-0000-0F00-00005A020000}"/>
            </a:ext>
          </a:extLst>
        </xdr:cNvPr>
        <xdr:cNvSpPr txBox="1"/>
      </xdr:nvSpPr>
      <xdr:spPr>
        <a:xfrm>
          <a:off x="16194551" y="6748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168220</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00000000-0008-0000-0F00-00005B020000}"/>
            </a:ext>
          </a:extLst>
        </xdr:cNvPr>
        <xdr:cNvSpPr txBox="1"/>
      </xdr:nvSpPr>
      <xdr:spPr>
        <a:xfrm>
          <a:off x="18496495" y="6203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120145</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00000000-0008-0000-0F00-00005C020000}"/>
            </a:ext>
          </a:extLst>
        </xdr:cNvPr>
        <xdr:cNvSpPr txBox="1"/>
      </xdr:nvSpPr>
      <xdr:spPr>
        <a:xfrm>
          <a:off x="17734495" y="6155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132718</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00000000-0008-0000-0F00-00005D020000}"/>
            </a:ext>
          </a:extLst>
        </xdr:cNvPr>
        <xdr:cNvSpPr txBox="1"/>
      </xdr:nvSpPr>
      <xdr:spPr>
        <a:xfrm>
          <a:off x="16936935" y="6167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142049</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00000000-0008-0000-0F00-00005E020000}"/>
            </a:ext>
          </a:extLst>
        </xdr:cNvPr>
        <xdr:cNvSpPr txBox="1"/>
      </xdr:nvSpPr>
      <xdr:spPr>
        <a:xfrm>
          <a:off x="16162235" y="6177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00000000-0008-0000-0F00-00005F020000}"/>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00000000-0008-0000-0F00-00006002000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00000000-0008-0000-0F00-000061020000}"/>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00000000-0008-0000-0F00-000062020000}"/>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00000000-0008-0000-0F00-000063020000}"/>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00000000-0008-0000-0F00-000064020000}"/>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00000000-0008-0000-0F00-000065020000}"/>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00000000-0008-0000-0F00-000066020000}"/>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00000000-0008-0000-0F00-000067020000}"/>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00000000-0008-0000-0F00-000068020000}"/>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00000000-0008-0000-0F00-000069020000}"/>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00000000-0008-0000-0F00-00006A020000}"/>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00000000-0008-0000-0F00-00006B020000}"/>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00000000-0008-0000-0F00-00006C020000}"/>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00000000-0008-0000-0F00-00006D020000}"/>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00000000-0008-0000-0F00-00006E020000}"/>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00000000-0008-0000-0F00-00006F020000}"/>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00000000-0008-0000-0F00-000070020000}"/>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00000000-0008-0000-0F00-000071020000}"/>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00000000-0008-0000-0F00-000072020000}"/>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00000000-0008-0000-0F00-000073020000}"/>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00000000-0008-0000-0F00-000074020000}"/>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00000000-0008-0000-0F00-000075020000}"/>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00000000-0008-0000-0F00-000076020000}"/>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631" name="直線コネクタ 630">
          <a:extLst>
            <a:ext uri="{FF2B5EF4-FFF2-40B4-BE49-F238E27FC236}">
              <a16:creationId xmlns:a16="http://schemas.microsoft.com/office/drawing/2014/main" id="{00000000-0008-0000-0F00-000077020000}"/>
            </a:ext>
          </a:extLst>
        </xdr:cNvPr>
        <xdr:cNvCxnSpPr/>
      </xdr:nvCxnSpPr>
      <xdr:spPr>
        <a:xfrm flipV="1">
          <a:off x="14375764" y="938784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2" name="【保健センター・保健所】&#10;有形固定資産減価償却率最小値テキスト">
          <a:extLst>
            <a:ext uri="{FF2B5EF4-FFF2-40B4-BE49-F238E27FC236}">
              <a16:creationId xmlns:a16="http://schemas.microsoft.com/office/drawing/2014/main" id="{00000000-0008-0000-0F00-000078020000}"/>
            </a:ext>
          </a:extLst>
        </xdr:cNvPr>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3" name="直線コネクタ 632">
          <a:extLst>
            <a:ext uri="{FF2B5EF4-FFF2-40B4-BE49-F238E27FC236}">
              <a16:creationId xmlns:a16="http://schemas.microsoft.com/office/drawing/2014/main" id="{00000000-0008-0000-0F00-000079020000}"/>
            </a:ext>
          </a:extLst>
        </xdr:cNvPr>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00000000-0008-0000-0F00-00007A020000}"/>
            </a:ext>
          </a:extLst>
        </xdr:cNvPr>
        <xdr:cNvSpPr txBox="1"/>
      </xdr:nvSpPr>
      <xdr:spPr>
        <a:xfrm>
          <a:off x="14414500" y="9170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5" name="直線コネクタ 634">
          <a:extLst>
            <a:ext uri="{FF2B5EF4-FFF2-40B4-BE49-F238E27FC236}">
              <a16:creationId xmlns:a16="http://schemas.microsoft.com/office/drawing/2014/main" id="{00000000-0008-0000-0F00-00007B020000}"/>
            </a:ext>
          </a:extLst>
        </xdr:cNvPr>
        <xdr:cNvCxnSpPr/>
      </xdr:nvCxnSpPr>
      <xdr:spPr>
        <a:xfrm>
          <a:off x="14287500" y="938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82567</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00000000-0008-0000-0F00-00007C020000}"/>
            </a:ext>
          </a:extLst>
        </xdr:cNvPr>
        <xdr:cNvSpPr txBox="1"/>
      </xdr:nvSpPr>
      <xdr:spPr>
        <a:xfrm>
          <a:off x="14414500" y="98056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7" name="フローチャート: 判断 636">
          <a:extLst>
            <a:ext uri="{FF2B5EF4-FFF2-40B4-BE49-F238E27FC236}">
              <a16:creationId xmlns:a16="http://schemas.microsoft.com/office/drawing/2014/main" id="{00000000-0008-0000-0F00-00007D020000}"/>
            </a:ext>
          </a:extLst>
        </xdr:cNvPr>
        <xdr:cNvSpPr/>
      </xdr:nvSpPr>
      <xdr:spPr>
        <a:xfrm>
          <a:off x="14325600" y="995045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38" name="フローチャート: 判断 637">
          <a:extLst>
            <a:ext uri="{FF2B5EF4-FFF2-40B4-BE49-F238E27FC236}">
              <a16:creationId xmlns:a16="http://schemas.microsoft.com/office/drawing/2014/main" id="{00000000-0008-0000-0F00-00007E020000}"/>
            </a:ext>
          </a:extLst>
        </xdr:cNvPr>
        <xdr:cNvSpPr/>
      </xdr:nvSpPr>
      <xdr:spPr>
        <a:xfrm>
          <a:off x="13578840" y="992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39" name="フローチャート: 判断 638">
          <a:extLst>
            <a:ext uri="{FF2B5EF4-FFF2-40B4-BE49-F238E27FC236}">
              <a16:creationId xmlns:a16="http://schemas.microsoft.com/office/drawing/2014/main" id="{00000000-0008-0000-0F00-00007F020000}"/>
            </a:ext>
          </a:extLst>
        </xdr:cNvPr>
        <xdr:cNvSpPr/>
      </xdr:nvSpPr>
      <xdr:spPr>
        <a:xfrm>
          <a:off x="12804140" y="989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40" name="フローチャート: 判断 639">
          <a:extLst>
            <a:ext uri="{FF2B5EF4-FFF2-40B4-BE49-F238E27FC236}">
              <a16:creationId xmlns:a16="http://schemas.microsoft.com/office/drawing/2014/main" id="{00000000-0008-0000-0F00-000080020000}"/>
            </a:ext>
          </a:extLst>
        </xdr:cNvPr>
        <xdr:cNvSpPr/>
      </xdr:nvSpPr>
      <xdr:spPr>
        <a:xfrm>
          <a:off x="12029440" y="98590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65405</xdr:rowOff>
    </xdr:from>
    <xdr:to>
      <xdr:col>67</xdr:col>
      <xdr:colOff>101600</xdr:colOff>
      <xdr:row>58</xdr:row>
      <xdr:rowOff>167005</xdr:rowOff>
    </xdr:to>
    <xdr:sp macro="" textlink="">
      <xdr:nvSpPr>
        <xdr:cNvPr id="641" name="フローチャート: 判断 640">
          <a:extLst>
            <a:ext uri="{FF2B5EF4-FFF2-40B4-BE49-F238E27FC236}">
              <a16:creationId xmlns:a16="http://schemas.microsoft.com/office/drawing/2014/main" id="{00000000-0008-0000-0F00-000081020000}"/>
            </a:ext>
          </a:extLst>
        </xdr:cNvPr>
        <xdr:cNvSpPr/>
      </xdr:nvSpPr>
      <xdr:spPr>
        <a:xfrm>
          <a:off x="11231880" y="9788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0000000-0008-0000-0F00-000082020000}"/>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0000000-0008-0000-0F00-000083020000}"/>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0000000-0008-0000-0F00-000084020000}"/>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0000000-0008-0000-0F00-00008502000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0000000-0008-0000-0F00-000086020000}"/>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116840</xdr:rowOff>
    </xdr:from>
    <xdr:to>
      <xdr:col>85</xdr:col>
      <xdr:colOff>177800</xdr:colOff>
      <xdr:row>60</xdr:row>
      <xdr:rowOff>46990</xdr:rowOff>
    </xdr:to>
    <xdr:sp macro="" textlink="">
      <xdr:nvSpPr>
        <xdr:cNvPr id="647" name="楕円 646">
          <a:extLst>
            <a:ext uri="{FF2B5EF4-FFF2-40B4-BE49-F238E27FC236}">
              <a16:creationId xmlns:a16="http://schemas.microsoft.com/office/drawing/2014/main" id="{00000000-0008-0000-0F00-000087020000}"/>
            </a:ext>
          </a:extLst>
        </xdr:cNvPr>
        <xdr:cNvSpPr/>
      </xdr:nvSpPr>
      <xdr:spPr>
        <a:xfrm>
          <a:off x="14325600" y="1000760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95267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00000000-0008-0000-0F00-000088020000}"/>
            </a:ext>
          </a:extLst>
        </xdr:cNvPr>
        <xdr:cNvSpPr txBox="1"/>
      </xdr:nvSpPr>
      <xdr:spPr>
        <a:xfrm>
          <a:off x="14414500" y="998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73025</xdr:rowOff>
    </xdr:from>
    <xdr:to>
      <xdr:col>81</xdr:col>
      <xdr:colOff>101600</xdr:colOff>
      <xdr:row>60</xdr:row>
      <xdr:rowOff>3175</xdr:rowOff>
    </xdr:to>
    <xdr:sp macro="" textlink="">
      <xdr:nvSpPr>
        <xdr:cNvPr id="649" name="楕円 648">
          <a:extLst>
            <a:ext uri="{FF2B5EF4-FFF2-40B4-BE49-F238E27FC236}">
              <a16:creationId xmlns:a16="http://schemas.microsoft.com/office/drawing/2014/main" id="{00000000-0008-0000-0F00-000089020000}"/>
            </a:ext>
          </a:extLst>
        </xdr:cNvPr>
        <xdr:cNvSpPr/>
      </xdr:nvSpPr>
      <xdr:spPr>
        <a:xfrm>
          <a:off x="13578840" y="99637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123825</xdr:rowOff>
    </xdr:from>
    <xdr:to>
      <xdr:col>85</xdr:col>
      <xdr:colOff>127000</xdr:colOff>
      <xdr:row>59</xdr:row>
      <xdr:rowOff>167640</xdr:rowOff>
    </xdr:to>
    <xdr:cxnSp macro="">
      <xdr:nvCxnSpPr>
        <xdr:cNvPr id="650" name="直線コネクタ 649">
          <a:extLst>
            <a:ext uri="{FF2B5EF4-FFF2-40B4-BE49-F238E27FC236}">
              <a16:creationId xmlns:a16="http://schemas.microsoft.com/office/drawing/2014/main" id="{00000000-0008-0000-0F00-00008A020000}"/>
            </a:ext>
          </a:extLst>
        </xdr:cNvPr>
        <xdr:cNvCxnSpPr/>
      </xdr:nvCxnSpPr>
      <xdr:spPr>
        <a:xfrm>
          <a:off x="13629640" y="10014585"/>
          <a:ext cx="7467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29210</xdr:rowOff>
    </xdr:from>
    <xdr:to>
      <xdr:col>76</xdr:col>
      <xdr:colOff>165100</xdr:colOff>
      <xdr:row>59</xdr:row>
      <xdr:rowOff>130810</xdr:rowOff>
    </xdr:to>
    <xdr:sp macro="" textlink="">
      <xdr:nvSpPr>
        <xdr:cNvPr id="651" name="楕円 650">
          <a:extLst>
            <a:ext uri="{FF2B5EF4-FFF2-40B4-BE49-F238E27FC236}">
              <a16:creationId xmlns:a16="http://schemas.microsoft.com/office/drawing/2014/main" id="{00000000-0008-0000-0F00-00008B020000}"/>
            </a:ext>
          </a:extLst>
        </xdr:cNvPr>
        <xdr:cNvSpPr/>
      </xdr:nvSpPr>
      <xdr:spPr>
        <a:xfrm>
          <a:off x="12804140" y="991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80010</xdr:rowOff>
    </xdr:from>
    <xdr:to>
      <xdr:col>81</xdr:col>
      <xdr:colOff>50800</xdr:colOff>
      <xdr:row>59</xdr:row>
      <xdr:rowOff>123825</xdr:rowOff>
    </xdr:to>
    <xdr:cxnSp macro="">
      <xdr:nvCxnSpPr>
        <xdr:cNvPr id="652" name="直線コネクタ 651">
          <a:extLst>
            <a:ext uri="{FF2B5EF4-FFF2-40B4-BE49-F238E27FC236}">
              <a16:creationId xmlns:a16="http://schemas.microsoft.com/office/drawing/2014/main" id="{00000000-0008-0000-0F00-00008C020000}"/>
            </a:ext>
          </a:extLst>
        </xdr:cNvPr>
        <xdr:cNvCxnSpPr/>
      </xdr:nvCxnSpPr>
      <xdr:spPr>
        <a:xfrm>
          <a:off x="12854940" y="9970770"/>
          <a:ext cx="7747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162560</xdr:rowOff>
    </xdr:from>
    <xdr:to>
      <xdr:col>72</xdr:col>
      <xdr:colOff>38100</xdr:colOff>
      <xdr:row>59</xdr:row>
      <xdr:rowOff>92710</xdr:rowOff>
    </xdr:to>
    <xdr:sp macro="" textlink="">
      <xdr:nvSpPr>
        <xdr:cNvPr id="653" name="楕円 652">
          <a:extLst>
            <a:ext uri="{FF2B5EF4-FFF2-40B4-BE49-F238E27FC236}">
              <a16:creationId xmlns:a16="http://schemas.microsoft.com/office/drawing/2014/main" id="{00000000-0008-0000-0F00-00008D020000}"/>
            </a:ext>
          </a:extLst>
        </xdr:cNvPr>
        <xdr:cNvSpPr/>
      </xdr:nvSpPr>
      <xdr:spPr>
        <a:xfrm>
          <a:off x="12029440" y="98856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41910</xdr:rowOff>
    </xdr:from>
    <xdr:to>
      <xdr:col>76</xdr:col>
      <xdr:colOff>114300</xdr:colOff>
      <xdr:row>59</xdr:row>
      <xdr:rowOff>80010</xdr:rowOff>
    </xdr:to>
    <xdr:cxnSp macro="">
      <xdr:nvCxnSpPr>
        <xdr:cNvPr id="654" name="直線コネクタ 653">
          <a:extLst>
            <a:ext uri="{FF2B5EF4-FFF2-40B4-BE49-F238E27FC236}">
              <a16:creationId xmlns:a16="http://schemas.microsoft.com/office/drawing/2014/main" id="{00000000-0008-0000-0F00-00008E020000}"/>
            </a:ext>
          </a:extLst>
        </xdr:cNvPr>
        <xdr:cNvCxnSpPr/>
      </xdr:nvCxnSpPr>
      <xdr:spPr>
        <a:xfrm>
          <a:off x="12072620" y="9932670"/>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118745</xdr:rowOff>
    </xdr:from>
    <xdr:to>
      <xdr:col>67</xdr:col>
      <xdr:colOff>101600</xdr:colOff>
      <xdr:row>59</xdr:row>
      <xdr:rowOff>48895</xdr:rowOff>
    </xdr:to>
    <xdr:sp macro="" textlink="">
      <xdr:nvSpPr>
        <xdr:cNvPr id="655" name="楕円 654">
          <a:extLst>
            <a:ext uri="{FF2B5EF4-FFF2-40B4-BE49-F238E27FC236}">
              <a16:creationId xmlns:a16="http://schemas.microsoft.com/office/drawing/2014/main" id="{00000000-0008-0000-0F00-00008F020000}"/>
            </a:ext>
          </a:extLst>
        </xdr:cNvPr>
        <xdr:cNvSpPr/>
      </xdr:nvSpPr>
      <xdr:spPr>
        <a:xfrm>
          <a:off x="11231880" y="98418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169545</xdr:rowOff>
    </xdr:from>
    <xdr:to>
      <xdr:col>71</xdr:col>
      <xdr:colOff>177800</xdr:colOff>
      <xdr:row>59</xdr:row>
      <xdr:rowOff>41910</xdr:rowOff>
    </xdr:to>
    <xdr:cxnSp macro="">
      <xdr:nvCxnSpPr>
        <xdr:cNvPr id="656" name="直線コネクタ 655">
          <a:extLst>
            <a:ext uri="{FF2B5EF4-FFF2-40B4-BE49-F238E27FC236}">
              <a16:creationId xmlns:a16="http://schemas.microsoft.com/office/drawing/2014/main" id="{00000000-0008-0000-0F00-000090020000}"/>
            </a:ext>
          </a:extLst>
        </xdr:cNvPr>
        <xdr:cNvCxnSpPr/>
      </xdr:nvCxnSpPr>
      <xdr:spPr>
        <a:xfrm>
          <a:off x="11282680" y="9892665"/>
          <a:ext cx="78994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154957</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00000000-0008-0000-0F00-000091020000}"/>
            </a:ext>
          </a:extLst>
        </xdr:cNvPr>
        <xdr:cNvSpPr txBox="1"/>
      </xdr:nvSpPr>
      <xdr:spPr>
        <a:xfrm>
          <a:off x="13437244" y="971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00000000-0008-0000-0F00-000092020000}"/>
            </a:ext>
          </a:extLst>
        </xdr:cNvPr>
        <xdr:cNvSpPr txBox="1"/>
      </xdr:nvSpPr>
      <xdr:spPr>
        <a:xfrm>
          <a:off x="12675244" y="967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82567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00000000-0008-0000-0F00-000093020000}"/>
            </a:ext>
          </a:extLst>
        </xdr:cNvPr>
        <xdr:cNvSpPr txBox="1"/>
      </xdr:nvSpPr>
      <xdr:spPr>
        <a:xfrm>
          <a:off x="11900544" y="963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12082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00000000-0008-0000-0F00-000094020000}"/>
            </a:ext>
          </a:extLst>
        </xdr:cNvPr>
        <xdr:cNvSpPr txBox="1"/>
      </xdr:nvSpPr>
      <xdr:spPr>
        <a:xfrm>
          <a:off x="11102984" y="956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165752</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00000000-0008-0000-0F00-000095020000}"/>
            </a:ext>
          </a:extLst>
        </xdr:cNvPr>
        <xdr:cNvSpPr txBox="1"/>
      </xdr:nvSpPr>
      <xdr:spPr>
        <a:xfrm>
          <a:off x="13437244" y="1005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121937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00000000-0008-0000-0F00-000096020000}"/>
            </a:ext>
          </a:extLst>
        </xdr:cNvPr>
        <xdr:cNvSpPr txBox="1"/>
      </xdr:nvSpPr>
      <xdr:spPr>
        <a:xfrm>
          <a:off x="12675244" y="10012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83837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00000000-0008-0000-0F00-000097020000}"/>
            </a:ext>
          </a:extLst>
        </xdr:cNvPr>
        <xdr:cNvSpPr txBox="1"/>
      </xdr:nvSpPr>
      <xdr:spPr>
        <a:xfrm>
          <a:off x="11900544" y="9974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40022</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00000000-0008-0000-0F00-000098020000}"/>
            </a:ext>
          </a:extLst>
        </xdr:cNvPr>
        <xdr:cNvSpPr txBox="1"/>
      </xdr:nvSpPr>
      <xdr:spPr>
        <a:xfrm>
          <a:off x="11102984" y="9930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00000000-0008-0000-0F00-000099020000}"/>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00000000-0008-0000-0F00-00009A020000}"/>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00000000-0008-0000-0F00-00009B020000}"/>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00000000-0008-0000-0F00-00009C020000}"/>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00000000-0008-0000-0F00-00009D02000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00000000-0008-0000-0F00-00009E020000}"/>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00000000-0008-0000-0F00-00009F02000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00000000-0008-0000-0F00-0000A0020000}"/>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00000000-0008-0000-0F00-0000A1020000}"/>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00000000-0008-0000-0F00-0000A2020000}"/>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00000000-0008-0000-0F00-0000A3020000}"/>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00000000-0008-0000-0F00-0000A4020000}"/>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00000000-0008-0000-0F00-0000A5020000}"/>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00000000-0008-0000-0F00-0000A6020000}"/>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00000000-0008-0000-0F00-0000A7020000}"/>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00000000-0008-0000-0F00-0000A8020000}"/>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00000000-0008-0000-0F00-0000A9020000}"/>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00000000-0008-0000-0F00-0000AA020000}"/>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00000000-0008-0000-0F00-0000AB020000}"/>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00000000-0008-0000-0F00-0000AC020000}"/>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00000000-0008-0000-0F00-0000AD020000}"/>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00000000-0008-0000-0F00-0000AE020000}"/>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00000000-0008-0000-0F00-0000AF020000}"/>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00000000-0008-0000-0F00-0000B0020000}"/>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00000000-0008-0000-0F00-0000B102000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90" name="直線コネクタ 689">
          <a:extLst>
            <a:ext uri="{FF2B5EF4-FFF2-40B4-BE49-F238E27FC236}">
              <a16:creationId xmlns:a16="http://schemas.microsoft.com/office/drawing/2014/main" id="{00000000-0008-0000-0F00-0000B2020000}"/>
            </a:ext>
          </a:extLst>
        </xdr:cNvPr>
        <xdr:cNvCxnSpPr/>
      </xdr:nvCxnSpPr>
      <xdr:spPr>
        <a:xfrm flipV="1">
          <a:off x="19509104" y="9469483"/>
          <a:ext cx="0" cy="1377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00000000-0008-0000-0F00-0000B3020000}"/>
            </a:ext>
          </a:extLst>
        </xdr:cNvPr>
        <xdr:cNvSpPr txBox="1"/>
      </xdr:nvSpPr>
      <xdr:spPr>
        <a:xfrm>
          <a:off x="19547840" y="10850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92" name="直線コネクタ 691">
          <a:extLst>
            <a:ext uri="{FF2B5EF4-FFF2-40B4-BE49-F238E27FC236}">
              <a16:creationId xmlns:a16="http://schemas.microsoft.com/office/drawing/2014/main" id="{00000000-0008-0000-0F00-0000B4020000}"/>
            </a:ext>
          </a:extLst>
        </xdr:cNvPr>
        <xdr:cNvCxnSpPr/>
      </xdr:nvCxnSpPr>
      <xdr:spPr>
        <a:xfrm>
          <a:off x="19443700" y="108465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00000000-0008-0000-0F00-0000B5020000}"/>
            </a:ext>
          </a:extLst>
        </xdr:cNvPr>
        <xdr:cNvSpPr txBox="1"/>
      </xdr:nvSpPr>
      <xdr:spPr>
        <a:xfrm>
          <a:off x="19547840" y="9248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94" name="直線コネクタ 693">
          <a:extLst>
            <a:ext uri="{FF2B5EF4-FFF2-40B4-BE49-F238E27FC236}">
              <a16:creationId xmlns:a16="http://schemas.microsoft.com/office/drawing/2014/main" id="{00000000-0008-0000-0F00-0000B6020000}"/>
            </a:ext>
          </a:extLst>
        </xdr:cNvPr>
        <xdr:cNvCxnSpPr/>
      </xdr:nvCxnSpPr>
      <xdr:spPr>
        <a:xfrm>
          <a:off x="19443700" y="94694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149696</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00000000-0008-0000-0F00-0000B7020000}"/>
            </a:ext>
          </a:extLst>
        </xdr:cNvPr>
        <xdr:cNvSpPr txBox="1"/>
      </xdr:nvSpPr>
      <xdr:spPr>
        <a:xfrm>
          <a:off x="19547840" y="10543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96" name="フローチャート: 判断 695">
          <a:extLst>
            <a:ext uri="{FF2B5EF4-FFF2-40B4-BE49-F238E27FC236}">
              <a16:creationId xmlns:a16="http://schemas.microsoft.com/office/drawing/2014/main" id="{00000000-0008-0000-0F00-0000B8020000}"/>
            </a:ext>
          </a:extLst>
        </xdr:cNvPr>
        <xdr:cNvSpPr/>
      </xdr:nvSpPr>
      <xdr:spPr>
        <a:xfrm>
          <a:off x="19458940" y="105649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97" name="フローチャート: 判断 696">
          <a:extLst>
            <a:ext uri="{FF2B5EF4-FFF2-40B4-BE49-F238E27FC236}">
              <a16:creationId xmlns:a16="http://schemas.microsoft.com/office/drawing/2014/main" id="{00000000-0008-0000-0F00-0000B9020000}"/>
            </a:ext>
          </a:extLst>
        </xdr:cNvPr>
        <xdr:cNvSpPr/>
      </xdr:nvSpPr>
      <xdr:spPr>
        <a:xfrm>
          <a:off x="18735040" y="1056168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98" name="フローチャート: 判断 697">
          <a:extLst>
            <a:ext uri="{FF2B5EF4-FFF2-40B4-BE49-F238E27FC236}">
              <a16:creationId xmlns:a16="http://schemas.microsoft.com/office/drawing/2014/main" id="{00000000-0008-0000-0F00-0000BA020000}"/>
            </a:ext>
          </a:extLst>
        </xdr:cNvPr>
        <xdr:cNvSpPr/>
      </xdr:nvSpPr>
      <xdr:spPr>
        <a:xfrm>
          <a:off x="17937480" y="105649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99" name="フローチャート: 判断 698">
          <a:extLst>
            <a:ext uri="{FF2B5EF4-FFF2-40B4-BE49-F238E27FC236}">
              <a16:creationId xmlns:a16="http://schemas.microsoft.com/office/drawing/2014/main" id="{00000000-0008-0000-0F00-0000BB020000}"/>
            </a:ext>
          </a:extLst>
        </xdr:cNvPr>
        <xdr:cNvSpPr/>
      </xdr:nvSpPr>
      <xdr:spPr>
        <a:xfrm>
          <a:off x="17162780" y="105616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145143</xdr:rowOff>
    </xdr:from>
    <xdr:to>
      <xdr:col>98</xdr:col>
      <xdr:colOff>38100</xdr:colOff>
      <xdr:row>63</xdr:row>
      <xdr:rowOff>75293</xdr:rowOff>
    </xdr:to>
    <xdr:sp macro="" textlink="">
      <xdr:nvSpPr>
        <xdr:cNvPr id="700" name="フローチャート: 判断 699">
          <a:extLst>
            <a:ext uri="{FF2B5EF4-FFF2-40B4-BE49-F238E27FC236}">
              <a16:creationId xmlns:a16="http://schemas.microsoft.com/office/drawing/2014/main" id="{00000000-0008-0000-0F00-0000BC020000}"/>
            </a:ext>
          </a:extLst>
        </xdr:cNvPr>
        <xdr:cNvSpPr/>
      </xdr:nvSpPr>
      <xdr:spPr>
        <a:xfrm>
          <a:off x="16388080" y="105388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00000000-0008-0000-0F00-0000BD02000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0000000-0008-0000-0F00-0000BE020000}"/>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00000000-0008-0000-0F00-0000BF02000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0000000-0008-0000-0F00-0000C0020000}"/>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0000000-0008-0000-0F00-0000C1020000}"/>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115751</xdr:rowOff>
    </xdr:from>
    <xdr:to>
      <xdr:col>116</xdr:col>
      <xdr:colOff>114300</xdr:colOff>
      <xdr:row>63</xdr:row>
      <xdr:rowOff>45901</xdr:rowOff>
    </xdr:to>
    <xdr:sp macro="" textlink="">
      <xdr:nvSpPr>
        <xdr:cNvPr id="706" name="楕円 705">
          <a:extLst>
            <a:ext uri="{FF2B5EF4-FFF2-40B4-BE49-F238E27FC236}">
              <a16:creationId xmlns:a16="http://schemas.microsoft.com/office/drawing/2014/main" id="{00000000-0008-0000-0F00-0000C2020000}"/>
            </a:ext>
          </a:extLst>
        </xdr:cNvPr>
        <xdr:cNvSpPr/>
      </xdr:nvSpPr>
      <xdr:spPr>
        <a:xfrm>
          <a:off x="19458940" y="1050943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138628</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00000000-0008-0000-0F00-0000C3020000}"/>
            </a:ext>
          </a:extLst>
        </xdr:cNvPr>
        <xdr:cNvSpPr txBox="1"/>
      </xdr:nvSpPr>
      <xdr:spPr>
        <a:xfrm>
          <a:off x="19547840" y="10364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125549</xdr:rowOff>
    </xdr:from>
    <xdr:to>
      <xdr:col>112</xdr:col>
      <xdr:colOff>38100</xdr:colOff>
      <xdr:row>63</xdr:row>
      <xdr:rowOff>55699</xdr:rowOff>
    </xdr:to>
    <xdr:sp macro="" textlink="">
      <xdr:nvSpPr>
        <xdr:cNvPr id="708" name="楕円 707">
          <a:extLst>
            <a:ext uri="{FF2B5EF4-FFF2-40B4-BE49-F238E27FC236}">
              <a16:creationId xmlns:a16="http://schemas.microsoft.com/office/drawing/2014/main" id="{00000000-0008-0000-0F00-0000C4020000}"/>
            </a:ext>
          </a:extLst>
        </xdr:cNvPr>
        <xdr:cNvSpPr/>
      </xdr:nvSpPr>
      <xdr:spPr>
        <a:xfrm>
          <a:off x="18735040" y="105192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166551</xdr:rowOff>
    </xdr:from>
    <xdr:to>
      <xdr:col>116</xdr:col>
      <xdr:colOff>63500</xdr:colOff>
      <xdr:row>63</xdr:row>
      <xdr:rowOff>4899</xdr:rowOff>
    </xdr:to>
    <xdr:cxnSp macro="">
      <xdr:nvCxnSpPr>
        <xdr:cNvPr id="709" name="直線コネクタ 708">
          <a:extLst>
            <a:ext uri="{FF2B5EF4-FFF2-40B4-BE49-F238E27FC236}">
              <a16:creationId xmlns:a16="http://schemas.microsoft.com/office/drawing/2014/main" id="{00000000-0008-0000-0F00-0000C5020000}"/>
            </a:ext>
          </a:extLst>
        </xdr:cNvPr>
        <xdr:cNvCxnSpPr/>
      </xdr:nvCxnSpPr>
      <xdr:spPr>
        <a:xfrm flipV="1">
          <a:off x="18778220" y="10560231"/>
          <a:ext cx="731520" cy="5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128815</xdr:rowOff>
    </xdr:from>
    <xdr:to>
      <xdr:col>107</xdr:col>
      <xdr:colOff>101600</xdr:colOff>
      <xdr:row>63</xdr:row>
      <xdr:rowOff>58965</xdr:rowOff>
    </xdr:to>
    <xdr:sp macro="" textlink="">
      <xdr:nvSpPr>
        <xdr:cNvPr id="710" name="楕円 709">
          <a:extLst>
            <a:ext uri="{FF2B5EF4-FFF2-40B4-BE49-F238E27FC236}">
              <a16:creationId xmlns:a16="http://schemas.microsoft.com/office/drawing/2014/main" id="{00000000-0008-0000-0F00-0000C6020000}"/>
            </a:ext>
          </a:extLst>
        </xdr:cNvPr>
        <xdr:cNvSpPr/>
      </xdr:nvSpPr>
      <xdr:spPr>
        <a:xfrm>
          <a:off x="17937480" y="105224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4899</xdr:rowOff>
    </xdr:from>
    <xdr:to>
      <xdr:col>111</xdr:col>
      <xdr:colOff>177800</xdr:colOff>
      <xdr:row>63</xdr:row>
      <xdr:rowOff>8165</xdr:rowOff>
    </xdr:to>
    <xdr:cxnSp macro="">
      <xdr:nvCxnSpPr>
        <xdr:cNvPr id="711" name="直線コネクタ 710">
          <a:extLst>
            <a:ext uri="{FF2B5EF4-FFF2-40B4-BE49-F238E27FC236}">
              <a16:creationId xmlns:a16="http://schemas.microsoft.com/office/drawing/2014/main" id="{00000000-0008-0000-0F00-0000C7020000}"/>
            </a:ext>
          </a:extLst>
        </xdr:cNvPr>
        <xdr:cNvCxnSpPr/>
      </xdr:nvCxnSpPr>
      <xdr:spPr>
        <a:xfrm flipV="1">
          <a:off x="17988280" y="10566219"/>
          <a:ext cx="78994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135346</xdr:rowOff>
    </xdr:from>
    <xdr:to>
      <xdr:col>102</xdr:col>
      <xdr:colOff>165100</xdr:colOff>
      <xdr:row>63</xdr:row>
      <xdr:rowOff>65496</xdr:rowOff>
    </xdr:to>
    <xdr:sp macro="" textlink="">
      <xdr:nvSpPr>
        <xdr:cNvPr id="712" name="楕円 711">
          <a:extLst>
            <a:ext uri="{FF2B5EF4-FFF2-40B4-BE49-F238E27FC236}">
              <a16:creationId xmlns:a16="http://schemas.microsoft.com/office/drawing/2014/main" id="{00000000-0008-0000-0F00-0000C8020000}"/>
            </a:ext>
          </a:extLst>
        </xdr:cNvPr>
        <xdr:cNvSpPr/>
      </xdr:nvSpPr>
      <xdr:spPr>
        <a:xfrm>
          <a:off x="17162780" y="105290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8165</xdr:rowOff>
    </xdr:from>
    <xdr:to>
      <xdr:col>107</xdr:col>
      <xdr:colOff>50800</xdr:colOff>
      <xdr:row>63</xdr:row>
      <xdr:rowOff>14696</xdr:rowOff>
    </xdr:to>
    <xdr:cxnSp macro="">
      <xdr:nvCxnSpPr>
        <xdr:cNvPr id="713" name="直線コネクタ 712">
          <a:extLst>
            <a:ext uri="{FF2B5EF4-FFF2-40B4-BE49-F238E27FC236}">
              <a16:creationId xmlns:a16="http://schemas.microsoft.com/office/drawing/2014/main" id="{00000000-0008-0000-0F00-0000C9020000}"/>
            </a:ext>
          </a:extLst>
        </xdr:cNvPr>
        <xdr:cNvCxnSpPr/>
      </xdr:nvCxnSpPr>
      <xdr:spPr>
        <a:xfrm flipV="1">
          <a:off x="17213580" y="10569485"/>
          <a:ext cx="7747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138612</xdr:rowOff>
    </xdr:from>
    <xdr:to>
      <xdr:col>98</xdr:col>
      <xdr:colOff>38100</xdr:colOff>
      <xdr:row>63</xdr:row>
      <xdr:rowOff>68762</xdr:rowOff>
    </xdr:to>
    <xdr:sp macro="" textlink="">
      <xdr:nvSpPr>
        <xdr:cNvPr id="714" name="楕円 713">
          <a:extLst>
            <a:ext uri="{FF2B5EF4-FFF2-40B4-BE49-F238E27FC236}">
              <a16:creationId xmlns:a16="http://schemas.microsoft.com/office/drawing/2014/main" id="{00000000-0008-0000-0F00-0000CA020000}"/>
            </a:ext>
          </a:extLst>
        </xdr:cNvPr>
        <xdr:cNvSpPr/>
      </xdr:nvSpPr>
      <xdr:spPr>
        <a:xfrm>
          <a:off x="16388080" y="105322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14696</xdr:rowOff>
    </xdr:from>
    <xdr:to>
      <xdr:col>102</xdr:col>
      <xdr:colOff>114300</xdr:colOff>
      <xdr:row>63</xdr:row>
      <xdr:rowOff>17962</xdr:rowOff>
    </xdr:to>
    <xdr:cxnSp macro="">
      <xdr:nvCxnSpPr>
        <xdr:cNvPr id="715" name="直線コネクタ 714">
          <a:extLst>
            <a:ext uri="{FF2B5EF4-FFF2-40B4-BE49-F238E27FC236}">
              <a16:creationId xmlns:a16="http://schemas.microsoft.com/office/drawing/2014/main" id="{00000000-0008-0000-0F00-0000CB020000}"/>
            </a:ext>
          </a:extLst>
        </xdr:cNvPr>
        <xdr:cNvCxnSpPr/>
      </xdr:nvCxnSpPr>
      <xdr:spPr>
        <a:xfrm flipV="1">
          <a:off x="16431260" y="10576016"/>
          <a:ext cx="7823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89280</xdr:rowOff>
    </xdr:from>
    <xdr:ext cx="469744" cy="259045"/>
    <xdr:sp macro="" textlink="">
      <xdr:nvSpPr>
        <xdr:cNvPr id="716" name="n_1aveValue【保健センター・保健所】&#10;一人当たり面積">
          <a:extLst>
            <a:ext uri="{FF2B5EF4-FFF2-40B4-BE49-F238E27FC236}">
              <a16:creationId xmlns:a16="http://schemas.microsoft.com/office/drawing/2014/main" id="{00000000-0008-0000-0F00-0000CC020000}"/>
            </a:ext>
          </a:extLst>
        </xdr:cNvPr>
        <xdr:cNvSpPr txBox="1"/>
      </xdr:nvSpPr>
      <xdr:spPr>
        <a:xfrm>
          <a:off x="18561127" y="10650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92546</xdr:rowOff>
    </xdr:from>
    <xdr:ext cx="469744" cy="259045"/>
    <xdr:sp macro="" textlink="">
      <xdr:nvSpPr>
        <xdr:cNvPr id="717" name="n_2aveValue【保健センター・保健所】&#10;一人当たり面積">
          <a:extLst>
            <a:ext uri="{FF2B5EF4-FFF2-40B4-BE49-F238E27FC236}">
              <a16:creationId xmlns:a16="http://schemas.microsoft.com/office/drawing/2014/main" id="{00000000-0008-0000-0F00-0000CD020000}"/>
            </a:ext>
          </a:extLst>
        </xdr:cNvPr>
        <xdr:cNvSpPr txBox="1"/>
      </xdr:nvSpPr>
      <xdr:spPr>
        <a:xfrm>
          <a:off x="17776267" y="10653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89280</xdr:rowOff>
    </xdr:from>
    <xdr:ext cx="469744" cy="259045"/>
    <xdr:sp macro="" textlink="">
      <xdr:nvSpPr>
        <xdr:cNvPr id="718" name="n_3aveValue【保健センター・保健所】&#10;一人当たり面積">
          <a:extLst>
            <a:ext uri="{FF2B5EF4-FFF2-40B4-BE49-F238E27FC236}">
              <a16:creationId xmlns:a16="http://schemas.microsoft.com/office/drawing/2014/main" id="{00000000-0008-0000-0F00-0000CE020000}"/>
            </a:ext>
          </a:extLst>
        </xdr:cNvPr>
        <xdr:cNvSpPr txBox="1"/>
      </xdr:nvSpPr>
      <xdr:spPr>
        <a:xfrm>
          <a:off x="17001567" y="10650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66420</xdr:rowOff>
    </xdr:from>
    <xdr:ext cx="469744" cy="259045"/>
    <xdr:sp macro="" textlink="">
      <xdr:nvSpPr>
        <xdr:cNvPr id="719" name="n_4aveValue【保健センター・保健所】&#10;一人当たり面積">
          <a:extLst>
            <a:ext uri="{FF2B5EF4-FFF2-40B4-BE49-F238E27FC236}">
              <a16:creationId xmlns:a16="http://schemas.microsoft.com/office/drawing/2014/main" id="{00000000-0008-0000-0F00-0000CF020000}"/>
            </a:ext>
          </a:extLst>
        </xdr:cNvPr>
        <xdr:cNvSpPr txBox="1"/>
      </xdr:nvSpPr>
      <xdr:spPr>
        <a:xfrm>
          <a:off x="16226867" y="10627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72226</xdr:rowOff>
    </xdr:from>
    <xdr:ext cx="469744" cy="259045"/>
    <xdr:sp macro="" textlink="">
      <xdr:nvSpPr>
        <xdr:cNvPr id="720" name="n_1mainValue【保健センター・保健所】&#10;一人当たり面積">
          <a:extLst>
            <a:ext uri="{FF2B5EF4-FFF2-40B4-BE49-F238E27FC236}">
              <a16:creationId xmlns:a16="http://schemas.microsoft.com/office/drawing/2014/main" id="{00000000-0008-0000-0F00-0000D0020000}"/>
            </a:ext>
          </a:extLst>
        </xdr:cNvPr>
        <xdr:cNvSpPr txBox="1"/>
      </xdr:nvSpPr>
      <xdr:spPr>
        <a:xfrm>
          <a:off x="18561127" y="10298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75492</xdr:rowOff>
    </xdr:from>
    <xdr:ext cx="469744" cy="259045"/>
    <xdr:sp macro="" textlink="">
      <xdr:nvSpPr>
        <xdr:cNvPr id="721" name="n_2mainValue【保健センター・保健所】&#10;一人当たり面積">
          <a:extLst>
            <a:ext uri="{FF2B5EF4-FFF2-40B4-BE49-F238E27FC236}">
              <a16:creationId xmlns:a16="http://schemas.microsoft.com/office/drawing/2014/main" id="{00000000-0008-0000-0F00-0000D1020000}"/>
            </a:ext>
          </a:extLst>
        </xdr:cNvPr>
        <xdr:cNvSpPr txBox="1"/>
      </xdr:nvSpPr>
      <xdr:spPr>
        <a:xfrm>
          <a:off x="17776267" y="10301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82023</xdr:rowOff>
    </xdr:from>
    <xdr:ext cx="469744" cy="259045"/>
    <xdr:sp macro="" textlink="">
      <xdr:nvSpPr>
        <xdr:cNvPr id="722" name="n_3mainValue【保健センター・保健所】&#10;一人当たり面積">
          <a:extLst>
            <a:ext uri="{FF2B5EF4-FFF2-40B4-BE49-F238E27FC236}">
              <a16:creationId xmlns:a16="http://schemas.microsoft.com/office/drawing/2014/main" id="{00000000-0008-0000-0F00-0000D2020000}"/>
            </a:ext>
          </a:extLst>
        </xdr:cNvPr>
        <xdr:cNvSpPr txBox="1"/>
      </xdr:nvSpPr>
      <xdr:spPr>
        <a:xfrm>
          <a:off x="17001567" y="10308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85289</xdr:rowOff>
    </xdr:from>
    <xdr:ext cx="469744" cy="259045"/>
    <xdr:sp macro="" textlink="">
      <xdr:nvSpPr>
        <xdr:cNvPr id="723" name="n_4mainValue【保健センター・保健所】&#10;一人当たり面積">
          <a:extLst>
            <a:ext uri="{FF2B5EF4-FFF2-40B4-BE49-F238E27FC236}">
              <a16:creationId xmlns:a16="http://schemas.microsoft.com/office/drawing/2014/main" id="{00000000-0008-0000-0F00-0000D3020000}"/>
            </a:ext>
          </a:extLst>
        </xdr:cNvPr>
        <xdr:cNvSpPr txBox="1"/>
      </xdr:nvSpPr>
      <xdr:spPr>
        <a:xfrm>
          <a:off x="16226867" y="10311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00000000-0008-0000-0F00-0000D402000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00000000-0008-0000-0F00-0000D502000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00000000-0008-0000-0F00-0000D6020000}"/>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00000000-0008-0000-0F00-0000D7020000}"/>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00000000-0008-0000-0F00-0000D8020000}"/>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00000000-0008-0000-0F00-0000D9020000}"/>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00000000-0008-0000-0F00-0000DA02000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00000000-0008-0000-0F00-0000DB02000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00000000-0008-0000-0F00-0000DC020000}"/>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00000000-0008-0000-0F00-0000DD020000}"/>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00000000-0008-0000-0F00-0000DE020000}"/>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00000000-0008-0000-0F00-0000DF020000}"/>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00000000-0008-0000-0F00-0000E0020000}"/>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00000000-0008-0000-0F00-0000E1020000}"/>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00000000-0008-0000-0F00-0000E2020000}"/>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00000000-0008-0000-0F00-0000E3020000}"/>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00000000-0008-0000-0F00-0000E4020000}"/>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00000000-0008-0000-0F00-0000E5020000}"/>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00000000-0008-0000-0F00-0000E6020000}"/>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00000000-0008-0000-0F00-0000E7020000}"/>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00000000-0008-0000-0F00-0000E8020000}"/>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00000000-0008-0000-0F00-0000E9020000}"/>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00000000-0008-0000-0F00-0000EA020000}"/>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00000000-0008-0000-0F00-0000EB020000}"/>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748" name="直線コネクタ 747">
          <a:extLst>
            <a:ext uri="{FF2B5EF4-FFF2-40B4-BE49-F238E27FC236}">
              <a16:creationId xmlns:a16="http://schemas.microsoft.com/office/drawing/2014/main" id="{00000000-0008-0000-0F00-0000EC020000}"/>
            </a:ext>
          </a:extLst>
        </xdr:cNvPr>
        <xdr:cNvCxnSpPr/>
      </xdr:nvCxnSpPr>
      <xdr:spPr>
        <a:xfrm flipV="1">
          <a:off x="14375764" y="12938760"/>
          <a:ext cx="0" cy="1592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9" name="【消防施設】&#10;有形固定資産減価償却率最小値テキスト">
          <a:extLst>
            <a:ext uri="{FF2B5EF4-FFF2-40B4-BE49-F238E27FC236}">
              <a16:creationId xmlns:a16="http://schemas.microsoft.com/office/drawing/2014/main" id="{00000000-0008-0000-0F00-0000ED020000}"/>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0" name="直線コネクタ 749">
          <a:extLst>
            <a:ext uri="{FF2B5EF4-FFF2-40B4-BE49-F238E27FC236}">
              <a16:creationId xmlns:a16="http://schemas.microsoft.com/office/drawing/2014/main" id="{00000000-0008-0000-0F00-0000EE020000}"/>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00000000-0008-0000-0F00-0000EF020000}"/>
            </a:ext>
          </a:extLst>
        </xdr:cNvPr>
        <xdr:cNvSpPr txBox="1"/>
      </xdr:nvSpPr>
      <xdr:spPr>
        <a:xfrm>
          <a:off x="14414500" y="12721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52" name="直線コネクタ 751">
          <a:extLst>
            <a:ext uri="{FF2B5EF4-FFF2-40B4-BE49-F238E27FC236}">
              <a16:creationId xmlns:a16="http://schemas.microsoft.com/office/drawing/2014/main" id="{00000000-0008-0000-0F00-0000F0020000}"/>
            </a:ext>
          </a:extLst>
        </xdr:cNvPr>
        <xdr:cNvCxnSpPr/>
      </xdr:nvCxnSpPr>
      <xdr:spPr>
        <a:xfrm>
          <a:off x="14287500" y="12938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47641</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00000000-0008-0000-0F00-0000F1020000}"/>
            </a:ext>
          </a:extLst>
        </xdr:cNvPr>
        <xdr:cNvSpPr txBox="1"/>
      </xdr:nvSpPr>
      <xdr:spPr>
        <a:xfrm>
          <a:off x="14414500" y="137941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754" name="フローチャート: 判断 753">
          <a:extLst>
            <a:ext uri="{FF2B5EF4-FFF2-40B4-BE49-F238E27FC236}">
              <a16:creationId xmlns:a16="http://schemas.microsoft.com/office/drawing/2014/main" id="{00000000-0008-0000-0F00-0000F2020000}"/>
            </a:ext>
          </a:extLst>
        </xdr:cNvPr>
        <xdr:cNvSpPr/>
      </xdr:nvSpPr>
      <xdr:spPr>
        <a:xfrm>
          <a:off x="14325600" y="1381569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755" name="フローチャート: 判断 754">
          <a:extLst>
            <a:ext uri="{FF2B5EF4-FFF2-40B4-BE49-F238E27FC236}">
              <a16:creationId xmlns:a16="http://schemas.microsoft.com/office/drawing/2014/main" id="{00000000-0008-0000-0F00-0000F3020000}"/>
            </a:ext>
          </a:extLst>
        </xdr:cNvPr>
        <xdr:cNvSpPr/>
      </xdr:nvSpPr>
      <xdr:spPr>
        <a:xfrm>
          <a:off x="13578840" y="1380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756" name="フローチャート: 判断 755">
          <a:extLst>
            <a:ext uri="{FF2B5EF4-FFF2-40B4-BE49-F238E27FC236}">
              <a16:creationId xmlns:a16="http://schemas.microsoft.com/office/drawing/2014/main" id="{00000000-0008-0000-0F00-0000F4020000}"/>
            </a:ext>
          </a:extLst>
        </xdr:cNvPr>
        <xdr:cNvSpPr/>
      </xdr:nvSpPr>
      <xdr:spPr>
        <a:xfrm>
          <a:off x="12804140" y="13787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757" name="フローチャート: 判断 756">
          <a:extLst>
            <a:ext uri="{FF2B5EF4-FFF2-40B4-BE49-F238E27FC236}">
              <a16:creationId xmlns:a16="http://schemas.microsoft.com/office/drawing/2014/main" id="{00000000-0008-0000-0F00-0000F5020000}"/>
            </a:ext>
          </a:extLst>
        </xdr:cNvPr>
        <xdr:cNvSpPr/>
      </xdr:nvSpPr>
      <xdr:spPr>
        <a:xfrm>
          <a:off x="12029440" y="137718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168275</xdr:rowOff>
    </xdr:from>
    <xdr:to>
      <xdr:col>67</xdr:col>
      <xdr:colOff>101600</xdr:colOff>
      <xdr:row>82</xdr:row>
      <xdr:rowOff>98425</xdr:rowOff>
    </xdr:to>
    <xdr:sp macro="" textlink="">
      <xdr:nvSpPr>
        <xdr:cNvPr id="758" name="フローチャート: 判断 757">
          <a:extLst>
            <a:ext uri="{FF2B5EF4-FFF2-40B4-BE49-F238E27FC236}">
              <a16:creationId xmlns:a16="http://schemas.microsoft.com/office/drawing/2014/main" id="{00000000-0008-0000-0F00-0000F6020000}"/>
            </a:ext>
          </a:extLst>
        </xdr:cNvPr>
        <xdr:cNvSpPr/>
      </xdr:nvSpPr>
      <xdr:spPr>
        <a:xfrm>
          <a:off x="11231880" y="137471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00000000-0008-0000-0F00-0000F7020000}"/>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00000000-0008-0000-0F00-0000F8020000}"/>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0000000-0008-0000-0F00-0000F9020000}"/>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0000000-0008-0000-0F00-0000FA020000}"/>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0000000-0008-0000-0F00-0000FB020000}"/>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44450</xdr:rowOff>
    </xdr:from>
    <xdr:to>
      <xdr:col>85</xdr:col>
      <xdr:colOff>177800</xdr:colOff>
      <xdr:row>79</xdr:row>
      <xdr:rowOff>146050</xdr:rowOff>
    </xdr:to>
    <xdr:sp macro="" textlink="">
      <xdr:nvSpPr>
        <xdr:cNvPr id="764" name="楕円 763">
          <a:extLst>
            <a:ext uri="{FF2B5EF4-FFF2-40B4-BE49-F238E27FC236}">
              <a16:creationId xmlns:a16="http://schemas.microsoft.com/office/drawing/2014/main" id="{00000000-0008-0000-0F00-0000FC020000}"/>
            </a:ext>
          </a:extLst>
        </xdr:cNvPr>
        <xdr:cNvSpPr/>
      </xdr:nvSpPr>
      <xdr:spPr>
        <a:xfrm>
          <a:off x="14325600" y="1328801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67327</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00000000-0008-0000-0F00-0000FD020000}"/>
            </a:ext>
          </a:extLst>
        </xdr:cNvPr>
        <xdr:cNvSpPr txBox="1"/>
      </xdr:nvSpPr>
      <xdr:spPr>
        <a:xfrm>
          <a:off x="14414500" y="1314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6350</xdr:rowOff>
    </xdr:from>
    <xdr:to>
      <xdr:col>81</xdr:col>
      <xdr:colOff>101600</xdr:colOff>
      <xdr:row>79</xdr:row>
      <xdr:rowOff>107950</xdr:rowOff>
    </xdr:to>
    <xdr:sp macro="" textlink="">
      <xdr:nvSpPr>
        <xdr:cNvPr id="766" name="楕円 765">
          <a:extLst>
            <a:ext uri="{FF2B5EF4-FFF2-40B4-BE49-F238E27FC236}">
              <a16:creationId xmlns:a16="http://schemas.microsoft.com/office/drawing/2014/main" id="{00000000-0008-0000-0F00-0000FE020000}"/>
            </a:ext>
          </a:extLst>
        </xdr:cNvPr>
        <xdr:cNvSpPr/>
      </xdr:nvSpPr>
      <xdr:spPr>
        <a:xfrm>
          <a:off x="13578840" y="13249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57150</xdr:rowOff>
    </xdr:from>
    <xdr:to>
      <xdr:col>85</xdr:col>
      <xdr:colOff>127000</xdr:colOff>
      <xdr:row>79</xdr:row>
      <xdr:rowOff>95250</xdr:rowOff>
    </xdr:to>
    <xdr:cxnSp macro="">
      <xdr:nvCxnSpPr>
        <xdr:cNvPr id="767" name="直線コネクタ 766">
          <a:extLst>
            <a:ext uri="{FF2B5EF4-FFF2-40B4-BE49-F238E27FC236}">
              <a16:creationId xmlns:a16="http://schemas.microsoft.com/office/drawing/2014/main" id="{00000000-0008-0000-0F00-0000FF020000}"/>
            </a:ext>
          </a:extLst>
        </xdr:cNvPr>
        <xdr:cNvCxnSpPr/>
      </xdr:nvCxnSpPr>
      <xdr:spPr>
        <a:xfrm>
          <a:off x="13629640" y="13300710"/>
          <a:ext cx="7467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120650</xdr:rowOff>
    </xdr:from>
    <xdr:to>
      <xdr:col>76</xdr:col>
      <xdr:colOff>165100</xdr:colOff>
      <xdr:row>79</xdr:row>
      <xdr:rowOff>50800</xdr:rowOff>
    </xdr:to>
    <xdr:sp macro="" textlink="">
      <xdr:nvSpPr>
        <xdr:cNvPr id="768" name="楕円 767">
          <a:extLst>
            <a:ext uri="{FF2B5EF4-FFF2-40B4-BE49-F238E27FC236}">
              <a16:creationId xmlns:a16="http://schemas.microsoft.com/office/drawing/2014/main" id="{00000000-0008-0000-0F00-000000030000}"/>
            </a:ext>
          </a:extLst>
        </xdr:cNvPr>
        <xdr:cNvSpPr/>
      </xdr:nvSpPr>
      <xdr:spPr>
        <a:xfrm>
          <a:off x="12804140" y="13196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0</xdr:rowOff>
    </xdr:from>
    <xdr:to>
      <xdr:col>81</xdr:col>
      <xdr:colOff>50800</xdr:colOff>
      <xdr:row>79</xdr:row>
      <xdr:rowOff>57150</xdr:rowOff>
    </xdr:to>
    <xdr:cxnSp macro="">
      <xdr:nvCxnSpPr>
        <xdr:cNvPr id="769" name="直線コネクタ 768">
          <a:extLst>
            <a:ext uri="{FF2B5EF4-FFF2-40B4-BE49-F238E27FC236}">
              <a16:creationId xmlns:a16="http://schemas.microsoft.com/office/drawing/2014/main" id="{00000000-0008-0000-0F00-000001030000}"/>
            </a:ext>
          </a:extLst>
        </xdr:cNvPr>
        <xdr:cNvCxnSpPr/>
      </xdr:nvCxnSpPr>
      <xdr:spPr>
        <a:xfrm>
          <a:off x="12854940" y="13243560"/>
          <a:ext cx="7747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65405</xdr:rowOff>
    </xdr:from>
    <xdr:to>
      <xdr:col>72</xdr:col>
      <xdr:colOff>38100</xdr:colOff>
      <xdr:row>78</xdr:row>
      <xdr:rowOff>167005</xdr:rowOff>
    </xdr:to>
    <xdr:sp macro="" textlink="">
      <xdr:nvSpPr>
        <xdr:cNvPr id="770" name="楕円 769">
          <a:extLst>
            <a:ext uri="{FF2B5EF4-FFF2-40B4-BE49-F238E27FC236}">
              <a16:creationId xmlns:a16="http://schemas.microsoft.com/office/drawing/2014/main" id="{00000000-0008-0000-0F00-000002030000}"/>
            </a:ext>
          </a:extLst>
        </xdr:cNvPr>
        <xdr:cNvSpPr/>
      </xdr:nvSpPr>
      <xdr:spPr>
        <a:xfrm>
          <a:off x="12029440" y="1314132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116205</xdr:rowOff>
    </xdr:from>
    <xdr:to>
      <xdr:col>76</xdr:col>
      <xdr:colOff>114300</xdr:colOff>
      <xdr:row>79</xdr:row>
      <xdr:rowOff>0</xdr:rowOff>
    </xdr:to>
    <xdr:cxnSp macro="">
      <xdr:nvCxnSpPr>
        <xdr:cNvPr id="771" name="直線コネクタ 770">
          <a:extLst>
            <a:ext uri="{FF2B5EF4-FFF2-40B4-BE49-F238E27FC236}">
              <a16:creationId xmlns:a16="http://schemas.microsoft.com/office/drawing/2014/main" id="{00000000-0008-0000-0F00-000003030000}"/>
            </a:ext>
          </a:extLst>
        </xdr:cNvPr>
        <xdr:cNvCxnSpPr/>
      </xdr:nvCxnSpPr>
      <xdr:spPr>
        <a:xfrm>
          <a:off x="12072620" y="13192125"/>
          <a:ext cx="78232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8255</xdr:rowOff>
    </xdr:from>
    <xdr:to>
      <xdr:col>67</xdr:col>
      <xdr:colOff>101600</xdr:colOff>
      <xdr:row>78</xdr:row>
      <xdr:rowOff>109855</xdr:rowOff>
    </xdr:to>
    <xdr:sp macro="" textlink="">
      <xdr:nvSpPr>
        <xdr:cNvPr id="772" name="楕円 771">
          <a:extLst>
            <a:ext uri="{FF2B5EF4-FFF2-40B4-BE49-F238E27FC236}">
              <a16:creationId xmlns:a16="http://schemas.microsoft.com/office/drawing/2014/main" id="{00000000-0008-0000-0F00-000004030000}"/>
            </a:ext>
          </a:extLst>
        </xdr:cNvPr>
        <xdr:cNvSpPr/>
      </xdr:nvSpPr>
      <xdr:spPr>
        <a:xfrm>
          <a:off x="11231880" y="1308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59055</xdr:rowOff>
    </xdr:from>
    <xdr:to>
      <xdr:col>71</xdr:col>
      <xdr:colOff>177800</xdr:colOff>
      <xdr:row>78</xdr:row>
      <xdr:rowOff>116205</xdr:rowOff>
    </xdr:to>
    <xdr:cxnSp macro="">
      <xdr:nvCxnSpPr>
        <xdr:cNvPr id="773" name="直線コネクタ 772">
          <a:extLst>
            <a:ext uri="{FF2B5EF4-FFF2-40B4-BE49-F238E27FC236}">
              <a16:creationId xmlns:a16="http://schemas.microsoft.com/office/drawing/2014/main" id="{00000000-0008-0000-0F00-000005030000}"/>
            </a:ext>
          </a:extLst>
        </xdr:cNvPr>
        <xdr:cNvCxnSpPr/>
      </xdr:nvCxnSpPr>
      <xdr:spPr>
        <a:xfrm>
          <a:off x="11282680" y="13134975"/>
          <a:ext cx="78994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156227</xdr:rowOff>
    </xdr:from>
    <xdr:ext cx="405111" cy="259045"/>
    <xdr:sp macro="" textlink="">
      <xdr:nvSpPr>
        <xdr:cNvPr id="774" name="n_1aveValue【消防施設】&#10;有形固定資産減価償却率">
          <a:extLst>
            <a:ext uri="{FF2B5EF4-FFF2-40B4-BE49-F238E27FC236}">
              <a16:creationId xmlns:a16="http://schemas.microsoft.com/office/drawing/2014/main" id="{00000000-0008-0000-0F00-000006030000}"/>
            </a:ext>
          </a:extLst>
        </xdr:cNvPr>
        <xdr:cNvSpPr txBox="1"/>
      </xdr:nvSpPr>
      <xdr:spPr>
        <a:xfrm>
          <a:off x="13437244" y="1390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133366</xdr:rowOff>
    </xdr:from>
    <xdr:ext cx="405111" cy="259045"/>
    <xdr:sp macro="" textlink="">
      <xdr:nvSpPr>
        <xdr:cNvPr id="775" name="n_2aveValue【消防施設】&#10;有形固定資産減価償却率">
          <a:extLst>
            <a:ext uri="{FF2B5EF4-FFF2-40B4-BE49-F238E27FC236}">
              <a16:creationId xmlns:a16="http://schemas.microsoft.com/office/drawing/2014/main" id="{00000000-0008-0000-0F00-000007030000}"/>
            </a:ext>
          </a:extLst>
        </xdr:cNvPr>
        <xdr:cNvSpPr txBox="1"/>
      </xdr:nvSpPr>
      <xdr:spPr>
        <a:xfrm>
          <a:off x="12675244" y="13879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macro="" textlink="">
      <xdr:nvSpPr>
        <xdr:cNvPr id="776" name="n_3aveValue【消防施設】&#10;有形固定資産減価償却率">
          <a:extLst>
            <a:ext uri="{FF2B5EF4-FFF2-40B4-BE49-F238E27FC236}">
              <a16:creationId xmlns:a16="http://schemas.microsoft.com/office/drawing/2014/main" id="{00000000-0008-0000-0F00-000008030000}"/>
            </a:ext>
          </a:extLst>
        </xdr:cNvPr>
        <xdr:cNvSpPr txBox="1"/>
      </xdr:nvSpPr>
      <xdr:spPr>
        <a:xfrm>
          <a:off x="11900544" y="1386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89552</xdr:rowOff>
    </xdr:from>
    <xdr:ext cx="405111" cy="259045"/>
    <xdr:sp macro="" textlink="">
      <xdr:nvSpPr>
        <xdr:cNvPr id="777" name="n_4aveValue【消防施設】&#10;有形固定資産減価償却率">
          <a:extLst>
            <a:ext uri="{FF2B5EF4-FFF2-40B4-BE49-F238E27FC236}">
              <a16:creationId xmlns:a16="http://schemas.microsoft.com/office/drawing/2014/main" id="{00000000-0008-0000-0F00-000009030000}"/>
            </a:ext>
          </a:extLst>
        </xdr:cNvPr>
        <xdr:cNvSpPr txBox="1"/>
      </xdr:nvSpPr>
      <xdr:spPr>
        <a:xfrm>
          <a:off x="11102984" y="13836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124477</xdr:rowOff>
    </xdr:from>
    <xdr:ext cx="405111" cy="259045"/>
    <xdr:sp macro="" textlink="">
      <xdr:nvSpPr>
        <xdr:cNvPr id="778" name="n_1mainValue【消防施設】&#10;有形固定資産減価償却率">
          <a:extLst>
            <a:ext uri="{FF2B5EF4-FFF2-40B4-BE49-F238E27FC236}">
              <a16:creationId xmlns:a16="http://schemas.microsoft.com/office/drawing/2014/main" id="{00000000-0008-0000-0F00-00000A030000}"/>
            </a:ext>
          </a:extLst>
        </xdr:cNvPr>
        <xdr:cNvSpPr txBox="1"/>
      </xdr:nvSpPr>
      <xdr:spPr>
        <a:xfrm>
          <a:off x="13437244" y="1303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67327</xdr:rowOff>
    </xdr:from>
    <xdr:ext cx="405111" cy="259045"/>
    <xdr:sp macro="" textlink="">
      <xdr:nvSpPr>
        <xdr:cNvPr id="779" name="n_2mainValue【消防施設】&#10;有形固定資産減価償却率">
          <a:extLst>
            <a:ext uri="{FF2B5EF4-FFF2-40B4-BE49-F238E27FC236}">
              <a16:creationId xmlns:a16="http://schemas.microsoft.com/office/drawing/2014/main" id="{00000000-0008-0000-0F00-00000B030000}"/>
            </a:ext>
          </a:extLst>
        </xdr:cNvPr>
        <xdr:cNvSpPr txBox="1"/>
      </xdr:nvSpPr>
      <xdr:spPr>
        <a:xfrm>
          <a:off x="12675244" y="1297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12082</xdr:rowOff>
    </xdr:from>
    <xdr:ext cx="405111" cy="259045"/>
    <xdr:sp macro="" textlink="">
      <xdr:nvSpPr>
        <xdr:cNvPr id="780" name="n_3mainValue【消防施設】&#10;有形固定資産減価償却率">
          <a:extLst>
            <a:ext uri="{FF2B5EF4-FFF2-40B4-BE49-F238E27FC236}">
              <a16:creationId xmlns:a16="http://schemas.microsoft.com/office/drawing/2014/main" id="{00000000-0008-0000-0F00-00000C030000}"/>
            </a:ext>
          </a:extLst>
        </xdr:cNvPr>
        <xdr:cNvSpPr txBox="1"/>
      </xdr:nvSpPr>
      <xdr:spPr>
        <a:xfrm>
          <a:off x="11900544" y="1292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126382</xdr:rowOff>
    </xdr:from>
    <xdr:ext cx="405111" cy="259045"/>
    <xdr:sp macro="" textlink="">
      <xdr:nvSpPr>
        <xdr:cNvPr id="781" name="n_4mainValue【消防施設】&#10;有形固定資産減価償却率">
          <a:extLst>
            <a:ext uri="{FF2B5EF4-FFF2-40B4-BE49-F238E27FC236}">
              <a16:creationId xmlns:a16="http://schemas.microsoft.com/office/drawing/2014/main" id="{00000000-0008-0000-0F00-00000D030000}"/>
            </a:ext>
          </a:extLst>
        </xdr:cNvPr>
        <xdr:cNvSpPr txBox="1"/>
      </xdr:nvSpPr>
      <xdr:spPr>
        <a:xfrm>
          <a:off x="11102984" y="1286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00000000-0008-0000-0F00-00000E030000}"/>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00000000-0008-0000-0F00-00000F030000}"/>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00000000-0008-0000-0F00-000010030000}"/>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00000000-0008-0000-0F00-00001103000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00000000-0008-0000-0F00-000012030000}"/>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00000000-0008-0000-0F00-00001303000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00000000-0008-0000-0F00-000014030000}"/>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00000000-0008-0000-0F00-000015030000}"/>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00000000-0008-0000-0F00-000016030000}"/>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00000000-0008-0000-0F00-000017030000}"/>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00000000-0008-0000-0F00-000018030000}"/>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00000000-0008-0000-0F00-000019030000}"/>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00000000-0008-0000-0F00-00001A030000}"/>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00000000-0008-0000-0F00-00001B030000}"/>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00000000-0008-0000-0F00-00001C030000}"/>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00000000-0008-0000-0F00-00001D030000}"/>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00000000-0008-0000-0F00-00001E030000}"/>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00000000-0008-0000-0F00-00001F030000}"/>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00000000-0008-0000-0F00-000020030000}"/>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00000000-0008-0000-0F00-000021030000}"/>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00000000-0008-0000-0F00-000022030000}"/>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00000000-0008-0000-0F00-000023030000}"/>
            </a:ext>
          </a:extLst>
        </xdr:cNvPr>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00000000-0008-0000-0F00-000024030000}"/>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00000000-0008-0000-0F00-000025030000}"/>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00000000-0008-0000-0F00-000026030000}"/>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807" name="直線コネクタ 806">
          <a:extLst>
            <a:ext uri="{FF2B5EF4-FFF2-40B4-BE49-F238E27FC236}">
              <a16:creationId xmlns:a16="http://schemas.microsoft.com/office/drawing/2014/main" id="{00000000-0008-0000-0F00-000027030000}"/>
            </a:ext>
          </a:extLst>
        </xdr:cNvPr>
        <xdr:cNvCxnSpPr/>
      </xdr:nvCxnSpPr>
      <xdr:spPr>
        <a:xfrm flipV="1">
          <a:off x="19509104" y="12975772"/>
          <a:ext cx="0" cy="1570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808" name="【消防施設】&#10;一人当たり面積最小値テキスト">
          <a:extLst>
            <a:ext uri="{FF2B5EF4-FFF2-40B4-BE49-F238E27FC236}">
              <a16:creationId xmlns:a16="http://schemas.microsoft.com/office/drawing/2014/main" id="{00000000-0008-0000-0F00-000028030000}"/>
            </a:ext>
          </a:extLst>
        </xdr:cNvPr>
        <xdr:cNvSpPr txBox="1"/>
      </xdr:nvSpPr>
      <xdr:spPr>
        <a:xfrm>
          <a:off x="19547840" y="14550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809" name="直線コネクタ 808">
          <a:extLst>
            <a:ext uri="{FF2B5EF4-FFF2-40B4-BE49-F238E27FC236}">
              <a16:creationId xmlns:a16="http://schemas.microsoft.com/office/drawing/2014/main" id="{00000000-0008-0000-0F00-000029030000}"/>
            </a:ext>
          </a:extLst>
        </xdr:cNvPr>
        <xdr:cNvCxnSpPr/>
      </xdr:nvCxnSpPr>
      <xdr:spPr>
        <a:xfrm>
          <a:off x="19443700" y="145465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810" name="【消防施設】&#10;一人当たり面積最大値テキスト">
          <a:extLst>
            <a:ext uri="{FF2B5EF4-FFF2-40B4-BE49-F238E27FC236}">
              <a16:creationId xmlns:a16="http://schemas.microsoft.com/office/drawing/2014/main" id="{00000000-0008-0000-0F00-00002A030000}"/>
            </a:ext>
          </a:extLst>
        </xdr:cNvPr>
        <xdr:cNvSpPr txBox="1"/>
      </xdr:nvSpPr>
      <xdr:spPr>
        <a:xfrm>
          <a:off x="19547840" y="12754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811" name="直線コネクタ 810">
          <a:extLst>
            <a:ext uri="{FF2B5EF4-FFF2-40B4-BE49-F238E27FC236}">
              <a16:creationId xmlns:a16="http://schemas.microsoft.com/office/drawing/2014/main" id="{00000000-0008-0000-0F00-00002B030000}"/>
            </a:ext>
          </a:extLst>
        </xdr:cNvPr>
        <xdr:cNvCxnSpPr/>
      </xdr:nvCxnSpPr>
      <xdr:spPr>
        <a:xfrm>
          <a:off x="19443700" y="129757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42834</xdr:rowOff>
    </xdr:from>
    <xdr:ext cx="469744" cy="259045"/>
    <xdr:sp macro="" textlink="">
      <xdr:nvSpPr>
        <xdr:cNvPr id="812" name="【消防施設】&#10;一人当たり面積平均値テキスト">
          <a:extLst>
            <a:ext uri="{FF2B5EF4-FFF2-40B4-BE49-F238E27FC236}">
              <a16:creationId xmlns:a16="http://schemas.microsoft.com/office/drawing/2014/main" id="{00000000-0008-0000-0F00-00002C030000}"/>
            </a:ext>
          </a:extLst>
        </xdr:cNvPr>
        <xdr:cNvSpPr txBox="1"/>
      </xdr:nvSpPr>
      <xdr:spPr>
        <a:xfrm>
          <a:off x="19547840" y="141245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813" name="フローチャート: 判断 812">
          <a:extLst>
            <a:ext uri="{FF2B5EF4-FFF2-40B4-BE49-F238E27FC236}">
              <a16:creationId xmlns:a16="http://schemas.microsoft.com/office/drawing/2014/main" id="{00000000-0008-0000-0F00-00002D030000}"/>
            </a:ext>
          </a:extLst>
        </xdr:cNvPr>
        <xdr:cNvSpPr/>
      </xdr:nvSpPr>
      <xdr:spPr>
        <a:xfrm>
          <a:off x="19458940" y="14269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814" name="フローチャート: 判断 813">
          <a:extLst>
            <a:ext uri="{FF2B5EF4-FFF2-40B4-BE49-F238E27FC236}">
              <a16:creationId xmlns:a16="http://schemas.microsoft.com/office/drawing/2014/main" id="{00000000-0008-0000-0F00-00002E030000}"/>
            </a:ext>
          </a:extLst>
        </xdr:cNvPr>
        <xdr:cNvSpPr/>
      </xdr:nvSpPr>
      <xdr:spPr>
        <a:xfrm>
          <a:off x="18735040" y="142758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815" name="フローチャート: 判断 814">
          <a:extLst>
            <a:ext uri="{FF2B5EF4-FFF2-40B4-BE49-F238E27FC236}">
              <a16:creationId xmlns:a16="http://schemas.microsoft.com/office/drawing/2014/main" id="{00000000-0008-0000-0F00-00002F030000}"/>
            </a:ext>
          </a:extLst>
        </xdr:cNvPr>
        <xdr:cNvSpPr/>
      </xdr:nvSpPr>
      <xdr:spPr>
        <a:xfrm>
          <a:off x="1793748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16" name="フローチャート: 判断 815">
          <a:extLst>
            <a:ext uri="{FF2B5EF4-FFF2-40B4-BE49-F238E27FC236}">
              <a16:creationId xmlns:a16="http://schemas.microsoft.com/office/drawing/2014/main" id="{00000000-0008-0000-0F00-000030030000}"/>
            </a:ext>
          </a:extLst>
        </xdr:cNvPr>
        <xdr:cNvSpPr/>
      </xdr:nvSpPr>
      <xdr:spPr>
        <a:xfrm>
          <a:off x="1716278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150586</xdr:rowOff>
    </xdr:from>
    <xdr:to>
      <xdr:col>98</xdr:col>
      <xdr:colOff>38100</xdr:colOff>
      <xdr:row>85</xdr:row>
      <xdr:rowOff>80736</xdr:rowOff>
    </xdr:to>
    <xdr:sp macro="" textlink="">
      <xdr:nvSpPr>
        <xdr:cNvPr id="817" name="フローチャート: 判断 816">
          <a:extLst>
            <a:ext uri="{FF2B5EF4-FFF2-40B4-BE49-F238E27FC236}">
              <a16:creationId xmlns:a16="http://schemas.microsoft.com/office/drawing/2014/main" id="{00000000-0008-0000-0F00-000031030000}"/>
            </a:ext>
          </a:extLst>
        </xdr:cNvPr>
        <xdr:cNvSpPr/>
      </xdr:nvSpPr>
      <xdr:spPr>
        <a:xfrm>
          <a:off x="16388080" y="142323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00000000-0008-0000-0F00-000032030000}"/>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0000000-0008-0000-0F00-000033030000}"/>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0000000-0008-0000-0F00-000034030000}"/>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00000000-0008-0000-0F00-000035030000}"/>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00000000-0008-0000-0F00-000036030000}"/>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86905</xdr:rowOff>
    </xdr:from>
    <xdr:to>
      <xdr:col>116</xdr:col>
      <xdr:colOff>114300</xdr:colOff>
      <xdr:row>86</xdr:row>
      <xdr:rowOff>17055</xdr:rowOff>
    </xdr:to>
    <xdr:sp macro="" textlink="">
      <xdr:nvSpPr>
        <xdr:cNvPr id="823" name="楕円 822">
          <a:extLst>
            <a:ext uri="{FF2B5EF4-FFF2-40B4-BE49-F238E27FC236}">
              <a16:creationId xmlns:a16="http://schemas.microsoft.com/office/drawing/2014/main" id="{00000000-0008-0000-0F00-000037030000}"/>
            </a:ext>
          </a:extLst>
        </xdr:cNvPr>
        <xdr:cNvSpPr/>
      </xdr:nvSpPr>
      <xdr:spPr>
        <a:xfrm>
          <a:off x="19458940" y="143363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65332</xdr:rowOff>
    </xdr:from>
    <xdr:ext cx="469744" cy="259045"/>
    <xdr:sp macro="" textlink="">
      <xdr:nvSpPr>
        <xdr:cNvPr id="824" name="【消防施設】&#10;一人当たり面積該当値テキスト">
          <a:extLst>
            <a:ext uri="{FF2B5EF4-FFF2-40B4-BE49-F238E27FC236}">
              <a16:creationId xmlns:a16="http://schemas.microsoft.com/office/drawing/2014/main" id="{00000000-0008-0000-0F00-000038030000}"/>
            </a:ext>
          </a:extLst>
        </xdr:cNvPr>
        <xdr:cNvSpPr txBox="1"/>
      </xdr:nvSpPr>
      <xdr:spPr>
        <a:xfrm>
          <a:off x="19547840" y="1431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91802</xdr:rowOff>
    </xdr:from>
    <xdr:to>
      <xdr:col>112</xdr:col>
      <xdr:colOff>38100</xdr:colOff>
      <xdr:row>86</xdr:row>
      <xdr:rowOff>21952</xdr:rowOff>
    </xdr:to>
    <xdr:sp macro="" textlink="">
      <xdr:nvSpPr>
        <xdr:cNvPr id="825" name="楕円 824">
          <a:extLst>
            <a:ext uri="{FF2B5EF4-FFF2-40B4-BE49-F238E27FC236}">
              <a16:creationId xmlns:a16="http://schemas.microsoft.com/office/drawing/2014/main" id="{00000000-0008-0000-0F00-000039030000}"/>
            </a:ext>
          </a:extLst>
        </xdr:cNvPr>
        <xdr:cNvSpPr/>
      </xdr:nvSpPr>
      <xdr:spPr>
        <a:xfrm>
          <a:off x="18735040" y="143412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137705</xdr:rowOff>
    </xdr:from>
    <xdr:to>
      <xdr:col>116</xdr:col>
      <xdr:colOff>63500</xdr:colOff>
      <xdr:row>85</xdr:row>
      <xdr:rowOff>142602</xdr:rowOff>
    </xdr:to>
    <xdr:cxnSp macro="">
      <xdr:nvCxnSpPr>
        <xdr:cNvPr id="826" name="直線コネクタ 825">
          <a:extLst>
            <a:ext uri="{FF2B5EF4-FFF2-40B4-BE49-F238E27FC236}">
              <a16:creationId xmlns:a16="http://schemas.microsoft.com/office/drawing/2014/main" id="{00000000-0008-0000-0F00-00003A030000}"/>
            </a:ext>
          </a:extLst>
        </xdr:cNvPr>
        <xdr:cNvCxnSpPr/>
      </xdr:nvCxnSpPr>
      <xdr:spPr>
        <a:xfrm flipV="1">
          <a:off x="18778220" y="14387105"/>
          <a:ext cx="731520" cy="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96701</xdr:rowOff>
    </xdr:from>
    <xdr:to>
      <xdr:col>107</xdr:col>
      <xdr:colOff>101600</xdr:colOff>
      <xdr:row>86</xdr:row>
      <xdr:rowOff>26851</xdr:rowOff>
    </xdr:to>
    <xdr:sp macro="" textlink="">
      <xdr:nvSpPr>
        <xdr:cNvPr id="827" name="楕円 826">
          <a:extLst>
            <a:ext uri="{FF2B5EF4-FFF2-40B4-BE49-F238E27FC236}">
              <a16:creationId xmlns:a16="http://schemas.microsoft.com/office/drawing/2014/main" id="{00000000-0008-0000-0F00-00003B030000}"/>
            </a:ext>
          </a:extLst>
        </xdr:cNvPr>
        <xdr:cNvSpPr/>
      </xdr:nvSpPr>
      <xdr:spPr>
        <a:xfrm>
          <a:off x="17937480" y="143461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142602</xdr:rowOff>
    </xdr:from>
    <xdr:to>
      <xdr:col>111</xdr:col>
      <xdr:colOff>177800</xdr:colOff>
      <xdr:row>85</xdr:row>
      <xdr:rowOff>147501</xdr:rowOff>
    </xdr:to>
    <xdr:cxnSp macro="">
      <xdr:nvCxnSpPr>
        <xdr:cNvPr id="828" name="直線コネクタ 827">
          <a:extLst>
            <a:ext uri="{FF2B5EF4-FFF2-40B4-BE49-F238E27FC236}">
              <a16:creationId xmlns:a16="http://schemas.microsoft.com/office/drawing/2014/main" id="{00000000-0008-0000-0F00-00003C030000}"/>
            </a:ext>
          </a:extLst>
        </xdr:cNvPr>
        <xdr:cNvCxnSpPr/>
      </xdr:nvCxnSpPr>
      <xdr:spPr>
        <a:xfrm flipV="1">
          <a:off x="17988280" y="14392002"/>
          <a:ext cx="78994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99968</xdr:rowOff>
    </xdr:from>
    <xdr:to>
      <xdr:col>102</xdr:col>
      <xdr:colOff>165100</xdr:colOff>
      <xdr:row>86</xdr:row>
      <xdr:rowOff>30118</xdr:rowOff>
    </xdr:to>
    <xdr:sp macro="" textlink="">
      <xdr:nvSpPr>
        <xdr:cNvPr id="829" name="楕円 828">
          <a:extLst>
            <a:ext uri="{FF2B5EF4-FFF2-40B4-BE49-F238E27FC236}">
              <a16:creationId xmlns:a16="http://schemas.microsoft.com/office/drawing/2014/main" id="{00000000-0008-0000-0F00-00003D030000}"/>
            </a:ext>
          </a:extLst>
        </xdr:cNvPr>
        <xdr:cNvSpPr/>
      </xdr:nvSpPr>
      <xdr:spPr>
        <a:xfrm>
          <a:off x="17162780" y="143493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147501</xdr:rowOff>
    </xdr:from>
    <xdr:to>
      <xdr:col>107</xdr:col>
      <xdr:colOff>50800</xdr:colOff>
      <xdr:row>85</xdr:row>
      <xdr:rowOff>150768</xdr:rowOff>
    </xdr:to>
    <xdr:cxnSp macro="">
      <xdr:nvCxnSpPr>
        <xdr:cNvPr id="830" name="直線コネクタ 829">
          <a:extLst>
            <a:ext uri="{FF2B5EF4-FFF2-40B4-BE49-F238E27FC236}">
              <a16:creationId xmlns:a16="http://schemas.microsoft.com/office/drawing/2014/main" id="{00000000-0008-0000-0F00-00003E030000}"/>
            </a:ext>
          </a:extLst>
        </xdr:cNvPr>
        <xdr:cNvCxnSpPr/>
      </xdr:nvCxnSpPr>
      <xdr:spPr>
        <a:xfrm flipV="1">
          <a:off x="17213580" y="14396901"/>
          <a:ext cx="7747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101600</xdr:rowOff>
    </xdr:from>
    <xdr:to>
      <xdr:col>98</xdr:col>
      <xdr:colOff>38100</xdr:colOff>
      <xdr:row>86</xdr:row>
      <xdr:rowOff>31750</xdr:rowOff>
    </xdr:to>
    <xdr:sp macro="" textlink="">
      <xdr:nvSpPr>
        <xdr:cNvPr id="831" name="楕円 830">
          <a:extLst>
            <a:ext uri="{FF2B5EF4-FFF2-40B4-BE49-F238E27FC236}">
              <a16:creationId xmlns:a16="http://schemas.microsoft.com/office/drawing/2014/main" id="{00000000-0008-0000-0F00-00003F030000}"/>
            </a:ext>
          </a:extLst>
        </xdr:cNvPr>
        <xdr:cNvSpPr/>
      </xdr:nvSpPr>
      <xdr:spPr>
        <a:xfrm>
          <a:off x="16388080" y="143510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150768</xdr:rowOff>
    </xdr:from>
    <xdr:to>
      <xdr:col>102</xdr:col>
      <xdr:colOff>114300</xdr:colOff>
      <xdr:row>85</xdr:row>
      <xdr:rowOff>152400</xdr:rowOff>
    </xdr:to>
    <xdr:cxnSp macro="">
      <xdr:nvCxnSpPr>
        <xdr:cNvPr id="832" name="直線コネクタ 831">
          <a:extLst>
            <a:ext uri="{FF2B5EF4-FFF2-40B4-BE49-F238E27FC236}">
              <a16:creationId xmlns:a16="http://schemas.microsoft.com/office/drawing/2014/main" id="{00000000-0008-0000-0F00-000040030000}"/>
            </a:ext>
          </a:extLst>
        </xdr:cNvPr>
        <xdr:cNvCxnSpPr/>
      </xdr:nvCxnSpPr>
      <xdr:spPr>
        <a:xfrm flipV="1">
          <a:off x="16431260" y="14400168"/>
          <a:ext cx="78232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144615</xdr:rowOff>
    </xdr:from>
    <xdr:ext cx="469744" cy="259045"/>
    <xdr:sp macro="" textlink="">
      <xdr:nvSpPr>
        <xdr:cNvPr id="833" name="n_1aveValue【消防施設】&#10;一人当たり面積">
          <a:extLst>
            <a:ext uri="{FF2B5EF4-FFF2-40B4-BE49-F238E27FC236}">
              <a16:creationId xmlns:a16="http://schemas.microsoft.com/office/drawing/2014/main" id="{00000000-0008-0000-0F00-000041030000}"/>
            </a:ext>
          </a:extLst>
        </xdr:cNvPr>
        <xdr:cNvSpPr txBox="1"/>
      </xdr:nvSpPr>
      <xdr:spPr>
        <a:xfrm>
          <a:off x="18561127" y="14058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151147</xdr:rowOff>
    </xdr:from>
    <xdr:ext cx="469744" cy="259045"/>
    <xdr:sp macro="" textlink="">
      <xdr:nvSpPr>
        <xdr:cNvPr id="834" name="n_2aveValue【消防施設】&#10;一人当たり面積">
          <a:extLst>
            <a:ext uri="{FF2B5EF4-FFF2-40B4-BE49-F238E27FC236}">
              <a16:creationId xmlns:a16="http://schemas.microsoft.com/office/drawing/2014/main" id="{00000000-0008-0000-0F00-000042030000}"/>
            </a:ext>
          </a:extLst>
        </xdr:cNvPr>
        <xdr:cNvSpPr txBox="1"/>
      </xdr:nvSpPr>
      <xdr:spPr>
        <a:xfrm>
          <a:off x="17776267" y="1406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835" name="n_3aveValue【消防施設】&#10;一人当たり面積">
          <a:extLst>
            <a:ext uri="{FF2B5EF4-FFF2-40B4-BE49-F238E27FC236}">
              <a16:creationId xmlns:a16="http://schemas.microsoft.com/office/drawing/2014/main" id="{00000000-0008-0000-0F00-000043030000}"/>
            </a:ext>
          </a:extLst>
        </xdr:cNvPr>
        <xdr:cNvSpPr txBox="1"/>
      </xdr:nvSpPr>
      <xdr:spPr>
        <a:xfrm>
          <a:off x="17001567" y="1406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97263</xdr:rowOff>
    </xdr:from>
    <xdr:ext cx="469744" cy="259045"/>
    <xdr:sp macro="" textlink="">
      <xdr:nvSpPr>
        <xdr:cNvPr id="836" name="n_4aveValue【消防施設】&#10;一人当たり面積">
          <a:extLst>
            <a:ext uri="{FF2B5EF4-FFF2-40B4-BE49-F238E27FC236}">
              <a16:creationId xmlns:a16="http://schemas.microsoft.com/office/drawing/2014/main" id="{00000000-0008-0000-0F00-000044030000}"/>
            </a:ext>
          </a:extLst>
        </xdr:cNvPr>
        <xdr:cNvSpPr txBox="1"/>
      </xdr:nvSpPr>
      <xdr:spPr>
        <a:xfrm>
          <a:off x="16226867" y="14011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13079</xdr:rowOff>
    </xdr:from>
    <xdr:ext cx="469744" cy="259045"/>
    <xdr:sp macro="" textlink="">
      <xdr:nvSpPr>
        <xdr:cNvPr id="837" name="n_1mainValue【消防施設】&#10;一人当たり面積">
          <a:extLst>
            <a:ext uri="{FF2B5EF4-FFF2-40B4-BE49-F238E27FC236}">
              <a16:creationId xmlns:a16="http://schemas.microsoft.com/office/drawing/2014/main" id="{00000000-0008-0000-0F00-000045030000}"/>
            </a:ext>
          </a:extLst>
        </xdr:cNvPr>
        <xdr:cNvSpPr txBox="1"/>
      </xdr:nvSpPr>
      <xdr:spPr>
        <a:xfrm>
          <a:off x="18561127" y="14430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17978</xdr:rowOff>
    </xdr:from>
    <xdr:ext cx="469744" cy="259045"/>
    <xdr:sp macro="" textlink="">
      <xdr:nvSpPr>
        <xdr:cNvPr id="838" name="n_2mainValue【消防施設】&#10;一人当たり面積">
          <a:extLst>
            <a:ext uri="{FF2B5EF4-FFF2-40B4-BE49-F238E27FC236}">
              <a16:creationId xmlns:a16="http://schemas.microsoft.com/office/drawing/2014/main" id="{00000000-0008-0000-0F00-000046030000}"/>
            </a:ext>
          </a:extLst>
        </xdr:cNvPr>
        <xdr:cNvSpPr txBox="1"/>
      </xdr:nvSpPr>
      <xdr:spPr>
        <a:xfrm>
          <a:off x="17776267" y="14435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21245</xdr:rowOff>
    </xdr:from>
    <xdr:ext cx="469744" cy="259045"/>
    <xdr:sp macro="" textlink="">
      <xdr:nvSpPr>
        <xdr:cNvPr id="839" name="n_3mainValue【消防施設】&#10;一人当たり面積">
          <a:extLst>
            <a:ext uri="{FF2B5EF4-FFF2-40B4-BE49-F238E27FC236}">
              <a16:creationId xmlns:a16="http://schemas.microsoft.com/office/drawing/2014/main" id="{00000000-0008-0000-0F00-000047030000}"/>
            </a:ext>
          </a:extLst>
        </xdr:cNvPr>
        <xdr:cNvSpPr txBox="1"/>
      </xdr:nvSpPr>
      <xdr:spPr>
        <a:xfrm>
          <a:off x="17001567" y="14438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22877</xdr:rowOff>
    </xdr:from>
    <xdr:ext cx="469744" cy="259045"/>
    <xdr:sp macro="" textlink="">
      <xdr:nvSpPr>
        <xdr:cNvPr id="840" name="n_4mainValue【消防施設】&#10;一人当たり面積">
          <a:extLst>
            <a:ext uri="{FF2B5EF4-FFF2-40B4-BE49-F238E27FC236}">
              <a16:creationId xmlns:a16="http://schemas.microsoft.com/office/drawing/2014/main" id="{00000000-0008-0000-0F00-000048030000}"/>
            </a:ext>
          </a:extLst>
        </xdr:cNvPr>
        <xdr:cNvSpPr txBox="1"/>
      </xdr:nvSpPr>
      <xdr:spPr>
        <a:xfrm>
          <a:off x="16226867" y="1443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00000000-0008-0000-0F00-000049030000}"/>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00000000-0008-0000-0F00-00004A030000}"/>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00000000-0008-0000-0F00-00004B03000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00000000-0008-0000-0F00-00004C03000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00000000-0008-0000-0F00-00004D030000}"/>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00000000-0008-0000-0F00-00004E03000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00000000-0008-0000-0F00-00004F030000}"/>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00000000-0008-0000-0F00-00005003000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00000000-0008-0000-0F00-000051030000}"/>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00000000-0008-0000-0F00-00005203000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00000000-0008-0000-0F00-000053030000}"/>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00000000-0008-0000-0F00-000054030000}"/>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00000000-0008-0000-0F00-000055030000}"/>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00000000-0008-0000-0F00-000056030000}"/>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00000000-0008-0000-0F00-000057030000}"/>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00000000-0008-0000-0F00-000058030000}"/>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00000000-0008-0000-0F00-000059030000}"/>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00000000-0008-0000-0F00-00005A030000}"/>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00000000-0008-0000-0F00-00005B030000}"/>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00000000-0008-0000-0F00-00005C030000}"/>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00000000-0008-0000-0F00-00005D030000}"/>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00000000-0008-0000-0F00-00005E030000}"/>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00000000-0008-0000-0F00-00005F030000}"/>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00000000-0008-0000-0F00-000060030000}"/>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00000000-0008-0000-0F00-000061030000}"/>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866" name="直線コネクタ 865">
          <a:extLst>
            <a:ext uri="{FF2B5EF4-FFF2-40B4-BE49-F238E27FC236}">
              <a16:creationId xmlns:a16="http://schemas.microsoft.com/office/drawing/2014/main" id="{00000000-0008-0000-0F00-000062030000}"/>
            </a:ext>
          </a:extLst>
        </xdr:cNvPr>
        <xdr:cNvCxnSpPr/>
      </xdr:nvCxnSpPr>
      <xdr:spPr>
        <a:xfrm flipV="1">
          <a:off x="14375764" y="16746039"/>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庁舎】&#10;有形固定資産減価償却率最小値テキスト">
          <a:extLst>
            <a:ext uri="{FF2B5EF4-FFF2-40B4-BE49-F238E27FC236}">
              <a16:creationId xmlns:a16="http://schemas.microsoft.com/office/drawing/2014/main" id="{00000000-0008-0000-0F00-000063030000}"/>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a:extLst>
            <a:ext uri="{FF2B5EF4-FFF2-40B4-BE49-F238E27FC236}">
              <a16:creationId xmlns:a16="http://schemas.microsoft.com/office/drawing/2014/main" id="{00000000-0008-0000-0F00-000064030000}"/>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869" name="【庁舎】&#10;有形固定資産減価償却率最大値テキスト">
          <a:extLst>
            <a:ext uri="{FF2B5EF4-FFF2-40B4-BE49-F238E27FC236}">
              <a16:creationId xmlns:a16="http://schemas.microsoft.com/office/drawing/2014/main" id="{00000000-0008-0000-0F00-000065030000}"/>
            </a:ext>
          </a:extLst>
        </xdr:cNvPr>
        <xdr:cNvSpPr txBox="1"/>
      </xdr:nvSpPr>
      <xdr:spPr>
        <a:xfrm>
          <a:off x="14414500" y="165250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870" name="直線コネクタ 869">
          <a:extLst>
            <a:ext uri="{FF2B5EF4-FFF2-40B4-BE49-F238E27FC236}">
              <a16:creationId xmlns:a16="http://schemas.microsoft.com/office/drawing/2014/main" id="{00000000-0008-0000-0F00-000066030000}"/>
            </a:ext>
          </a:extLst>
        </xdr:cNvPr>
        <xdr:cNvCxnSpPr/>
      </xdr:nvCxnSpPr>
      <xdr:spPr>
        <a:xfrm>
          <a:off x="14287500" y="167460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162214</xdr:rowOff>
    </xdr:from>
    <xdr:ext cx="405111" cy="259045"/>
    <xdr:sp macro="" textlink="">
      <xdr:nvSpPr>
        <xdr:cNvPr id="871" name="【庁舎】&#10;有形固定資産減価償却率平均値テキスト">
          <a:extLst>
            <a:ext uri="{FF2B5EF4-FFF2-40B4-BE49-F238E27FC236}">
              <a16:creationId xmlns:a16="http://schemas.microsoft.com/office/drawing/2014/main" id="{00000000-0008-0000-0F00-000067030000}"/>
            </a:ext>
          </a:extLst>
        </xdr:cNvPr>
        <xdr:cNvSpPr txBox="1"/>
      </xdr:nvSpPr>
      <xdr:spPr>
        <a:xfrm>
          <a:off x="14414500" y="174291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872" name="フローチャート: 判断 871">
          <a:extLst>
            <a:ext uri="{FF2B5EF4-FFF2-40B4-BE49-F238E27FC236}">
              <a16:creationId xmlns:a16="http://schemas.microsoft.com/office/drawing/2014/main" id="{00000000-0008-0000-0F00-000068030000}"/>
            </a:ext>
          </a:extLst>
        </xdr:cNvPr>
        <xdr:cNvSpPr/>
      </xdr:nvSpPr>
      <xdr:spPr>
        <a:xfrm>
          <a:off x="14325600" y="17446897"/>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873" name="フローチャート: 判断 872">
          <a:extLst>
            <a:ext uri="{FF2B5EF4-FFF2-40B4-BE49-F238E27FC236}">
              <a16:creationId xmlns:a16="http://schemas.microsoft.com/office/drawing/2014/main" id="{00000000-0008-0000-0F00-000069030000}"/>
            </a:ext>
          </a:extLst>
        </xdr:cNvPr>
        <xdr:cNvSpPr/>
      </xdr:nvSpPr>
      <xdr:spPr>
        <a:xfrm>
          <a:off x="13578840" y="17443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74" name="フローチャート: 判断 873">
          <a:extLst>
            <a:ext uri="{FF2B5EF4-FFF2-40B4-BE49-F238E27FC236}">
              <a16:creationId xmlns:a16="http://schemas.microsoft.com/office/drawing/2014/main" id="{00000000-0008-0000-0F00-00006A030000}"/>
            </a:ext>
          </a:extLst>
        </xdr:cNvPr>
        <xdr:cNvSpPr/>
      </xdr:nvSpPr>
      <xdr:spPr>
        <a:xfrm>
          <a:off x="12804140" y="1744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875" name="フローチャート: 判断 874">
          <a:extLst>
            <a:ext uri="{FF2B5EF4-FFF2-40B4-BE49-F238E27FC236}">
              <a16:creationId xmlns:a16="http://schemas.microsoft.com/office/drawing/2014/main" id="{00000000-0008-0000-0F00-00006B030000}"/>
            </a:ext>
          </a:extLst>
        </xdr:cNvPr>
        <xdr:cNvSpPr/>
      </xdr:nvSpPr>
      <xdr:spPr>
        <a:xfrm>
          <a:off x="12029440" y="174419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149498</xdr:rowOff>
    </xdr:from>
    <xdr:to>
      <xdr:col>67</xdr:col>
      <xdr:colOff>101600</xdr:colOff>
      <xdr:row>104</xdr:row>
      <xdr:rowOff>79648</xdr:rowOff>
    </xdr:to>
    <xdr:sp macro="" textlink="">
      <xdr:nvSpPr>
        <xdr:cNvPr id="876" name="フローチャート: 判断 875">
          <a:extLst>
            <a:ext uri="{FF2B5EF4-FFF2-40B4-BE49-F238E27FC236}">
              <a16:creationId xmlns:a16="http://schemas.microsoft.com/office/drawing/2014/main" id="{00000000-0008-0000-0F00-00006C030000}"/>
            </a:ext>
          </a:extLst>
        </xdr:cNvPr>
        <xdr:cNvSpPr/>
      </xdr:nvSpPr>
      <xdr:spPr>
        <a:xfrm>
          <a:off x="11231880" y="174164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00000000-0008-0000-0F00-00006D030000}"/>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0000000-0008-0000-0F00-00006E03000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0000000-0008-0000-0F00-00006F03000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00000000-0008-0000-0F00-000070030000}"/>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00000000-0008-0000-0F00-000071030000}"/>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40095</xdr:rowOff>
    </xdr:from>
    <xdr:to>
      <xdr:col>85</xdr:col>
      <xdr:colOff>177800</xdr:colOff>
      <xdr:row>103</xdr:row>
      <xdr:rowOff>141695</xdr:rowOff>
    </xdr:to>
    <xdr:sp macro="" textlink="">
      <xdr:nvSpPr>
        <xdr:cNvPr id="882" name="楕円 881">
          <a:extLst>
            <a:ext uri="{FF2B5EF4-FFF2-40B4-BE49-F238E27FC236}">
              <a16:creationId xmlns:a16="http://schemas.microsoft.com/office/drawing/2014/main" id="{00000000-0008-0000-0F00-000072030000}"/>
            </a:ext>
          </a:extLst>
        </xdr:cNvPr>
        <xdr:cNvSpPr/>
      </xdr:nvSpPr>
      <xdr:spPr>
        <a:xfrm>
          <a:off x="14325600" y="1730701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62972</xdr:rowOff>
    </xdr:from>
    <xdr:ext cx="405111" cy="259045"/>
    <xdr:sp macro="" textlink="">
      <xdr:nvSpPr>
        <xdr:cNvPr id="883" name="【庁舎】&#10;有形固定資産減価償却率該当値テキスト">
          <a:extLst>
            <a:ext uri="{FF2B5EF4-FFF2-40B4-BE49-F238E27FC236}">
              <a16:creationId xmlns:a16="http://schemas.microsoft.com/office/drawing/2014/main" id="{00000000-0008-0000-0F00-000073030000}"/>
            </a:ext>
          </a:extLst>
        </xdr:cNvPr>
        <xdr:cNvSpPr txBox="1"/>
      </xdr:nvSpPr>
      <xdr:spPr>
        <a:xfrm>
          <a:off x="14414500" y="17162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44994</xdr:rowOff>
    </xdr:from>
    <xdr:to>
      <xdr:col>81</xdr:col>
      <xdr:colOff>101600</xdr:colOff>
      <xdr:row>106</xdr:row>
      <xdr:rowOff>146594</xdr:rowOff>
    </xdr:to>
    <xdr:sp macro="" textlink="">
      <xdr:nvSpPr>
        <xdr:cNvPr id="884" name="楕円 883">
          <a:extLst>
            <a:ext uri="{FF2B5EF4-FFF2-40B4-BE49-F238E27FC236}">
              <a16:creationId xmlns:a16="http://schemas.microsoft.com/office/drawing/2014/main" id="{00000000-0008-0000-0F00-000074030000}"/>
            </a:ext>
          </a:extLst>
        </xdr:cNvPr>
        <xdr:cNvSpPr/>
      </xdr:nvSpPr>
      <xdr:spPr>
        <a:xfrm>
          <a:off x="13578840" y="17814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90895</xdr:rowOff>
    </xdr:from>
    <xdr:to>
      <xdr:col>85</xdr:col>
      <xdr:colOff>127000</xdr:colOff>
      <xdr:row>106</xdr:row>
      <xdr:rowOff>95794</xdr:rowOff>
    </xdr:to>
    <xdr:cxnSp macro="">
      <xdr:nvCxnSpPr>
        <xdr:cNvPr id="885" name="直線コネクタ 884">
          <a:extLst>
            <a:ext uri="{FF2B5EF4-FFF2-40B4-BE49-F238E27FC236}">
              <a16:creationId xmlns:a16="http://schemas.microsoft.com/office/drawing/2014/main" id="{00000000-0008-0000-0F00-000075030000}"/>
            </a:ext>
          </a:extLst>
        </xdr:cNvPr>
        <xdr:cNvCxnSpPr/>
      </xdr:nvCxnSpPr>
      <xdr:spPr>
        <a:xfrm flipV="1">
          <a:off x="13629640" y="17357815"/>
          <a:ext cx="746760" cy="507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12337</xdr:rowOff>
    </xdr:from>
    <xdr:to>
      <xdr:col>76</xdr:col>
      <xdr:colOff>165100</xdr:colOff>
      <xdr:row>106</xdr:row>
      <xdr:rowOff>113937</xdr:rowOff>
    </xdr:to>
    <xdr:sp macro="" textlink="">
      <xdr:nvSpPr>
        <xdr:cNvPr id="886" name="楕円 885">
          <a:extLst>
            <a:ext uri="{FF2B5EF4-FFF2-40B4-BE49-F238E27FC236}">
              <a16:creationId xmlns:a16="http://schemas.microsoft.com/office/drawing/2014/main" id="{00000000-0008-0000-0F00-000076030000}"/>
            </a:ext>
          </a:extLst>
        </xdr:cNvPr>
        <xdr:cNvSpPr/>
      </xdr:nvSpPr>
      <xdr:spPr>
        <a:xfrm>
          <a:off x="12804140" y="17782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63137</xdr:rowOff>
    </xdr:from>
    <xdr:to>
      <xdr:col>81</xdr:col>
      <xdr:colOff>50800</xdr:colOff>
      <xdr:row>106</xdr:row>
      <xdr:rowOff>95794</xdr:rowOff>
    </xdr:to>
    <xdr:cxnSp macro="">
      <xdr:nvCxnSpPr>
        <xdr:cNvPr id="887" name="直線コネクタ 886">
          <a:extLst>
            <a:ext uri="{FF2B5EF4-FFF2-40B4-BE49-F238E27FC236}">
              <a16:creationId xmlns:a16="http://schemas.microsoft.com/office/drawing/2014/main" id="{00000000-0008-0000-0F00-000077030000}"/>
            </a:ext>
          </a:extLst>
        </xdr:cNvPr>
        <xdr:cNvCxnSpPr/>
      </xdr:nvCxnSpPr>
      <xdr:spPr>
        <a:xfrm>
          <a:off x="12854940" y="17832977"/>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151130</xdr:rowOff>
    </xdr:from>
    <xdr:to>
      <xdr:col>72</xdr:col>
      <xdr:colOff>38100</xdr:colOff>
      <xdr:row>106</xdr:row>
      <xdr:rowOff>81280</xdr:rowOff>
    </xdr:to>
    <xdr:sp macro="" textlink="">
      <xdr:nvSpPr>
        <xdr:cNvPr id="888" name="楕円 887">
          <a:extLst>
            <a:ext uri="{FF2B5EF4-FFF2-40B4-BE49-F238E27FC236}">
              <a16:creationId xmlns:a16="http://schemas.microsoft.com/office/drawing/2014/main" id="{00000000-0008-0000-0F00-000078030000}"/>
            </a:ext>
          </a:extLst>
        </xdr:cNvPr>
        <xdr:cNvSpPr/>
      </xdr:nvSpPr>
      <xdr:spPr>
        <a:xfrm>
          <a:off x="12029440" y="177533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30480</xdr:rowOff>
    </xdr:from>
    <xdr:to>
      <xdr:col>76</xdr:col>
      <xdr:colOff>114300</xdr:colOff>
      <xdr:row>106</xdr:row>
      <xdr:rowOff>63137</xdr:rowOff>
    </xdr:to>
    <xdr:cxnSp macro="">
      <xdr:nvCxnSpPr>
        <xdr:cNvPr id="889" name="直線コネクタ 888">
          <a:extLst>
            <a:ext uri="{FF2B5EF4-FFF2-40B4-BE49-F238E27FC236}">
              <a16:creationId xmlns:a16="http://schemas.microsoft.com/office/drawing/2014/main" id="{00000000-0008-0000-0F00-000079030000}"/>
            </a:ext>
          </a:extLst>
        </xdr:cNvPr>
        <xdr:cNvCxnSpPr/>
      </xdr:nvCxnSpPr>
      <xdr:spPr>
        <a:xfrm>
          <a:off x="12072620" y="17800320"/>
          <a:ext cx="7823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118473</xdr:rowOff>
    </xdr:from>
    <xdr:to>
      <xdr:col>67</xdr:col>
      <xdr:colOff>101600</xdr:colOff>
      <xdr:row>106</xdr:row>
      <xdr:rowOff>48623</xdr:rowOff>
    </xdr:to>
    <xdr:sp macro="" textlink="">
      <xdr:nvSpPr>
        <xdr:cNvPr id="890" name="楕円 889">
          <a:extLst>
            <a:ext uri="{FF2B5EF4-FFF2-40B4-BE49-F238E27FC236}">
              <a16:creationId xmlns:a16="http://schemas.microsoft.com/office/drawing/2014/main" id="{00000000-0008-0000-0F00-00007A030000}"/>
            </a:ext>
          </a:extLst>
        </xdr:cNvPr>
        <xdr:cNvSpPr/>
      </xdr:nvSpPr>
      <xdr:spPr>
        <a:xfrm>
          <a:off x="11231880" y="177206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169273</xdr:rowOff>
    </xdr:from>
    <xdr:to>
      <xdr:col>71</xdr:col>
      <xdr:colOff>177800</xdr:colOff>
      <xdr:row>106</xdr:row>
      <xdr:rowOff>30480</xdr:rowOff>
    </xdr:to>
    <xdr:cxnSp macro="">
      <xdr:nvCxnSpPr>
        <xdr:cNvPr id="891" name="直線コネクタ 890">
          <a:extLst>
            <a:ext uri="{FF2B5EF4-FFF2-40B4-BE49-F238E27FC236}">
              <a16:creationId xmlns:a16="http://schemas.microsoft.com/office/drawing/2014/main" id="{00000000-0008-0000-0F00-00007B030000}"/>
            </a:ext>
          </a:extLst>
        </xdr:cNvPr>
        <xdr:cNvCxnSpPr/>
      </xdr:nvCxnSpPr>
      <xdr:spPr>
        <a:xfrm>
          <a:off x="11282680" y="17771473"/>
          <a:ext cx="789940" cy="2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892" name="n_1aveValue【庁舎】&#10;有形固定資産減価償却率">
          <a:extLst>
            <a:ext uri="{FF2B5EF4-FFF2-40B4-BE49-F238E27FC236}">
              <a16:creationId xmlns:a16="http://schemas.microsoft.com/office/drawing/2014/main" id="{00000000-0008-0000-0F00-00007C030000}"/>
            </a:ext>
          </a:extLst>
        </xdr:cNvPr>
        <xdr:cNvSpPr txBox="1"/>
      </xdr:nvSpPr>
      <xdr:spPr>
        <a:xfrm>
          <a:off x="13437244" y="17226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893" name="n_2aveValue【庁舎】&#10;有形固定資産減価償却率">
          <a:extLst>
            <a:ext uri="{FF2B5EF4-FFF2-40B4-BE49-F238E27FC236}">
              <a16:creationId xmlns:a16="http://schemas.microsoft.com/office/drawing/2014/main" id="{00000000-0008-0000-0F00-00007D030000}"/>
            </a:ext>
          </a:extLst>
        </xdr:cNvPr>
        <xdr:cNvSpPr txBox="1"/>
      </xdr:nvSpPr>
      <xdr:spPr>
        <a:xfrm>
          <a:off x="12675244" y="1723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894" name="n_3aveValue【庁舎】&#10;有形固定資産減価償却率">
          <a:extLst>
            <a:ext uri="{FF2B5EF4-FFF2-40B4-BE49-F238E27FC236}">
              <a16:creationId xmlns:a16="http://schemas.microsoft.com/office/drawing/2014/main" id="{00000000-0008-0000-0F00-00007E030000}"/>
            </a:ext>
          </a:extLst>
        </xdr:cNvPr>
        <xdr:cNvSpPr txBox="1"/>
      </xdr:nvSpPr>
      <xdr:spPr>
        <a:xfrm>
          <a:off x="11900544" y="17224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96175</xdr:rowOff>
    </xdr:from>
    <xdr:ext cx="405111" cy="259045"/>
    <xdr:sp macro="" textlink="">
      <xdr:nvSpPr>
        <xdr:cNvPr id="895" name="n_4aveValue【庁舎】&#10;有形固定資産減価償却率">
          <a:extLst>
            <a:ext uri="{FF2B5EF4-FFF2-40B4-BE49-F238E27FC236}">
              <a16:creationId xmlns:a16="http://schemas.microsoft.com/office/drawing/2014/main" id="{00000000-0008-0000-0F00-00007F030000}"/>
            </a:ext>
          </a:extLst>
        </xdr:cNvPr>
        <xdr:cNvSpPr txBox="1"/>
      </xdr:nvSpPr>
      <xdr:spPr>
        <a:xfrm>
          <a:off x="11102984" y="17195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137721</xdr:rowOff>
    </xdr:from>
    <xdr:ext cx="405111" cy="259045"/>
    <xdr:sp macro="" textlink="">
      <xdr:nvSpPr>
        <xdr:cNvPr id="896" name="n_1mainValue【庁舎】&#10;有形固定資産減価償却率">
          <a:extLst>
            <a:ext uri="{FF2B5EF4-FFF2-40B4-BE49-F238E27FC236}">
              <a16:creationId xmlns:a16="http://schemas.microsoft.com/office/drawing/2014/main" id="{00000000-0008-0000-0F00-000080030000}"/>
            </a:ext>
          </a:extLst>
        </xdr:cNvPr>
        <xdr:cNvSpPr txBox="1"/>
      </xdr:nvSpPr>
      <xdr:spPr>
        <a:xfrm>
          <a:off x="13437244" y="17907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105064</xdr:rowOff>
    </xdr:from>
    <xdr:ext cx="405111" cy="259045"/>
    <xdr:sp macro="" textlink="">
      <xdr:nvSpPr>
        <xdr:cNvPr id="897" name="n_2mainValue【庁舎】&#10;有形固定資産減価償却率">
          <a:extLst>
            <a:ext uri="{FF2B5EF4-FFF2-40B4-BE49-F238E27FC236}">
              <a16:creationId xmlns:a16="http://schemas.microsoft.com/office/drawing/2014/main" id="{00000000-0008-0000-0F00-000081030000}"/>
            </a:ext>
          </a:extLst>
        </xdr:cNvPr>
        <xdr:cNvSpPr txBox="1"/>
      </xdr:nvSpPr>
      <xdr:spPr>
        <a:xfrm>
          <a:off x="12675244" y="178749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72407</xdr:rowOff>
    </xdr:from>
    <xdr:ext cx="405111" cy="259045"/>
    <xdr:sp macro="" textlink="">
      <xdr:nvSpPr>
        <xdr:cNvPr id="898" name="n_3mainValue【庁舎】&#10;有形固定資産減価償却率">
          <a:extLst>
            <a:ext uri="{FF2B5EF4-FFF2-40B4-BE49-F238E27FC236}">
              <a16:creationId xmlns:a16="http://schemas.microsoft.com/office/drawing/2014/main" id="{00000000-0008-0000-0F00-000082030000}"/>
            </a:ext>
          </a:extLst>
        </xdr:cNvPr>
        <xdr:cNvSpPr txBox="1"/>
      </xdr:nvSpPr>
      <xdr:spPr>
        <a:xfrm>
          <a:off x="11900544" y="1784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39750</xdr:rowOff>
    </xdr:from>
    <xdr:ext cx="405111" cy="259045"/>
    <xdr:sp macro="" textlink="">
      <xdr:nvSpPr>
        <xdr:cNvPr id="899" name="n_4mainValue【庁舎】&#10;有形固定資産減価償却率">
          <a:extLst>
            <a:ext uri="{FF2B5EF4-FFF2-40B4-BE49-F238E27FC236}">
              <a16:creationId xmlns:a16="http://schemas.microsoft.com/office/drawing/2014/main" id="{00000000-0008-0000-0F00-000083030000}"/>
            </a:ext>
          </a:extLst>
        </xdr:cNvPr>
        <xdr:cNvSpPr txBox="1"/>
      </xdr:nvSpPr>
      <xdr:spPr>
        <a:xfrm>
          <a:off x="11102984" y="17809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00000000-0008-0000-0F00-00008403000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00000000-0008-0000-0F00-000085030000}"/>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00000000-0008-0000-0F00-00008603000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00000000-0008-0000-0F00-00008703000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00000000-0008-0000-0F00-000088030000}"/>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00000000-0008-0000-0F00-000089030000}"/>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00000000-0008-0000-0F00-00008A030000}"/>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00000000-0008-0000-0F00-00008B030000}"/>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00000000-0008-0000-0F00-00008C03000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00000000-0008-0000-0F00-00008D030000}"/>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00000000-0008-0000-0F00-00008E030000}"/>
            </a:ext>
          </a:extLst>
        </xdr:cNvPr>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00000000-0008-0000-0F00-00008F030000}"/>
            </a:ext>
          </a:extLst>
        </xdr:cNvPr>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00000000-0008-0000-0F00-000090030000}"/>
            </a:ext>
          </a:extLst>
        </xdr:cNvPr>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00000000-0008-0000-0F00-000091030000}"/>
            </a:ext>
          </a:extLst>
        </xdr:cNvPr>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00000000-0008-0000-0F00-000092030000}"/>
            </a:ext>
          </a:extLst>
        </xdr:cNvPr>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00000000-0008-0000-0F00-000093030000}"/>
            </a:ext>
          </a:extLst>
        </xdr:cNvPr>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00000000-0008-0000-0F00-000094030000}"/>
            </a:ext>
          </a:extLst>
        </xdr:cNvPr>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00000000-0008-0000-0F00-000095030000}"/>
            </a:ext>
          </a:extLst>
        </xdr:cNvPr>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00000000-0008-0000-0F00-000096030000}"/>
            </a:ext>
          </a:extLst>
        </xdr:cNvPr>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00000000-0008-0000-0F00-000097030000}"/>
            </a:ext>
          </a:extLst>
        </xdr:cNvPr>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00000000-0008-0000-0F00-000098030000}"/>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00000000-0008-0000-0F00-000099030000}"/>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00000000-0008-0000-0F00-00009A030000}"/>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923" name="直線コネクタ 922">
          <a:extLst>
            <a:ext uri="{FF2B5EF4-FFF2-40B4-BE49-F238E27FC236}">
              <a16:creationId xmlns:a16="http://schemas.microsoft.com/office/drawing/2014/main" id="{00000000-0008-0000-0F00-00009B030000}"/>
            </a:ext>
          </a:extLst>
        </xdr:cNvPr>
        <xdr:cNvCxnSpPr/>
      </xdr:nvCxnSpPr>
      <xdr:spPr>
        <a:xfrm flipV="1">
          <a:off x="19509104" y="16760190"/>
          <a:ext cx="0" cy="132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924" name="【庁舎】&#10;一人当たり面積最小値テキスト">
          <a:extLst>
            <a:ext uri="{FF2B5EF4-FFF2-40B4-BE49-F238E27FC236}">
              <a16:creationId xmlns:a16="http://schemas.microsoft.com/office/drawing/2014/main" id="{00000000-0008-0000-0F00-00009C030000}"/>
            </a:ext>
          </a:extLst>
        </xdr:cNvPr>
        <xdr:cNvSpPr txBox="1"/>
      </xdr:nvSpPr>
      <xdr:spPr>
        <a:xfrm>
          <a:off x="19547840" y="18089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925" name="直線コネクタ 924">
          <a:extLst>
            <a:ext uri="{FF2B5EF4-FFF2-40B4-BE49-F238E27FC236}">
              <a16:creationId xmlns:a16="http://schemas.microsoft.com/office/drawing/2014/main" id="{00000000-0008-0000-0F00-00009D030000}"/>
            </a:ext>
          </a:extLst>
        </xdr:cNvPr>
        <xdr:cNvCxnSpPr/>
      </xdr:nvCxnSpPr>
      <xdr:spPr>
        <a:xfrm>
          <a:off x="19443700" y="180860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926" name="【庁舎】&#10;一人当たり面積最大値テキスト">
          <a:extLst>
            <a:ext uri="{FF2B5EF4-FFF2-40B4-BE49-F238E27FC236}">
              <a16:creationId xmlns:a16="http://schemas.microsoft.com/office/drawing/2014/main" id="{00000000-0008-0000-0F00-00009E030000}"/>
            </a:ext>
          </a:extLst>
        </xdr:cNvPr>
        <xdr:cNvSpPr txBox="1"/>
      </xdr:nvSpPr>
      <xdr:spPr>
        <a:xfrm>
          <a:off x="19547840" y="1653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27" name="直線コネクタ 926">
          <a:extLst>
            <a:ext uri="{FF2B5EF4-FFF2-40B4-BE49-F238E27FC236}">
              <a16:creationId xmlns:a16="http://schemas.microsoft.com/office/drawing/2014/main" id="{00000000-0008-0000-0F00-00009F030000}"/>
            </a:ext>
          </a:extLst>
        </xdr:cNvPr>
        <xdr:cNvCxnSpPr/>
      </xdr:nvCxnSpPr>
      <xdr:spPr>
        <a:xfrm>
          <a:off x="19443700" y="16760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82566</xdr:rowOff>
    </xdr:from>
    <xdr:ext cx="469744" cy="259045"/>
    <xdr:sp macro="" textlink="">
      <xdr:nvSpPr>
        <xdr:cNvPr id="928" name="【庁舎】&#10;一人当たり面積平均値テキスト">
          <a:extLst>
            <a:ext uri="{FF2B5EF4-FFF2-40B4-BE49-F238E27FC236}">
              <a16:creationId xmlns:a16="http://schemas.microsoft.com/office/drawing/2014/main" id="{00000000-0008-0000-0F00-0000A0030000}"/>
            </a:ext>
          </a:extLst>
        </xdr:cNvPr>
        <xdr:cNvSpPr txBox="1"/>
      </xdr:nvSpPr>
      <xdr:spPr>
        <a:xfrm>
          <a:off x="19547840" y="17684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929" name="フローチャート: 判断 928">
          <a:extLst>
            <a:ext uri="{FF2B5EF4-FFF2-40B4-BE49-F238E27FC236}">
              <a16:creationId xmlns:a16="http://schemas.microsoft.com/office/drawing/2014/main" id="{00000000-0008-0000-0F00-0000A1030000}"/>
            </a:ext>
          </a:extLst>
        </xdr:cNvPr>
        <xdr:cNvSpPr/>
      </xdr:nvSpPr>
      <xdr:spPr>
        <a:xfrm>
          <a:off x="19458940" y="177063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930" name="フローチャート: 判断 929">
          <a:extLst>
            <a:ext uri="{FF2B5EF4-FFF2-40B4-BE49-F238E27FC236}">
              <a16:creationId xmlns:a16="http://schemas.microsoft.com/office/drawing/2014/main" id="{00000000-0008-0000-0F00-0000A2030000}"/>
            </a:ext>
          </a:extLst>
        </xdr:cNvPr>
        <xdr:cNvSpPr/>
      </xdr:nvSpPr>
      <xdr:spPr>
        <a:xfrm>
          <a:off x="18735040" y="1772031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931" name="フローチャート: 判断 930">
          <a:extLst>
            <a:ext uri="{FF2B5EF4-FFF2-40B4-BE49-F238E27FC236}">
              <a16:creationId xmlns:a16="http://schemas.microsoft.com/office/drawing/2014/main" id="{00000000-0008-0000-0F00-0000A3030000}"/>
            </a:ext>
          </a:extLst>
        </xdr:cNvPr>
        <xdr:cNvSpPr/>
      </xdr:nvSpPr>
      <xdr:spPr>
        <a:xfrm>
          <a:off x="17937480" y="177266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932" name="フローチャート: 判断 931">
          <a:extLst>
            <a:ext uri="{FF2B5EF4-FFF2-40B4-BE49-F238E27FC236}">
              <a16:creationId xmlns:a16="http://schemas.microsoft.com/office/drawing/2014/main" id="{00000000-0008-0000-0F00-0000A4030000}"/>
            </a:ext>
          </a:extLst>
        </xdr:cNvPr>
        <xdr:cNvSpPr/>
      </xdr:nvSpPr>
      <xdr:spPr>
        <a:xfrm>
          <a:off x="17162780" y="177444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109220</xdr:rowOff>
    </xdr:from>
    <xdr:to>
      <xdr:col>98</xdr:col>
      <xdr:colOff>38100</xdr:colOff>
      <xdr:row>106</xdr:row>
      <xdr:rowOff>39370</xdr:rowOff>
    </xdr:to>
    <xdr:sp macro="" textlink="">
      <xdr:nvSpPr>
        <xdr:cNvPr id="933" name="フローチャート: 判断 932">
          <a:extLst>
            <a:ext uri="{FF2B5EF4-FFF2-40B4-BE49-F238E27FC236}">
              <a16:creationId xmlns:a16="http://schemas.microsoft.com/office/drawing/2014/main" id="{00000000-0008-0000-0F00-0000A5030000}"/>
            </a:ext>
          </a:extLst>
        </xdr:cNvPr>
        <xdr:cNvSpPr/>
      </xdr:nvSpPr>
      <xdr:spPr>
        <a:xfrm>
          <a:off x="16388080" y="177114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00000000-0008-0000-0F00-0000A6030000}"/>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00000000-0008-0000-0F00-0000A7030000}"/>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00000000-0008-0000-0F00-0000A803000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00000000-0008-0000-0F00-0000A9030000}"/>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00000000-0008-0000-0F00-0000AA03000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113030</xdr:rowOff>
    </xdr:from>
    <xdr:to>
      <xdr:col>116</xdr:col>
      <xdr:colOff>114300</xdr:colOff>
      <xdr:row>102</xdr:row>
      <xdr:rowOff>43180</xdr:rowOff>
    </xdr:to>
    <xdr:sp macro="" textlink="">
      <xdr:nvSpPr>
        <xdr:cNvPr id="939" name="楕円 938">
          <a:extLst>
            <a:ext uri="{FF2B5EF4-FFF2-40B4-BE49-F238E27FC236}">
              <a16:creationId xmlns:a16="http://schemas.microsoft.com/office/drawing/2014/main" id="{00000000-0008-0000-0F00-0000AB030000}"/>
            </a:ext>
          </a:extLst>
        </xdr:cNvPr>
        <xdr:cNvSpPr/>
      </xdr:nvSpPr>
      <xdr:spPr>
        <a:xfrm>
          <a:off x="19458940" y="17044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135907</xdr:rowOff>
    </xdr:from>
    <xdr:ext cx="469744" cy="259045"/>
    <xdr:sp macro="" textlink="">
      <xdr:nvSpPr>
        <xdr:cNvPr id="940" name="【庁舎】&#10;一人当たり面積該当値テキスト">
          <a:extLst>
            <a:ext uri="{FF2B5EF4-FFF2-40B4-BE49-F238E27FC236}">
              <a16:creationId xmlns:a16="http://schemas.microsoft.com/office/drawing/2014/main" id="{00000000-0008-0000-0F00-0000AC030000}"/>
            </a:ext>
          </a:extLst>
        </xdr:cNvPr>
        <xdr:cNvSpPr txBox="1"/>
      </xdr:nvSpPr>
      <xdr:spPr>
        <a:xfrm>
          <a:off x="19547840" y="1689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160020</xdr:rowOff>
    </xdr:from>
    <xdr:to>
      <xdr:col>112</xdr:col>
      <xdr:colOff>38100</xdr:colOff>
      <xdr:row>104</xdr:row>
      <xdr:rowOff>90170</xdr:rowOff>
    </xdr:to>
    <xdr:sp macro="" textlink="">
      <xdr:nvSpPr>
        <xdr:cNvPr id="941" name="楕円 940">
          <a:extLst>
            <a:ext uri="{FF2B5EF4-FFF2-40B4-BE49-F238E27FC236}">
              <a16:creationId xmlns:a16="http://schemas.microsoft.com/office/drawing/2014/main" id="{00000000-0008-0000-0F00-0000AD030000}"/>
            </a:ext>
          </a:extLst>
        </xdr:cNvPr>
        <xdr:cNvSpPr/>
      </xdr:nvSpPr>
      <xdr:spPr>
        <a:xfrm>
          <a:off x="18735040" y="174269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101</xdr:row>
      <xdr:rowOff>163830</xdr:rowOff>
    </xdr:from>
    <xdr:to>
      <xdr:col>116</xdr:col>
      <xdr:colOff>63500</xdr:colOff>
      <xdr:row>104</xdr:row>
      <xdr:rowOff>39370</xdr:rowOff>
    </xdr:to>
    <xdr:cxnSp macro="">
      <xdr:nvCxnSpPr>
        <xdr:cNvPr id="942" name="直線コネクタ 941">
          <a:extLst>
            <a:ext uri="{FF2B5EF4-FFF2-40B4-BE49-F238E27FC236}">
              <a16:creationId xmlns:a16="http://schemas.microsoft.com/office/drawing/2014/main" id="{00000000-0008-0000-0F00-0000AE030000}"/>
            </a:ext>
          </a:extLst>
        </xdr:cNvPr>
        <xdr:cNvCxnSpPr/>
      </xdr:nvCxnSpPr>
      <xdr:spPr>
        <a:xfrm flipV="1">
          <a:off x="18778220" y="17095470"/>
          <a:ext cx="731520" cy="378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3811</xdr:rowOff>
    </xdr:from>
    <xdr:to>
      <xdr:col>107</xdr:col>
      <xdr:colOff>101600</xdr:colOff>
      <xdr:row>104</xdr:row>
      <xdr:rowOff>105411</xdr:rowOff>
    </xdr:to>
    <xdr:sp macro="" textlink="">
      <xdr:nvSpPr>
        <xdr:cNvPr id="943" name="楕円 942">
          <a:extLst>
            <a:ext uri="{FF2B5EF4-FFF2-40B4-BE49-F238E27FC236}">
              <a16:creationId xmlns:a16="http://schemas.microsoft.com/office/drawing/2014/main" id="{00000000-0008-0000-0F00-0000AF030000}"/>
            </a:ext>
          </a:extLst>
        </xdr:cNvPr>
        <xdr:cNvSpPr/>
      </xdr:nvSpPr>
      <xdr:spPr>
        <a:xfrm>
          <a:off x="17937480" y="17438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39370</xdr:rowOff>
    </xdr:from>
    <xdr:to>
      <xdr:col>111</xdr:col>
      <xdr:colOff>177800</xdr:colOff>
      <xdr:row>104</xdr:row>
      <xdr:rowOff>54611</xdr:rowOff>
    </xdr:to>
    <xdr:cxnSp macro="">
      <xdr:nvCxnSpPr>
        <xdr:cNvPr id="944" name="直線コネクタ 943">
          <a:extLst>
            <a:ext uri="{FF2B5EF4-FFF2-40B4-BE49-F238E27FC236}">
              <a16:creationId xmlns:a16="http://schemas.microsoft.com/office/drawing/2014/main" id="{00000000-0008-0000-0F00-0000B0030000}"/>
            </a:ext>
          </a:extLst>
        </xdr:cNvPr>
        <xdr:cNvCxnSpPr/>
      </xdr:nvCxnSpPr>
      <xdr:spPr>
        <a:xfrm flipV="1">
          <a:off x="17988280" y="17473930"/>
          <a:ext cx="78994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17780</xdr:rowOff>
    </xdr:from>
    <xdr:to>
      <xdr:col>102</xdr:col>
      <xdr:colOff>165100</xdr:colOff>
      <xdr:row>104</xdr:row>
      <xdr:rowOff>119380</xdr:rowOff>
    </xdr:to>
    <xdr:sp macro="" textlink="">
      <xdr:nvSpPr>
        <xdr:cNvPr id="945" name="楕円 944">
          <a:extLst>
            <a:ext uri="{FF2B5EF4-FFF2-40B4-BE49-F238E27FC236}">
              <a16:creationId xmlns:a16="http://schemas.microsoft.com/office/drawing/2014/main" id="{00000000-0008-0000-0F00-0000B1030000}"/>
            </a:ext>
          </a:extLst>
        </xdr:cNvPr>
        <xdr:cNvSpPr/>
      </xdr:nvSpPr>
      <xdr:spPr>
        <a:xfrm>
          <a:off x="17162780" y="1745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54611</xdr:rowOff>
    </xdr:from>
    <xdr:to>
      <xdr:col>107</xdr:col>
      <xdr:colOff>50800</xdr:colOff>
      <xdr:row>104</xdr:row>
      <xdr:rowOff>68580</xdr:rowOff>
    </xdr:to>
    <xdr:cxnSp macro="">
      <xdr:nvCxnSpPr>
        <xdr:cNvPr id="946" name="直線コネクタ 945">
          <a:extLst>
            <a:ext uri="{FF2B5EF4-FFF2-40B4-BE49-F238E27FC236}">
              <a16:creationId xmlns:a16="http://schemas.microsoft.com/office/drawing/2014/main" id="{00000000-0008-0000-0F00-0000B2030000}"/>
            </a:ext>
          </a:extLst>
        </xdr:cNvPr>
        <xdr:cNvCxnSpPr/>
      </xdr:nvCxnSpPr>
      <xdr:spPr>
        <a:xfrm flipV="1">
          <a:off x="17213580" y="17489171"/>
          <a:ext cx="774700" cy="1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29211</xdr:rowOff>
    </xdr:from>
    <xdr:to>
      <xdr:col>98</xdr:col>
      <xdr:colOff>38100</xdr:colOff>
      <xdr:row>104</xdr:row>
      <xdr:rowOff>130811</xdr:rowOff>
    </xdr:to>
    <xdr:sp macro="" textlink="">
      <xdr:nvSpPr>
        <xdr:cNvPr id="947" name="楕円 946">
          <a:extLst>
            <a:ext uri="{FF2B5EF4-FFF2-40B4-BE49-F238E27FC236}">
              <a16:creationId xmlns:a16="http://schemas.microsoft.com/office/drawing/2014/main" id="{00000000-0008-0000-0F00-0000B3030000}"/>
            </a:ext>
          </a:extLst>
        </xdr:cNvPr>
        <xdr:cNvSpPr/>
      </xdr:nvSpPr>
      <xdr:spPr>
        <a:xfrm>
          <a:off x="16388080" y="1746377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68580</xdr:rowOff>
    </xdr:from>
    <xdr:to>
      <xdr:col>102</xdr:col>
      <xdr:colOff>114300</xdr:colOff>
      <xdr:row>104</xdr:row>
      <xdr:rowOff>80011</xdr:rowOff>
    </xdr:to>
    <xdr:cxnSp macro="">
      <xdr:nvCxnSpPr>
        <xdr:cNvPr id="948" name="直線コネクタ 947">
          <a:extLst>
            <a:ext uri="{FF2B5EF4-FFF2-40B4-BE49-F238E27FC236}">
              <a16:creationId xmlns:a16="http://schemas.microsoft.com/office/drawing/2014/main" id="{00000000-0008-0000-0F00-0000B4030000}"/>
            </a:ext>
          </a:extLst>
        </xdr:cNvPr>
        <xdr:cNvCxnSpPr/>
      </xdr:nvCxnSpPr>
      <xdr:spPr>
        <a:xfrm flipV="1">
          <a:off x="16431260" y="17503140"/>
          <a:ext cx="78232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39388</xdr:rowOff>
    </xdr:from>
    <xdr:ext cx="469744" cy="259045"/>
    <xdr:sp macro="" textlink="">
      <xdr:nvSpPr>
        <xdr:cNvPr id="949" name="n_1aveValue【庁舎】&#10;一人当たり面積">
          <a:extLst>
            <a:ext uri="{FF2B5EF4-FFF2-40B4-BE49-F238E27FC236}">
              <a16:creationId xmlns:a16="http://schemas.microsoft.com/office/drawing/2014/main" id="{00000000-0008-0000-0F00-0000B5030000}"/>
            </a:ext>
          </a:extLst>
        </xdr:cNvPr>
        <xdr:cNvSpPr txBox="1"/>
      </xdr:nvSpPr>
      <xdr:spPr>
        <a:xfrm>
          <a:off x="18561127" y="17809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45738</xdr:rowOff>
    </xdr:from>
    <xdr:ext cx="469744" cy="259045"/>
    <xdr:sp macro="" textlink="">
      <xdr:nvSpPr>
        <xdr:cNvPr id="950" name="n_2aveValue【庁舎】&#10;一人当たり面積">
          <a:extLst>
            <a:ext uri="{FF2B5EF4-FFF2-40B4-BE49-F238E27FC236}">
              <a16:creationId xmlns:a16="http://schemas.microsoft.com/office/drawing/2014/main" id="{00000000-0008-0000-0F00-0000B6030000}"/>
            </a:ext>
          </a:extLst>
        </xdr:cNvPr>
        <xdr:cNvSpPr txBox="1"/>
      </xdr:nvSpPr>
      <xdr:spPr>
        <a:xfrm>
          <a:off x="17776267" y="1781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63516</xdr:rowOff>
    </xdr:from>
    <xdr:ext cx="469744" cy="259045"/>
    <xdr:sp macro="" textlink="">
      <xdr:nvSpPr>
        <xdr:cNvPr id="951" name="n_3aveValue【庁舎】&#10;一人当たり面積">
          <a:extLst>
            <a:ext uri="{FF2B5EF4-FFF2-40B4-BE49-F238E27FC236}">
              <a16:creationId xmlns:a16="http://schemas.microsoft.com/office/drawing/2014/main" id="{00000000-0008-0000-0F00-0000B7030000}"/>
            </a:ext>
          </a:extLst>
        </xdr:cNvPr>
        <xdr:cNvSpPr txBox="1"/>
      </xdr:nvSpPr>
      <xdr:spPr>
        <a:xfrm>
          <a:off x="17001567" y="17833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30497</xdr:rowOff>
    </xdr:from>
    <xdr:ext cx="469744" cy="259045"/>
    <xdr:sp macro="" textlink="">
      <xdr:nvSpPr>
        <xdr:cNvPr id="952" name="n_4aveValue【庁舎】&#10;一人当たり面積">
          <a:extLst>
            <a:ext uri="{FF2B5EF4-FFF2-40B4-BE49-F238E27FC236}">
              <a16:creationId xmlns:a16="http://schemas.microsoft.com/office/drawing/2014/main" id="{00000000-0008-0000-0F00-0000B8030000}"/>
            </a:ext>
          </a:extLst>
        </xdr:cNvPr>
        <xdr:cNvSpPr txBox="1"/>
      </xdr:nvSpPr>
      <xdr:spPr>
        <a:xfrm>
          <a:off x="16226867" y="17800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106697</xdr:rowOff>
    </xdr:from>
    <xdr:ext cx="469744" cy="259045"/>
    <xdr:sp macro="" textlink="">
      <xdr:nvSpPr>
        <xdr:cNvPr id="953" name="n_1mainValue【庁舎】&#10;一人当たり面積">
          <a:extLst>
            <a:ext uri="{FF2B5EF4-FFF2-40B4-BE49-F238E27FC236}">
              <a16:creationId xmlns:a16="http://schemas.microsoft.com/office/drawing/2014/main" id="{00000000-0008-0000-0F00-0000B9030000}"/>
            </a:ext>
          </a:extLst>
        </xdr:cNvPr>
        <xdr:cNvSpPr txBox="1"/>
      </xdr:nvSpPr>
      <xdr:spPr>
        <a:xfrm>
          <a:off x="18561127" y="17205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121938</xdr:rowOff>
    </xdr:from>
    <xdr:ext cx="469744" cy="259045"/>
    <xdr:sp macro="" textlink="">
      <xdr:nvSpPr>
        <xdr:cNvPr id="954" name="n_2mainValue【庁舎】&#10;一人当たり面積">
          <a:extLst>
            <a:ext uri="{FF2B5EF4-FFF2-40B4-BE49-F238E27FC236}">
              <a16:creationId xmlns:a16="http://schemas.microsoft.com/office/drawing/2014/main" id="{00000000-0008-0000-0F00-0000BA030000}"/>
            </a:ext>
          </a:extLst>
        </xdr:cNvPr>
        <xdr:cNvSpPr txBox="1"/>
      </xdr:nvSpPr>
      <xdr:spPr>
        <a:xfrm>
          <a:off x="17776267" y="17221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135907</xdr:rowOff>
    </xdr:from>
    <xdr:ext cx="469744" cy="259045"/>
    <xdr:sp macro="" textlink="">
      <xdr:nvSpPr>
        <xdr:cNvPr id="955" name="n_3mainValue【庁舎】&#10;一人当たり面積">
          <a:extLst>
            <a:ext uri="{FF2B5EF4-FFF2-40B4-BE49-F238E27FC236}">
              <a16:creationId xmlns:a16="http://schemas.microsoft.com/office/drawing/2014/main" id="{00000000-0008-0000-0F00-0000BB030000}"/>
            </a:ext>
          </a:extLst>
        </xdr:cNvPr>
        <xdr:cNvSpPr txBox="1"/>
      </xdr:nvSpPr>
      <xdr:spPr>
        <a:xfrm>
          <a:off x="17001567" y="1723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147338</xdr:rowOff>
    </xdr:from>
    <xdr:ext cx="469744" cy="259045"/>
    <xdr:sp macro="" textlink="">
      <xdr:nvSpPr>
        <xdr:cNvPr id="956" name="n_4mainValue【庁舎】&#10;一人当たり面積">
          <a:extLst>
            <a:ext uri="{FF2B5EF4-FFF2-40B4-BE49-F238E27FC236}">
              <a16:creationId xmlns:a16="http://schemas.microsoft.com/office/drawing/2014/main" id="{00000000-0008-0000-0F00-0000BC030000}"/>
            </a:ext>
          </a:extLst>
        </xdr:cNvPr>
        <xdr:cNvSpPr txBox="1"/>
      </xdr:nvSpPr>
      <xdr:spPr>
        <a:xfrm>
          <a:off x="16226867" y="17246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00000000-0008-0000-0F00-0000BD03000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00000000-0008-0000-0F00-0000BE030000}"/>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00000000-0008-0000-0F00-0000BF03000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近年改築を行った一般廃棄物処理施設、消防施設、庁舎の他は、有形固定資産減価償却率が類似団体平均値よりも比較的高い状況である。また、令和６年度に新庁舎を建設したことにより、庁舎の有形固定資産減価償却率が大幅に減少し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公共施設等は災害発生時の避難所となる施設も多くあることから、今後、個別施設計画の策定、実施に努め、施設の長寿命化・更新も含め適正管理を図る。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AM37" sqref="AM37:AN37"/>
    </sheetView>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604" t="s">
        <v>77</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78</v>
      </c>
      <c r="C2" s="164"/>
      <c r="D2" s="165"/>
    </row>
    <row r="3" spans="1:119" ht="18.75" customHeight="1" thickBot="1" x14ac:dyDescent="0.25">
      <c r="A3" s="163"/>
      <c r="B3" s="605" t="s">
        <v>79</v>
      </c>
      <c r="C3" s="606"/>
      <c r="D3" s="606"/>
      <c r="E3" s="607"/>
      <c r="F3" s="607"/>
      <c r="G3" s="607"/>
      <c r="H3" s="607"/>
      <c r="I3" s="607"/>
      <c r="J3" s="607"/>
      <c r="K3" s="607"/>
      <c r="L3" s="607" t="s">
        <v>80</v>
      </c>
      <c r="M3" s="607"/>
      <c r="N3" s="607"/>
      <c r="O3" s="607"/>
      <c r="P3" s="607"/>
      <c r="Q3" s="607"/>
      <c r="R3" s="610"/>
      <c r="S3" s="610"/>
      <c r="T3" s="610"/>
      <c r="U3" s="610"/>
      <c r="V3" s="611"/>
      <c r="W3" s="501" t="s">
        <v>81</v>
      </c>
      <c r="X3" s="502"/>
      <c r="Y3" s="502"/>
      <c r="Z3" s="502"/>
      <c r="AA3" s="502"/>
      <c r="AB3" s="606"/>
      <c r="AC3" s="610" t="s">
        <v>82</v>
      </c>
      <c r="AD3" s="502"/>
      <c r="AE3" s="502"/>
      <c r="AF3" s="502"/>
      <c r="AG3" s="502"/>
      <c r="AH3" s="502"/>
      <c r="AI3" s="502"/>
      <c r="AJ3" s="502"/>
      <c r="AK3" s="502"/>
      <c r="AL3" s="572"/>
      <c r="AM3" s="501" t="s">
        <v>83</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84</v>
      </c>
      <c r="BO3" s="502"/>
      <c r="BP3" s="502"/>
      <c r="BQ3" s="502"/>
      <c r="BR3" s="502"/>
      <c r="BS3" s="502"/>
      <c r="BT3" s="502"/>
      <c r="BU3" s="572"/>
      <c r="BV3" s="501" t="s">
        <v>85</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86</v>
      </c>
      <c r="CU3" s="502"/>
      <c r="CV3" s="502"/>
      <c r="CW3" s="502"/>
      <c r="CX3" s="502"/>
      <c r="CY3" s="502"/>
      <c r="CZ3" s="502"/>
      <c r="DA3" s="572"/>
      <c r="DB3" s="501" t="s">
        <v>87</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88</v>
      </c>
      <c r="AZ4" s="459"/>
      <c r="BA4" s="459"/>
      <c r="BB4" s="459"/>
      <c r="BC4" s="459"/>
      <c r="BD4" s="459"/>
      <c r="BE4" s="459"/>
      <c r="BF4" s="459"/>
      <c r="BG4" s="459"/>
      <c r="BH4" s="459"/>
      <c r="BI4" s="459"/>
      <c r="BJ4" s="459"/>
      <c r="BK4" s="459"/>
      <c r="BL4" s="459"/>
      <c r="BM4" s="460"/>
      <c r="BN4" s="461">
        <v>26976510</v>
      </c>
      <c r="BO4" s="462"/>
      <c r="BP4" s="462"/>
      <c r="BQ4" s="462"/>
      <c r="BR4" s="462"/>
      <c r="BS4" s="462"/>
      <c r="BT4" s="462"/>
      <c r="BU4" s="463"/>
      <c r="BV4" s="461">
        <v>25962127</v>
      </c>
      <c r="BW4" s="462"/>
      <c r="BX4" s="462"/>
      <c r="BY4" s="462"/>
      <c r="BZ4" s="462"/>
      <c r="CA4" s="462"/>
      <c r="CB4" s="462"/>
      <c r="CC4" s="463"/>
      <c r="CD4" s="598" t="s">
        <v>89</v>
      </c>
      <c r="CE4" s="599"/>
      <c r="CF4" s="599"/>
      <c r="CG4" s="599"/>
      <c r="CH4" s="599"/>
      <c r="CI4" s="599"/>
      <c r="CJ4" s="599"/>
      <c r="CK4" s="599"/>
      <c r="CL4" s="599"/>
      <c r="CM4" s="599"/>
      <c r="CN4" s="599"/>
      <c r="CO4" s="599"/>
      <c r="CP4" s="599"/>
      <c r="CQ4" s="599"/>
      <c r="CR4" s="599"/>
      <c r="CS4" s="600"/>
      <c r="CT4" s="601">
        <v>10.9</v>
      </c>
      <c r="CU4" s="602"/>
      <c r="CV4" s="602"/>
      <c r="CW4" s="602"/>
      <c r="CX4" s="602"/>
      <c r="CY4" s="602"/>
      <c r="CZ4" s="602"/>
      <c r="DA4" s="603"/>
      <c r="DB4" s="601">
        <v>10.9</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90</v>
      </c>
      <c r="AN5" s="389"/>
      <c r="AO5" s="389"/>
      <c r="AP5" s="389"/>
      <c r="AQ5" s="389"/>
      <c r="AR5" s="389"/>
      <c r="AS5" s="389"/>
      <c r="AT5" s="390"/>
      <c r="AU5" s="490" t="s">
        <v>91</v>
      </c>
      <c r="AV5" s="491"/>
      <c r="AW5" s="491"/>
      <c r="AX5" s="491"/>
      <c r="AY5" s="446" t="s">
        <v>92</v>
      </c>
      <c r="AZ5" s="447"/>
      <c r="BA5" s="447"/>
      <c r="BB5" s="447"/>
      <c r="BC5" s="447"/>
      <c r="BD5" s="447"/>
      <c r="BE5" s="447"/>
      <c r="BF5" s="447"/>
      <c r="BG5" s="447"/>
      <c r="BH5" s="447"/>
      <c r="BI5" s="447"/>
      <c r="BJ5" s="447"/>
      <c r="BK5" s="447"/>
      <c r="BL5" s="447"/>
      <c r="BM5" s="448"/>
      <c r="BN5" s="432">
        <v>25179061</v>
      </c>
      <c r="BO5" s="433"/>
      <c r="BP5" s="433"/>
      <c r="BQ5" s="433"/>
      <c r="BR5" s="433"/>
      <c r="BS5" s="433"/>
      <c r="BT5" s="433"/>
      <c r="BU5" s="434"/>
      <c r="BV5" s="432">
        <v>24416497</v>
      </c>
      <c r="BW5" s="433"/>
      <c r="BX5" s="433"/>
      <c r="BY5" s="433"/>
      <c r="BZ5" s="433"/>
      <c r="CA5" s="433"/>
      <c r="CB5" s="433"/>
      <c r="CC5" s="434"/>
      <c r="CD5" s="472" t="s">
        <v>93</v>
      </c>
      <c r="CE5" s="392"/>
      <c r="CF5" s="392"/>
      <c r="CG5" s="392"/>
      <c r="CH5" s="392"/>
      <c r="CI5" s="392"/>
      <c r="CJ5" s="392"/>
      <c r="CK5" s="392"/>
      <c r="CL5" s="392"/>
      <c r="CM5" s="392"/>
      <c r="CN5" s="392"/>
      <c r="CO5" s="392"/>
      <c r="CP5" s="392"/>
      <c r="CQ5" s="392"/>
      <c r="CR5" s="392"/>
      <c r="CS5" s="473"/>
      <c r="CT5" s="429">
        <v>89.4</v>
      </c>
      <c r="CU5" s="430"/>
      <c r="CV5" s="430"/>
      <c r="CW5" s="430"/>
      <c r="CX5" s="430"/>
      <c r="CY5" s="430"/>
      <c r="CZ5" s="430"/>
      <c r="DA5" s="431"/>
      <c r="DB5" s="429">
        <v>89.8</v>
      </c>
      <c r="DC5" s="430"/>
      <c r="DD5" s="430"/>
      <c r="DE5" s="430"/>
      <c r="DF5" s="430"/>
      <c r="DG5" s="430"/>
      <c r="DH5" s="430"/>
      <c r="DI5" s="431"/>
    </row>
    <row r="6" spans="1:119" ht="18.75" customHeight="1" x14ac:dyDescent="0.2">
      <c r="A6" s="163"/>
      <c r="B6" s="578" t="s">
        <v>94</v>
      </c>
      <c r="C6" s="419"/>
      <c r="D6" s="419"/>
      <c r="E6" s="579"/>
      <c r="F6" s="579"/>
      <c r="G6" s="579"/>
      <c r="H6" s="579"/>
      <c r="I6" s="579"/>
      <c r="J6" s="579"/>
      <c r="K6" s="579"/>
      <c r="L6" s="579" t="s">
        <v>95</v>
      </c>
      <c r="M6" s="579"/>
      <c r="N6" s="579"/>
      <c r="O6" s="579"/>
      <c r="P6" s="579"/>
      <c r="Q6" s="579"/>
      <c r="R6" s="417"/>
      <c r="S6" s="417"/>
      <c r="T6" s="417"/>
      <c r="U6" s="417"/>
      <c r="V6" s="585"/>
      <c r="W6" s="522" t="s">
        <v>96</v>
      </c>
      <c r="X6" s="418"/>
      <c r="Y6" s="418"/>
      <c r="Z6" s="418"/>
      <c r="AA6" s="418"/>
      <c r="AB6" s="419"/>
      <c r="AC6" s="590" t="s">
        <v>97</v>
      </c>
      <c r="AD6" s="591"/>
      <c r="AE6" s="591"/>
      <c r="AF6" s="591"/>
      <c r="AG6" s="591"/>
      <c r="AH6" s="591"/>
      <c r="AI6" s="591"/>
      <c r="AJ6" s="591"/>
      <c r="AK6" s="591"/>
      <c r="AL6" s="592"/>
      <c r="AM6" s="489" t="s">
        <v>98</v>
      </c>
      <c r="AN6" s="389"/>
      <c r="AO6" s="389"/>
      <c r="AP6" s="389"/>
      <c r="AQ6" s="389"/>
      <c r="AR6" s="389"/>
      <c r="AS6" s="389"/>
      <c r="AT6" s="390"/>
      <c r="AU6" s="490" t="s">
        <v>91</v>
      </c>
      <c r="AV6" s="491"/>
      <c r="AW6" s="491"/>
      <c r="AX6" s="491"/>
      <c r="AY6" s="446" t="s">
        <v>99</v>
      </c>
      <c r="AZ6" s="447"/>
      <c r="BA6" s="447"/>
      <c r="BB6" s="447"/>
      <c r="BC6" s="447"/>
      <c r="BD6" s="447"/>
      <c r="BE6" s="447"/>
      <c r="BF6" s="447"/>
      <c r="BG6" s="447"/>
      <c r="BH6" s="447"/>
      <c r="BI6" s="447"/>
      <c r="BJ6" s="447"/>
      <c r="BK6" s="447"/>
      <c r="BL6" s="447"/>
      <c r="BM6" s="448"/>
      <c r="BN6" s="432">
        <v>1797449</v>
      </c>
      <c r="BO6" s="433"/>
      <c r="BP6" s="433"/>
      <c r="BQ6" s="433"/>
      <c r="BR6" s="433"/>
      <c r="BS6" s="433"/>
      <c r="BT6" s="433"/>
      <c r="BU6" s="434"/>
      <c r="BV6" s="432">
        <v>1545630</v>
      </c>
      <c r="BW6" s="433"/>
      <c r="BX6" s="433"/>
      <c r="BY6" s="433"/>
      <c r="BZ6" s="433"/>
      <c r="CA6" s="433"/>
      <c r="CB6" s="433"/>
      <c r="CC6" s="434"/>
      <c r="CD6" s="472" t="s">
        <v>100</v>
      </c>
      <c r="CE6" s="392"/>
      <c r="CF6" s="392"/>
      <c r="CG6" s="392"/>
      <c r="CH6" s="392"/>
      <c r="CI6" s="392"/>
      <c r="CJ6" s="392"/>
      <c r="CK6" s="392"/>
      <c r="CL6" s="392"/>
      <c r="CM6" s="392"/>
      <c r="CN6" s="392"/>
      <c r="CO6" s="392"/>
      <c r="CP6" s="392"/>
      <c r="CQ6" s="392"/>
      <c r="CR6" s="392"/>
      <c r="CS6" s="473"/>
      <c r="CT6" s="575">
        <v>89.6</v>
      </c>
      <c r="CU6" s="576"/>
      <c r="CV6" s="576"/>
      <c r="CW6" s="576"/>
      <c r="CX6" s="576"/>
      <c r="CY6" s="576"/>
      <c r="CZ6" s="576"/>
      <c r="DA6" s="577"/>
      <c r="DB6" s="575">
        <v>90.2</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101</v>
      </c>
      <c r="AN7" s="389"/>
      <c r="AO7" s="389"/>
      <c r="AP7" s="389"/>
      <c r="AQ7" s="389"/>
      <c r="AR7" s="389"/>
      <c r="AS7" s="389"/>
      <c r="AT7" s="390"/>
      <c r="AU7" s="490" t="s">
        <v>91</v>
      </c>
      <c r="AV7" s="491"/>
      <c r="AW7" s="491"/>
      <c r="AX7" s="491"/>
      <c r="AY7" s="446" t="s">
        <v>102</v>
      </c>
      <c r="AZ7" s="447"/>
      <c r="BA7" s="447"/>
      <c r="BB7" s="447"/>
      <c r="BC7" s="447"/>
      <c r="BD7" s="447"/>
      <c r="BE7" s="447"/>
      <c r="BF7" s="447"/>
      <c r="BG7" s="447"/>
      <c r="BH7" s="447"/>
      <c r="BI7" s="447"/>
      <c r="BJ7" s="447"/>
      <c r="BK7" s="447"/>
      <c r="BL7" s="447"/>
      <c r="BM7" s="448"/>
      <c r="BN7" s="432">
        <v>299041</v>
      </c>
      <c r="BO7" s="433"/>
      <c r="BP7" s="433"/>
      <c r="BQ7" s="433"/>
      <c r="BR7" s="433"/>
      <c r="BS7" s="433"/>
      <c r="BT7" s="433"/>
      <c r="BU7" s="434"/>
      <c r="BV7" s="432">
        <v>60139</v>
      </c>
      <c r="BW7" s="433"/>
      <c r="BX7" s="433"/>
      <c r="BY7" s="433"/>
      <c r="BZ7" s="433"/>
      <c r="CA7" s="433"/>
      <c r="CB7" s="433"/>
      <c r="CC7" s="434"/>
      <c r="CD7" s="472" t="s">
        <v>103</v>
      </c>
      <c r="CE7" s="392"/>
      <c r="CF7" s="392"/>
      <c r="CG7" s="392"/>
      <c r="CH7" s="392"/>
      <c r="CI7" s="392"/>
      <c r="CJ7" s="392"/>
      <c r="CK7" s="392"/>
      <c r="CL7" s="392"/>
      <c r="CM7" s="392"/>
      <c r="CN7" s="392"/>
      <c r="CO7" s="392"/>
      <c r="CP7" s="392"/>
      <c r="CQ7" s="392"/>
      <c r="CR7" s="392"/>
      <c r="CS7" s="473"/>
      <c r="CT7" s="432">
        <v>13694063</v>
      </c>
      <c r="CU7" s="433"/>
      <c r="CV7" s="433"/>
      <c r="CW7" s="433"/>
      <c r="CX7" s="433"/>
      <c r="CY7" s="433"/>
      <c r="CZ7" s="433"/>
      <c r="DA7" s="434"/>
      <c r="DB7" s="432">
        <v>13645012</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104</v>
      </c>
      <c r="AN8" s="389"/>
      <c r="AO8" s="389"/>
      <c r="AP8" s="389"/>
      <c r="AQ8" s="389"/>
      <c r="AR8" s="389"/>
      <c r="AS8" s="389"/>
      <c r="AT8" s="390"/>
      <c r="AU8" s="490" t="s">
        <v>91</v>
      </c>
      <c r="AV8" s="491"/>
      <c r="AW8" s="491"/>
      <c r="AX8" s="491"/>
      <c r="AY8" s="446" t="s">
        <v>105</v>
      </c>
      <c r="AZ8" s="447"/>
      <c r="BA8" s="447"/>
      <c r="BB8" s="447"/>
      <c r="BC8" s="447"/>
      <c r="BD8" s="447"/>
      <c r="BE8" s="447"/>
      <c r="BF8" s="447"/>
      <c r="BG8" s="447"/>
      <c r="BH8" s="447"/>
      <c r="BI8" s="447"/>
      <c r="BJ8" s="447"/>
      <c r="BK8" s="447"/>
      <c r="BL8" s="447"/>
      <c r="BM8" s="448"/>
      <c r="BN8" s="432">
        <v>1498408</v>
      </c>
      <c r="BO8" s="433"/>
      <c r="BP8" s="433"/>
      <c r="BQ8" s="433"/>
      <c r="BR8" s="433"/>
      <c r="BS8" s="433"/>
      <c r="BT8" s="433"/>
      <c r="BU8" s="434"/>
      <c r="BV8" s="432">
        <v>1485491</v>
      </c>
      <c r="BW8" s="433"/>
      <c r="BX8" s="433"/>
      <c r="BY8" s="433"/>
      <c r="BZ8" s="433"/>
      <c r="CA8" s="433"/>
      <c r="CB8" s="433"/>
      <c r="CC8" s="434"/>
      <c r="CD8" s="472" t="s">
        <v>106</v>
      </c>
      <c r="CE8" s="392"/>
      <c r="CF8" s="392"/>
      <c r="CG8" s="392"/>
      <c r="CH8" s="392"/>
      <c r="CI8" s="392"/>
      <c r="CJ8" s="392"/>
      <c r="CK8" s="392"/>
      <c r="CL8" s="392"/>
      <c r="CM8" s="392"/>
      <c r="CN8" s="392"/>
      <c r="CO8" s="392"/>
      <c r="CP8" s="392"/>
      <c r="CQ8" s="392"/>
      <c r="CR8" s="392"/>
      <c r="CS8" s="473"/>
      <c r="CT8" s="535">
        <v>0.28999999999999998</v>
      </c>
      <c r="CU8" s="536"/>
      <c r="CV8" s="536"/>
      <c r="CW8" s="536"/>
      <c r="CX8" s="536"/>
      <c r="CY8" s="536"/>
      <c r="CZ8" s="536"/>
      <c r="DA8" s="537"/>
      <c r="DB8" s="535">
        <v>0.28000000000000003</v>
      </c>
      <c r="DC8" s="536"/>
      <c r="DD8" s="536"/>
      <c r="DE8" s="536"/>
      <c r="DF8" s="536"/>
      <c r="DG8" s="536"/>
      <c r="DH8" s="536"/>
      <c r="DI8" s="537"/>
    </row>
    <row r="9" spans="1:119" ht="18.75" customHeight="1" thickBot="1" x14ac:dyDescent="0.25">
      <c r="A9" s="163"/>
      <c r="B9" s="564" t="s">
        <v>107</v>
      </c>
      <c r="C9" s="565"/>
      <c r="D9" s="565"/>
      <c r="E9" s="565"/>
      <c r="F9" s="565"/>
      <c r="G9" s="565"/>
      <c r="H9" s="565"/>
      <c r="I9" s="565"/>
      <c r="J9" s="565"/>
      <c r="K9" s="483"/>
      <c r="L9" s="566" t="s">
        <v>108</v>
      </c>
      <c r="M9" s="567"/>
      <c r="N9" s="567"/>
      <c r="O9" s="567"/>
      <c r="P9" s="567"/>
      <c r="Q9" s="568"/>
      <c r="R9" s="569">
        <v>25939</v>
      </c>
      <c r="S9" s="570"/>
      <c r="T9" s="570"/>
      <c r="U9" s="570"/>
      <c r="V9" s="571"/>
      <c r="W9" s="501" t="s">
        <v>109</v>
      </c>
      <c r="X9" s="502"/>
      <c r="Y9" s="502"/>
      <c r="Z9" s="502"/>
      <c r="AA9" s="502"/>
      <c r="AB9" s="502"/>
      <c r="AC9" s="502"/>
      <c r="AD9" s="502"/>
      <c r="AE9" s="502"/>
      <c r="AF9" s="502"/>
      <c r="AG9" s="502"/>
      <c r="AH9" s="502"/>
      <c r="AI9" s="502"/>
      <c r="AJ9" s="502"/>
      <c r="AK9" s="502"/>
      <c r="AL9" s="572"/>
      <c r="AM9" s="489" t="s">
        <v>110</v>
      </c>
      <c r="AN9" s="389"/>
      <c r="AO9" s="389"/>
      <c r="AP9" s="389"/>
      <c r="AQ9" s="389"/>
      <c r="AR9" s="389"/>
      <c r="AS9" s="389"/>
      <c r="AT9" s="390"/>
      <c r="AU9" s="490" t="s">
        <v>91</v>
      </c>
      <c r="AV9" s="491"/>
      <c r="AW9" s="491"/>
      <c r="AX9" s="491"/>
      <c r="AY9" s="446" t="s">
        <v>111</v>
      </c>
      <c r="AZ9" s="447"/>
      <c r="BA9" s="447"/>
      <c r="BB9" s="447"/>
      <c r="BC9" s="447"/>
      <c r="BD9" s="447"/>
      <c r="BE9" s="447"/>
      <c r="BF9" s="447"/>
      <c r="BG9" s="447"/>
      <c r="BH9" s="447"/>
      <c r="BI9" s="447"/>
      <c r="BJ9" s="447"/>
      <c r="BK9" s="447"/>
      <c r="BL9" s="447"/>
      <c r="BM9" s="448"/>
      <c r="BN9" s="432">
        <v>12917</v>
      </c>
      <c r="BO9" s="433"/>
      <c r="BP9" s="433"/>
      <c r="BQ9" s="433"/>
      <c r="BR9" s="433"/>
      <c r="BS9" s="433"/>
      <c r="BT9" s="433"/>
      <c r="BU9" s="434"/>
      <c r="BV9" s="432">
        <v>-69516</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17.5</v>
      </c>
      <c r="CU9" s="430"/>
      <c r="CV9" s="430"/>
      <c r="CW9" s="430"/>
      <c r="CX9" s="430"/>
      <c r="CY9" s="430"/>
      <c r="CZ9" s="430"/>
      <c r="DA9" s="431"/>
      <c r="DB9" s="429">
        <v>19.600000000000001</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27977</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115</v>
      </c>
      <c r="AV10" s="491"/>
      <c r="AW10" s="491"/>
      <c r="AX10" s="491"/>
      <c r="AY10" s="446" t="s">
        <v>116</v>
      </c>
      <c r="AZ10" s="447"/>
      <c r="BA10" s="447"/>
      <c r="BB10" s="447"/>
      <c r="BC10" s="447"/>
      <c r="BD10" s="447"/>
      <c r="BE10" s="447"/>
      <c r="BF10" s="447"/>
      <c r="BG10" s="447"/>
      <c r="BH10" s="447"/>
      <c r="BI10" s="447"/>
      <c r="BJ10" s="447"/>
      <c r="BK10" s="447"/>
      <c r="BL10" s="447"/>
      <c r="BM10" s="448"/>
      <c r="BN10" s="432">
        <v>48661</v>
      </c>
      <c r="BO10" s="433"/>
      <c r="BP10" s="433"/>
      <c r="BQ10" s="433"/>
      <c r="BR10" s="433"/>
      <c r="BS10" s="433"/>
      <c r="BT10" s="433"/>
      <c r="BU10" s="434"/>
      <c r="BV10" s="432">
        <v>120810</v>
      </c>
      <c r="BW10" s="433"/>
      <c r="BX10" s="433"/>
      <c r="BY10" s="433"/>
      <c r="BZ10" s="433"/>
      <c r="CA10" s="433"/>
      <c r="CB10" s="433"/>
      <c r="CC10" s="434"/>
      <c r="CD10" s="166" t="s">
        <v>117</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118</v>
      </c>
      <c r="M11" s="394"/>
      <c r="N11" s="394"/>
      <c r="O11" s="394"/>
      <c r="P11" s="394"/>
      <c r="Q11" s="395"/>
      <c r="R11" s="561" t="s">
        <v>119</v>
      </c>
      <c r="S11" s="562"/>
      <c r="T11" s="562"/>
      <c r="U11" s="562"/>
      <c r="V11" s="563"/>
      <c r="W11" s="573"/>
      <c r="X11" s="383"/>
      <c r="Y11" s="383"/>
      <c r="Z11" s="383"/>
      <c r="AA11" s="383"/>
      <c r="AB11" s="383"/>
      <c r="AC11" s="383"/>
      <c r="AD11" s="383"/>
      <c r="AE11" s="383"/>
      <c r="AF11" s="383"/>
      <c r="AG11" s="383"/>
      <c r="AH11" s="383"/>
      <c r="AI11" s="383"/>
      <c r="AJ11" s="383"/>
      <c r="AK11" s="383"/>
      <c r="AL11" s="574"/>
      <c r="AM11" s="489" t="s">
        <v>120</v>
      </c>
      <c r="AN11" s="389"/>
      <c r="AO11" s="389"/>
      <c r="AP11" s="389"/>
      <c r="AQ11" s="389"/>
      <c r="AR11" s="389"/>
      <c r="AS11" s="389"/>
      <c r="AT11" s="390"/>
      <c r="AU11" s="490" t="s">
        <v>115</v>
      </c>
      <c r="AV11" s="491"/>
      <c r="AW11" s="491"/>
      <c r="AX11" s="491"/>
      <c r="AY11" s="446" t="s">
        <v>121</v>
      </c>
      <c r="AZ11" s="447"/>
      <c r="BA11" s="447"/>
      <c r="BB11" s="447"/>
      <c r="BC11" s="447"/>
      <c r="BD11" s="447"/>
      <c r="BE11" s="447"/>
      <c r="BF11" s="447"/>
      <c r="BG11" s="447"/>
      <c r="BH11" s="447"/>
      <c r="BI11" s="447"/>
      <c r="BJ11" s="447"/>
      <c r="BK11" s="447"/>
      <c r="BL11" s="447"/>
      <c r="BM11" s="448"/>
      <c r="BN11" s="432">
        <v>659926</v>
      </c>
      <c r="BO11" s="433"/>
      <c r="BP11" s="433"/>
      <c r="BQ11" s="433"/>
      <c r="BR11" s="433"/>
      <c r="BS11" s="433"/>
      <c r="BT11" s="433"/>
      <c r="BU11" s="434"/>
      <c r="BV11" s="432">
        <v>888927</v>
      </c>
      <c r="BW11" s="433"/>
      <c r="BX11" s="433"/>
      <c r="BY11" s="433"/>
      <c r="BZ11" s="433"/>
      <c r="CA11" s="433"/>
      <c r="CB11" s="433"/>
      <c r="CC11" s="434"/>
      <c r="CD11" s="472" t="s">
        <v>122</v>
      </c>
      <c r="CE11" s="392"/>
      <c r="CF11" s="392"/>
      <c r="CG11" s="392"/>
      <c r="CH11" s="392"/>
      <c r="CI11" s="392"/>
      <c r="CJ11" s="392"/>
      <c r="CK11" s="392"/>
      <c r="CL11" s="392"/>
      <c r="CM11" s="392"/>
      <c r="CN11" s="392"/>
      <c r="CO11" s="392"/>
      <c r="CP11" s="392"/>
      <c r="CQ11" s="392"/>
      <c r="CR11" s="392"/>
      <c r="CS11" s="473"/>
      <c r="CT11" s="535" t="s">
        <v>123</v>
      </c>
      <c r="CU11" s="536"/>
      <c r="CV11" s="536"/>
      <c r="CW11" s="536"/>
      <c r="CX11" s="536"/>
      <c r="CY11" s="536"/>
      <c r="CZ11" s="536"/>
      <c r="DA11" s="537"/>
      <c r="DB11" s="535" t="s">
        <v>123</v>
      </c>
      <c r="DC11" s="536"/>
      <c r="DD11" s="536"/>
      <c r="DE11" s="536"/>
      <c r="DF11" s="536"/>
      <c r="DG11" s="536"/>
      <c r="DH11" s="536"/>
      <c r="DI11" s="537"/>
    </row>
    <row r="12" spans="1:119" ht="18.75" customHeight="1" x14ac:dyDescent="0.2">
      <c r="A12" s="163"/>
      <c r="B12" s="538" t="s">
        <v>124</v>
      </c>
      <c r="C12" s="539"/>
      <c r="D12" s="539"/>
      <c r="E12" s="539"/>
      <c r="F12" s="539"/>
      <c r="G12" s="539"/>
      <c r="H12" s="539"/>
      <c r="I12" s="539"/>
      <c r="J12" s="539"/>
      <c r="K12" s="540"/>
      <c r="L12" s="547" t="s">
        <v>125</v>
      </c>
      <c r="M12" s="548"/>
      <c r="N12" s="548"/>
      <c r="O12" s="548"/>
      <c r="P12" s="548"/>
      <c r="Q12" s="549"/>
      <c r="R12" s="550">
        <v>24886</v>
      </c>
      <c r="S12" s="551"/>
      <c r="T12" s="551"/>
      <c r="U12" s="551"/>
      <c r="V12" s="552"/>
      <c r="W12" s="553" t="s">
        <v>1</v>
      </c>
      <c r="X12" s="491"/>
      <c r="Y12" s="491"/>
      <c r="Z12" s="491"/>
      <c r="AA12" s="491"/>
      <c r="AB12" s="554"/>
      <c r="AC12" s="555" t="s">
        <v>126</v>
      </c>
      <c r="AD12" s="556"/>
      <c r="AE12" s="556"/>
      <c r="AF12" s="556"/>
      <c r="AG12" s="557"/>
      <c r="AH12" s="555" t="s">
        <v>127</v>
      </c>
      <c r="AI12" s="556"/>
      <c r="AJ12" s="556"/>
      <c r="AK12" s="556"/>
      <c r="AL12" s="558"/>
      <c r="AM12" s="489" t="s">
        <v>128</v>
      </c>
      <c r="AN12" s="389"/>
      <c r="AO12" s="389"/>
      <c r="AP12" s="389"/>
      <c r="AQ12" s="389"/>
      <c r="AR12" s="389"/>
      <c r="AS12" s="389"/>
      <c r="AT12" s="390"/>
      <c r="AU12" s="490" t="s">
        <v>115</v>
      </c>
      <c r="AV12" s="491"/>
      <c r="AW12" s="491"/>
      <c r="AX12" s="491"/>
      <c r="AY12" s="446" t="s">
        <v>129</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130</v>
      </c>
      <c r="CE12" s="392"/>
      <c r="CF12" s="392"/>
      <c r="CG12" s="392"/>
      <c r="CH12" s="392"/>
      <c r="CI12" s="392"/>
      <c r="CJ12" s="392"/>
      <c r="CK12" s="392"/>
      <c r="CL12" s="392"/>
      <c r="CM12" s="392"/>
      <c r="CN12" s="392"/>
      <c r="CO12" s="392"/>
      <c r="CP12" s="392"/>
      <c r="CQ12" s="392"/>
      <c r="CR12" s="392"/>
      <c r="CS12" s="473"/>
      <c r="CT12" s="535" t="s">
        <v>123</v>
      </c>
      <c r="CU12" s="536"/>
      <c r="CV12" s="536"/>
      <c r="CW12" s="536"/>
      <c r="CX12" s="536"/>
      <c r="CY12" s="536"/>
      <c r="CZ12" s="536"/>
      <c r="DA12" s="537"/>
      <c r="DB12" s="535" t="s">
        <v>123</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131</v>
      </c>
      <c r="N13" s="517"/>
      <c r="O13" s="517"/>
      <c r="P13" s="517"/>
      <c r="Q13" s="518"/>
      <c r="R13" s="519">
        <v>24260</v>
      </c>
      <c r="S13" s="520"/>
      <c r="T13" s="520"/>
      <c r="U13" s="520"/>
      <c r="V13" s="521"/>
      <c r="W13" s="522" t="s">
        <v>132</v>
      </c>
      <c r="X13" s="418"/>
      <c r="Y13" s="418"/>
      <c r="Z13" s="418"/>
      <c r="AA13" s="418"/>
      <c r="AB13" s="419"/>
      <c r="AC13" s="385">
        <v>1374</v>
      </c>
      <c r="AD13" s="386"/>
      <c r="AE13" s="386"/>
      <c r="AF13" s="386"/>
      <c r="AG13" s="387"/>
      <c r="AH13" s="385">
        <v>1972</v>
      </c>
      <c r="AI13" s="386"/>
      <c r="AJ13" s="386"/>
      <c r="AK13" s="386"/>
      <c r="AL13" s="445"/>
      <c r="AM13" s="489" t="s">
        <v>133</v>
      </c>
      <c r="AN13" s="389"/>
      <c r="AO13" s="389"/>
      <c r="AP13" s="389"/>
      <c r="AQ13" s="389"/>
      <c r="AR13" s="389"/>
      <c r="AS13" s="389"/>
      <c r="AT13" s="390"/>
      <c r="AU13" s="490" t="s">
        <v>115</v>
      </c>
      <c r="AV13" s="491"/>
      <c r="AW13" s="491"/>
      <c r="AX13" s="491"/>
      <c r="AY13" s="446" t="s">
        <v>134</v>
      </c>
      <c r="AZ13" s="447"/>
      <c r="BA13" s="447"/>
      <c r="BB13" s="447"/>
      <c r="BC13" s="447"/>
      <c r="BD13" s="447"/>
      <c r="BE13" s="447"/>
      <c r="BF13" s="447"/>
      <c r="BG13" s="447"/>
      <c r="BH13" s="447"/>
      <c r="BI13" s="447"/>
      <c r="BJ13" s="447"/>
      <c r="BK13" s="447"/>
      <c r="BL13" s="447"/>
      <c r="BM13" s="448"/>
      <c r="BN13" s="432">
        <v>721504</v>
      </c>
      <c r="BO13" s="433"/>
      <c r="BP13" s="433"/>
      <c r="BQ13" s="433"/>
      <c r="BR13" s="433"/>
      <c r="BS13" s="433"/>
      <c r="BT13" s="433"/>
      <c r="BU13" s="434"/>
      <c r="BV13" s="432">
        <v>940221</v>
      </c>
      <c r="BW13" s="433"/>
      <c r="BX13" s="433"/>
      <c r="BY13" s="433"/>
      <c r="BZ13" s="433"/>
      <c r="CA13" s="433"/>
      <c r="CB13" s="433"/>
      <c r="CC13" s="434"/>
      <c r="CD13" s="472" t="s">
        <v>135</v>
      </c>
      <c r="CE13" s="392"/>
      <c r="CF13" s="392"/>
      <c r="CG13" s="392"/>
      <c r="CH13" s="392"/>
      <c r="CI13" s="392"/>
      <c r="CJ13" s="392"/>
      <c r="CK13" s="392"/>
      <c r="CL13" s="392"/>
      <c r="CM13" s="392"/>
      <c r="CN13" s="392"/>
      <c r="CO13" s="392"/>
      <c r="CP13" s="392"/>
      <c r="CQ13" s="392"/>
      <c r="CR13" s="392"/>
      <c r="CS13" s="473"/>
      <c r="CT13" s="429">
        <v>10.4</v>
      </c>
      <c r="CU13" s="430"/>
      <c r="CV13" s="430"/>
      <c r="CW13" s="430"/>
      <c r="CX13" s="430"/>
      <c r="CY13" s="430"/>
      <c r="CZ13" s="430"/>
      <c r="DA13" s="431"/>
      <c r="DB13" s="429">
        <v>10.8</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136</v>
      </c>
      <c r="M14" s="559"/>
      <c r="N14" s="559"/>
      <c r="O14" s="559"/>
      <c r="P14" s="559"/>
      <c r="Q14" s="560"/>
      <c r="R14" s="519">
        <v>25524</v>
      </c>
      <c r="S14" s="520"/>
      <c r="T14" s="520"/>
      <c r="U14" s="520"/>
      <c r="V14" s="521"/>
      <c r="W14" s="523"/>
      <c r="X14" s="421"/>
      <c r="Y14" s="421"/>
      <c r="Z14" s="421"/>
      <c r="AA14" s="421"/>
      <c r="AB14" s="422"/>
      <c r="AC14" s="512">
        <v>11.2</v>
      </c>
      <c r="AD14" s="513"/>
      <c r="AE14" s="513"/>
      <c r="AF14" s="513"/>
      <c r="AG14" s="514"/>
      <c r="AH14" s="512">
        <v>14.6</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137</v>
      </c>
      <c r="CE14" s="470"/>
      <c r="CF14" s="470"/>
      <c r="CG14" s="470"/>
      <c r="CH14" s="470"/>
      <c r="CI14" s="470"/>
      <c r="CJ14" s="470"/>
      <c r="CK14" s="470"/>
      <c r="CL14" s="470"/>
      <c r="CM14" s="470"/>
      <c r="CN14" s="470"/>
      <c r="CO14" s="470"/>
      <c r="CP14" s="470"/>
      <c r="CQ14" s="470"/>
      <c r="CR14" s="470"/>
      <c r="CS14" s="471"/>
      <c r="CT14" s="529" t="s">
        <v>123</v>
      </c>
      <c r="CU14" s="530"/>
      <c r="CV14" s="530"/>
      <c r="CW14" s="530"/>
      <c r="CX14" s="530"/>
      <c r="CY14" s="530"/>
      <c r="CZ14" s="530"/>
      <c r="DA14" s="531"/>
      <c r="DB14" s="529" t="s">
        <v>123</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131</v>
      </c>
      <c r="N15" s="517"/>
      <c r="O15" s="517"/>
      <c r="P15" s="517"/>
      <c r="Q15" s="518"/>
      <c r="R15" s="519">
        <v>24940</v>
      </c>
      <c r="S15" s="520"/>
      <c r="T15" s="520"/>
      <c r="U15" s="520"/>
      <c r="V15" s="521"/>
      <c r="W15" s="522" t="s">
        <v>138</v>
      </c>
      <c r="X15" s="418"/>
      <c r="Y15" s="418"/>
      <c r="Z15" s="418"/>
      <c r="AA15" s="418"/>
      <c r="AB15" s="419"/>
      <c r="AC15" s="385">
        <v>3937</v>
      </c>
      <c r="AD15" s="386"/>
      <c r="AE15" s="386"/>
      <c r="AF15" s="386"/>
      <c r="AG15" s="387"/>
      <c r="AH15" s="385">
        <v>4078</v>
      </c>
      <c r="AI15" s="386"/>
      <c r="AJ15" s="386"/>
      <c r="AK15" s="386"/>
      <c r="AL15" s="445"/>
      <c r="AM15" s="489"/>
      <c r="AN15" s="389"/>
      <c r="AO15" s="389"/>
      <c r="AP15" s="389"/>
      <c r="AQ15" s="389"/>
      <c r="AR15" s="389"/>
      <c r="AS15" s="389"/>
      <c r="AT15" s="390"/>
      <c r="AU15" s="490"/>
      <c r="AV15" s="491"/>
      <c r="AW15" s="491"/>
      <c r="AX15" s="491"/>
      <c r="AY15" s="458" t="s">
        <v>139</v>
      </c>
      <c r="AZ15" s="459"/>
      <c r="BA15" s="459"/>
      <c r="BB15" s="459"/>
      <c r="BC15" s="459"/>
      <c r="BD15" s="459"/>
      <c r="BE15" s="459"/>
      <c r="BF15" s="459"/>
      <c r="BG15" s="459"/>
      <c r="BH15" s="459"/>
      <c r="BI15" s="459"/>
      <c r="BJ15" s="459"/>
      <c r="BK15" s="459"/>
      <c r="BL15" s="459"/>
      <c r="BM15" s="460"/>
      <c r="BN15" s="461">
        <v>3635366</v>
      </c>
      <c r="BO15" s="462"/>
      <c r="BP15" s="462"/>
      <c r="BQ15" s="462"/>
      <c r="BR15" s="462"/>
      <c r="BS15" s="462"/>
      <c r="BT15" s="462"/>
      <c r="BU15" s="463"/>
      <c r="BV15" s="461">
        <v>3649475</v>
      </c>
      <c r="BW15" s="462"/>
      <c r="BX15" s="462"/>
      <c r="BY15" s="462"/>
      <c r="BZ15" s="462"/>
      <c r="CA15" s="462"/>
      <c r="CB15" s="462"/>
      <c r="CC15" s="463"/>
      <c r="CD15" s="532" t="s">
        <v>140</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141</v>
      </c>
      <c r="M16" s="507"/>
      <c r="N16" s="507"/>
      <c r="O16" s="507"/>
      <c r="P16" s="507"/>
      <c r="Q16" s="508"/>
      <c r="R16" s="509" t="s">
        <v>142</v>
      </c>
      <c r="S16" s="510"/>
      <c r="T16" s="510"/>
      <c r="U16" s="510"/>
      <c r="V16" s="511"/>
      <c r="W16" s="523"/>
      <c r="X16" s="421"/>
      <c r="Y16" s="421"/>
      <c r="Z16" s="421"/>
      <c r="AA16" s="421"/>
      <c r="AB16" s="422"/>
      <c r="AC16" s="512">
        <v>32</v>
      </c>
      <c r="AD16" s="513"/>
      <c r="AE16" s="513"/>
      <c r="AF16" s="513"/>
      <c r="AG16" s="514"/>
      <c r="AH16" s="512">
        <v>30.1</v>
      </c>
      <c r="AI16" s="513"/>
      <c r="AJ16" s="513"/>
      <c r="AK16" s="513"/>
      <c r="AL16" s="515"/>
      <c r="AM16" s="489"/>
      <c r="AN16" s="389"/>
      <c r="AO16" s="389"/>
      <c r="AP16" s="389"/>
      <c r="AQ16" s="389"/>
      <c r="AR16" s="389"/>
      <c r="AS16" s="389"/>
      <c r="AT16" s="390"/>
      <c r="AU16" s="490"/>
      <c r="AV16" s="491"/>
      <c r="AW16" s="491"/>
      <c r="AX16" s="491"/>
      <c r="AY16" s="446" t="s">
        <v>143</v>
      </c>
      <c r="AZ16" s="447"/>
      <c r="BA16" s="447"/>
      <c r="BB16" s="447"/>
      <c r="BC16" s="447"/>
      <c r="BD16" s="447"/>
      <c r="BE16" s="447"/>
      <c r="BF16" s="447"/>
      <c r="BG16" s="447"/>
      <c r="BH16" s="447"/>
      <c r="BI16" s="447"/>
      <c r="BJ16" s="447"/>
      <c r="BK16" s="447"/>
      <c r="BL16" s="447"/>
      <c r="BM16" s="448"/>
      <c r="BN16" s="432">
        <v>12737104</v>
      </c>
      <c r="BO16" s="433"/>
      <c r="BP16" s="433"/>
      <c r="BQ16" s="433"/>
      <c r="BR16" s="433"/>
      <c r="BS16" s="433"/>
      <c r="BT16" s="433"/>
      <c r="BU16" s="434"/>
      <c r="BV16" s="432">
        <v>12661909</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144</v>
      </c>
      <c r="N17" s="526"/>
      <c r="O17" s="526"/>
      <c r="P17" s="526"/>
      <c r="Q17" s="527"/>
      <c r="R17" s="509" t="s">
        <v>145</v>
      </c>
      <c r="S17" s="510"/>
      <c r="T17" s="510"/>
      <c r="U17" s="510"/>
      <c r="V17" s="511"/>
      <c r="W17" s="522" t="s">
        <v>146</v>
      </c>
      <c r="X17" s="418"/>
      <c r="Y17" s="418"/>
      <c r="Z17" s="418"/>
      <c r="AA17" s="418"/>
      <c r="AB17" s="419"/>
      <c r="AC17" s="385">
        <v>6988</v>
      </c>
      <c r="AD17" s="386"/>
      <c r="AE17" s="386"/>
      <c r="AF17" s="386"/>
      <c r="AG17" s="387"/>
      <c r="AH17" s="385">
        <v>7493</v>
      </c>
      <c r="AI17" s="386"/>
      <c r="AJ17" s="386"/>
      <c r="AK17" s="386"/>
      <c r="AL17" s="445"/>
      <c r="AM17" s="489"/>
      <c r="AN17" s="389"/>
      <c r="AO17" s="389"/>
      <c r="AP17" s="389"/>
      <c r="AQ17" s="389"/>
      <c r="AR17" s="389"/>
      <c r="AS17" s="389"/>
      <c r="AT17" s="390"/>
      <c r="AU17" s="490"/>
      <c r="AV17" s="491"/>
      <c r="AW17" s="491"/>
      <c r="AX17" s="491"/>
      <c r="AY17" s="446" t="s">
        <v>147</v>
      </c>
      <c r="AZ17" s="447"/>
      <c r="BA17" s="447"/>
      <c r="BB17" s="447"/>
      <c r="BC17" s="447"/>
      <c r="BD17" s="447"/>
      <c r="BE17" s="447"/>
      <c r="BF17" s="447"/>
      <c r="BG17" s="447"/>
      <c r="BH17" s="447"/>
      <c r="BI17" s="447"/>
      <c r="BJ17" s="447"/>
      <c r="BK17" s="447"/>
      <c r="BL17" s="447"/>
      <c r="BM17" s="448"/>
      <c r="BN17" s="432">
        <v>4541364</v>
      </c>
      <c r="BO17" s="433"/>
      <c r="BP17" s="433"/>
      <c r="BQ17" s="433"/>
      <c r="BR17" s="433"/>
      <c r="BS17" s="433"/>
      <c r="BT17" s="433"/>
      <c r="BU17" s="434"/>
      <c r="BV17" s="432">
        <v>4570869</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148</v>
      </c>
      <c r="C18" s="483"/>
      <c r="D18" s="483"/>
      <c r="E18" s="484"/>
      <c r="F18" s="484"/>
      <c r="G18" s="484"/>
      <c r="H18" s="484"/>
      <c r="I18" s="484"/>
      <c r="J18" s="484"/>
      <c r="K18" s="484"/>
      <c r="L18" s="485">
        <v>429.29</v>
      </c>
      <c r="M18" s="485"/>
      <c r="N18" s="485"/>
      <c r="O18" s="485"/>
      <c r="P18" s="485"/>
      <c r="Q18" s="485"/>
      <c r="R18" s="486"/>
      <c r="S18" s="486"/>
      <c r="T18" s="486"/>
      <c r="U18" s="486"/>
      <c r="V18" s="487"/>
      <c r="W18" s="503"/>
      <c r="X18" s="504"/>
      <c r="Y18" s="504"/>
      <c r="Z18" s="504"/>
      <c r="AA18" s="504"/>
      <c r="AB18" s="528"/>
      <c r="AC18" s="402">
        <v>56.8</v>
      </c>
      <c r="AD18" s="403"/>
      <c r="AE18" s="403"/>
      <c r="AF18" s="403"/>
      <c r="AG18" s="488"/>
      <c r="AH18" s="402">
        <v>55.3</v>
      </c>
      <c r="AI18" s="403"/>
      <c r="AJ18" s="403"/>
      <c r="AK18" s="403"/>
      <c r="AL18" s="404"/>
      <c r="AM18" s="489"/>
      <c r="AN18" s="389"/>
      <c r="AO18" s="389"/>
      <c r="AP18" s="389"/>
      <c r="AQ18" s="389"/>
      <c r="AR18" s="389"/>
      <c r="AS18" s="389"/>
      <c r="AT18" s="390"/>
      <c r="AU18" s="490"/>
      <c r="AV18" s="491"/>
      <c r="AW18" s="491"/>
      <c r="AX18" s="491"/>
      <c r="AY18" s="446" t="s">
        <v>149</v>
      </c>
      <c r="AZ18" s="447"/>
      <c r="BA18" s="447"/>
      <c r="BB18" s="447"/>
      <c r="BC18" s="447"/>
      <c r="BD18" s="447"/>
      <c r="BE18" s="447"/>
      <c r="BF18" s="447"/>
      <c r="BG18" s="447"/>
      <c r="BH18" s="447"/>
      <c r="BI18" s="447"/>
      <c r="BJ18" s="447"/>
      <c r="BK18" s="447"/>
      <c r="BL18" s="447"/>
      <c r="BM18" s="448"/>
      <c r="BN18" s="432">
        <v>12334444</v>
      </c>
      <c r="BO18" s="433"/>
      <c r="BP18" s="433"/>
      <c r="BQ18" s="433"/>
      <c r="BR18" s="433"/>
      <c r="BS18" s="433"/>
      <c r="BT18" s="433"/>
      <c r="BU18" s="434"/>
      <c r="BV18" s="432">
        <v>12339055</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150</v>
      </c>
      <c r="C19" s="483"/>
      <c r="D19" s="483"/>
      <c r="E19" s="484"/>
      <c r="F19" s="484"/>
      <c r="G19" s="484"/>
      <c r="H19" s="484"/>
      <c r="I19" s="484"/>
      <c r="J19" s="484"/>
      <c r="K19" s="484"/>
      <c r="L19" s="492">
        <v>60</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151</v>
      </c>
      <c r="AZ19" s="447"/>
      <c r="BA19" s="447"/>
      <c r="BB19" s="447"/>
      <c r="BC19" s="447"/>
      <c r="BD19" s="447"/>
      <c r="BE19" s="447"/>
      <c r="BF19" s="447"/>
      <c r="BG19" s="447"/>
      <c r="BH19" s="447"/>
      <c r="BI19" s="447"/>
      <c r="BJ19" s="447"/>
      <c r="BK19" s="447"/>
      <c r="BL19" s="447"/>
      <c r="BM19" s="448"/>
      <c r="BN19" s="432">
        <v>17128898</v>
      </c>
      <c r="BO19" s="433"/>
      <c r="BP19" s="433"/>
      <c r="BQ19" s="433"/>
      <c r="BR19" s="433"/>
      <c r="BS19" s="433"/>
      <c r="BT19" s="433"/>
      <c r="BU19" s="434"/>
      <c r="BV19" s="432">
        <v>17318166</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152</v>
      </c>
      <c r="C20" s="483"/>
      <c r="D20" s="483"/>
      <c r="E20" s="484"/>
      <c r="F20" s="484"/>
      <c r="G20" s="484"/>
      <c r="H20" s="484"/>
      <c r="I20" s="484"/>
      <c r="J20" s="484"/>
      <c r="K20" s="484"/>
      <c r="L20" s="492">
        <v>10793</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153</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154</v>
      </c>
      <c r="C22" s="409"/>
      <c r="D22" s="410"/>
      <c r="E22" s="417" t="s">
        <v>1</v>
      </c>
      <c r="F22" s="418"/>
      <c r="G22" s="418"/>
      <c r="H22" s="418"/>
      <c r="I22" s="418"/>
      <c r="J22" s="418"/>
      <c r="K22" s="419"/>
      <c r="L22" s="417" t="s">
        <v>155</v>
      </c>
      <c r="M22" s="418"/>
      <c r="N22" s="418"/>
      <c r="O22" s="418"/>
      <c r="P22" s="419"/>
      <c r="Q22" s="423" t="s">
        <v>156</v>
      </c>
      <c r="R22" s="424"/>
      <c r="S22" s="424"/>
      <c r="T22" s="424"/>
      <c r="U22" s="424"/>
      <c r="V22" s="425"/>
      <c r="W22" s="474" t="s">
        <v>157</v>
      </c>
      <c r="X22" s="409"/>
      <c r="Y22" s="410"/>
      <c r="Z22" s="417" t="s">
        <v>1</v>
      </c>
      <c r="AA22" s="418"/>
      <c r="AB22" s="418"/>
      <c r="AC22" s="418"/>
      <c r="AD22" s="418"/>
      <c r="AE22" s="418"/>
      <c r="AF22" s="418"/>
      <c r="AG22" s="419"/>
      <c r="AH22" s="435" t="s">
        <v>158</v>
      </c>
      <c r="AI22" s="418"/>
      <c r="AJ22" s="418"/>
      <c r="AK22" s="418"/>
      <c r="AL22" s="419"/>
      <c r="AM22" s="435" t="s">
        <v>159</v>
      </c>
      <c r="AN22" s="436"/>
      <c r="AO22" s="436"/>
      <c r="AP22" s="436"/>
      <c r="AQ22" s="436"/>
      <c r="AR22" s="437"/>
      <c r="AS22" s="423" t="s">
        <v>156</v>
      </c>
      <c r="AT22" s="424"/>
      <c r="AU22" s="424"/>
      <c r="AV22" s="424"/>
      <c r="AW22" s="424"/>
      <c r="AX22" s="441"/>
      <c r="AY22" s="458" t="s">
        <v>160</v>
      </c>
      <c r="AZ22" s="459"/>
      <c r="BA22" s="459"/>
      <c r="BB22" s="459"/>
      <c r="BC22" s="459"/>
      <c r="BD22" s="459"/>
      <c r="BE22" s="459"/>
      <c r="BF22" s="459"/>
      <c r="BG22" s="459"/>
      <c r="BH22" s="459"/>
      <c r="BI22" s="459"/>
      <c r="BJ22" s="459"/>
      <c r="BK22" s="459"/>
      <c r="BL22" s="459"/>
      <c r="BM22" s="460"/>
      <c r="BN22" s="461">
        <v>26372537</v>
      </c>
      <c r="BO22" s="462"/>
      <c r="BP22" s="462"/>
      <c r="BQ22" s="462"/>
      <c r="BR22" s="462"/>
      <c r="BS22" s="462"/>
      <c r="BT22" s="462"/>
      <c r="BU22" s="463"/>
      <c r="BV22" s="461">
        <v>23862263</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161</v>
      </c>
      <c r="AZ23" s="447"/>
      <c r="BA23" s="447"/>
      <c r="BB23" s="447"/>
      <c r="BC23" s="447"/>
      <c r="BD23" s="447"/>
      <c r="BE23" s="447"/>
      <c r="BF23" s="447"/>
      <c r="BG23" s="447"/>
      <c r="BH23" s="447"/>
      <c r="BI23" s="447"/>
      <c r="BJ23" s="447"/>
      <c r="BK23" s="447"/>
      <c r="BL23" s="447"/>
      <c r="BM23" s="448"/>
      <c r="BN23" s="432">
        <v>13599676</v>
      </c>
      <c r="BO23" s="433"/>
      <c r="BP23" s="433"/>
      <c r="BQ23" s="433"/>
      <c r="BR23" s="433"/>
      <c r="BS23" s="433"/>
      <c r="BT23" s="433"/>
      <c r="BU23" s="434"/>
      <c r="BV23" s="432">
        <v>14393026</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162</v>
      </c>
      <c r="F24" s="389"/>
      <c r="G24" s="389"/>
      <c r="H24" s="389"/>
      <c r="I24" s="389"/>
      <c r="J24" s="389"/>
      <c r="K24" s="390"/>
      <c r="L24" s="385">
        <v>1</v>
      </c>
      <c r="M24" s="386"/>
      <c r="N24" s="386"/>
      <c r="O24" s="386"/>
      <c r="P24" s="387"/>
      <c r="Q24" s="385">
        <v>8100</v>
      </c>
      <c r="R24" s="386"/>
      <c r="S24" s="386"/>
      <c r="T24" s="386"/>
      <c r="U24" s="386"/>
      <c r="V24" s="387"/>
      <c r="W24" s="475"/>
      <c r="X24" s="412"/>
      <c r="Y24" s="413"/>
      <c r="Z24" s="388" t="s">
        <v>163</v>
      </c>
      <c r="AA24" s="389"/>
      <c r="AB24" s="389"/>
      <c r="AC24" s="389"/>
      <c r="AD24" s="389"/>
      <c r="AE24" s="389"/>
      <c r="AF24" s="389"/>
      <c r="AG24" s="390"/>
      <c r="AH24" s="385">
        <v>375</v>
      </c>
      <c r="AI24" s="386"/>
      <c r="AJ24" s="386"/>
      <c r="AK24" s="386"/>
      <c r="AL24" s="387"/>
      <c r="AM24" s="385">
        <v>1190250</v>
      </c>
      <c r="AN24" s="386"/>
      <c r="AO24" s="386"/>
      <c r="AP24" s="386"/>
      <c r="AQ24" s="386"/>
      <c r="AR24" s="387"/>
      <c r="AS24" s="385">
        <v>3174</v>
      </c>
      <c r="AT24" s="386"/>
      <c r="AU24" s="386"/>
      <c r="AV24" s="386"/>
      <c r="AW24" s="386"/>
      <c r="AX24" s="445"/>
      <c r="AY24" s="405" t="s">
        <v>164</v>
      </c>
      <c r="AZ24" s="406"/>
      <c r="BA24" s="406"/>
      <c r="BB24" s="406"/>
      <c r="BC24" s="406"/>
      <c r="BD24" s="406"/>
      <c r="BE24" s="406"/>
      <c r="BF24" s="406"/>
      <c r="BG24" s="406"/>
      <c r="BH24" s="406"/>
      <c r="BI24" s="406"/>
      <c r="BJ24" s="406"/>
      <c r="BK24" s="406"/>
      <c r="BL24" s="406"/>
      <c r="BM24" s="407"/>
      <c r="BN24" s="432">
        <v>21462288</v>
      </c>
      <c r="BO24" s="433"/>
      <c r="BP24" s="433"/>
      <c r="BQ24" s="433"/>
      <c r="BR24" s="433"/>
      <c r="BS24" s="433"/>
      <c r="BT24" s="433"/>
      <c r="BU24" s="434"/>
      <c r="BV24" s="432">
        <v>18436687</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165</v>
      </c>
      <c r="F25" s="389"/>
      <c r="G25" s="389"/>
      <c r="H25" s="389"/>
      <c r="I25" s="389"/>
      <c r="J25" s="389"/>
      <c r="K25" s="390"/>
      <c r="L25" s="385">
        <v>1</v>
      </c>
      <c r="M25" s="386"/>
      <c r="N25" s="386"/>
      <c r="O25" s="386"/>
      <c r="P25" s="387"/>
      <c r="Q25" s="385">
        <v>6500</v>
      </c>
      <c r="R25" s="386"/>
      <c r="S25" s="386"/>
      <c r="T25" s="386"/>
      <c r="U25" s="386"/>
      <c r="V25" s="387"/>
      <c r="W25" s="475"/>
      <c r="X25" s="412"/>
      <c r="Y25" s="413"/>
      <c r="Z25" s="388" t="s">
        <v>166</v>
      </c>
      <c r="AA25" s="389"/>
      <c r="AB25" s="389"/>
      <c r="AC25" s="389"/>
      <c r="AD25" s="389"/>
      <c r="AE25" s="389"/>
      <c r="AF25" s="389"/>
      <c r="AG25" s="390"/>
      <c r="AH25" s="385">
        <v>65</v>
      </c>
      <c r="AI25" s="386"/>
      <c r="AJ25" s="386"/>
      <c r="AK25" s="386"/>
      <c r="AL25" s="387"/>
      <c r="AM25" s="385">
        <v>191945</v>
      </c>
      <c r="AN25" s="386"/>
      <c r="AO25" s="386"/>
      <c r="AP25" s="386"/>
      <c r="AQ25" s="386"/>
      <c r="AR25" s="387"/>
      <c r="AS25" s="385">
        <v>2953</v>
      </c>
      <c r="AT25" s="386"/>
      <c r="AU25" s="386"/>
      <c r="AV25" s="386"/>
      <c r="AW25" s="386"/>
      <c r="AX25" s="445"/>
      <c r="AY25" s="458" t="s">
        <v>167</v>
      </c>
      <c r="AZ25" s="459"/>
      <c r="BA25" s="459"/>
      <c r="BB25" s="459"/>
      <c r="BC25" s="459"/>
      <c r="BD25" s="459"/>
      <c r="BE25" s="459"/>
      <c r="BF25" s="459"/>
      <c r="BG25" s="459"/>
      <c r="BH25" s="459"/>
      <c r="BI25" s="459"/>
      <c r="BJ25" s="459"/>
      <c r="BK25" s="459"/>
      <c r="BL25" s="459"/>
      <c r="BM25" s="460"/>
      <c r="BN25" s="461">
        <v>2766861</v>
      </c>
      <c r="BO25" s="462"/>
      <c r="BP25" s="462"/>
      <c r="BQ25" s="462"/>
      <c r="BR25" s="462"/>
      <c r="BS25" s="462"/>
      <c r="BT25" s="462"/>
      <c r="BU25" s="463"/>
      <c r="BV25" s="461">
        <v>6736505</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168</v>
      </c>
      <c r="F26" s="389"/>
      <c r="G26" s="389"/>
      <c r="H26" s="389"/>
      <c r="I26" s="389"/>
      <c r="J26" s="389"/>
      <c r="K26" s="390"/>
      <c r="L26" s="385">
        <v>1</v>
      </c>
      <c r="M26" s="386"/>
      <c r="N26" s="386"/>
      <c r="O26" s="386"/>
      <c r="P26" s="387"/>
      <c r="Q26" s="385">
        <v>5900</v>
      </c>
      <c r="R26" s="386"/>
      <c r="S26" s="386"/>
      <c r="T26" s="386"/>
      <c r="U26" s="386"/>
      <c r="V26" s="387"/>
      <c r="W26" s="475"/>
      <c r="X26" s="412"/>
      <c r="Y26" s="413"/>
      <c r="Z26" s="388" t="s">
        <v>169</v>
      </c>
      <c r="AA26" s="443"/>
      <c r="AB26" s="443"/>
      <c r="AC26" s="443"/>
      <c r="AD26" s="443"/>
      <c r="AE26" s="443"/>
      <c r="AF26" s="443"/>
      <c r="AG26" s="444"/>
      <c r="AH26" s="385">
        <v>12</v>
      </c>
      <c r="AI26" s="386"/>
      <c r="AJ26" s="386"/>
      <c r="AK26" s="386"/>
      <c r="AL26" s="387"/>
      <c r="AM26" s="385">
        <v>32256</v>
      </c>
      <c r="AN26" s="386"/>
      <c r="AO26" s="386"/>
      <c r="AP26" s="386"/>
      <c r="AQ26" s="386"/>
      <c r="AR26" s="387"/>
      <c r="AS26" s="385">
        <v>2688</v>
      </c>
      <c r="AT26" s="386"/>
      <c r="AU26" s="386"/>
      <c r="AV26" s="386"/>
      <c r="AW26" s="386"/>
      <c r="AX26" s="445"/>
      <c r="AY26" s="472" t="s">
        <v>170</v>
      </c>
      <c r="AZ26" s="392"/>
      <c r="BA26" s="392"/>
      <c r="BB26" s="392"/>
      <c r="BC26" s="392"/>
      <c r="BD26" s="392"/>
      <c r="BE26" s="392"/>
      <c r="BF26" s="392"/>
      <c r="BG26" s="392"/>
      <c r="BH26" s="392"/>
      <c r="BI26" s="392"/>
      <c r="BJ26" s="392"/>
      <c r="BK26" s="392"/>
      <c r="BL26" s="392"/>
      <c r="BM26" s="473"/>
      <c r="BN26" s="432" t="s">
        <v>123</v>
      </c>
      <c r="BO26" s="433"/>
      <c r="BP26" s="433"/>
      <c r="BQ26" s="433"/>
      <c r="BR26" s="433"/>
      <c r="BS26" s="433"/>
      <c r="BT26" s="433"/>
      <c r="BU26" s="434"/>
      <c r="BV26" s="432" t="s">
        <v>123</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171</v>
      </c>
      <c r="F27" s="389"/>
      <c r="G27" s="389"/>
      <c r="H27" s="389"/>
      <c r="I27" s="389"/>
      <c r="J27" s="389"/>
      <c r="K27" s="390"/>
      <c r="L27" s="385">
        <v>1</v>
      </c>
      <c r="M27" s="386"/>
      <c r="N27" s="386"/>
      <c r="O27" s="386"/>
      <c r="P27" s="387"/>
      <c r="Q27" s="385">
        <v>4100</v>
      </c>
      <c r="R27" s="386"/>
      <c r="S27" s="386"/>
      <c r="T27" s="386"/>
      <c r="U27" s="386"/>
      <c r="V27" s="387"/>
      <c r="W27" s="475"/>
      <c r="X27" s="412"/>
      <c r="Y27" s="413"/>
      <c r="Z27" s="388" t="s">
        <v>172</v>
      </c>
      <c r="AA27" s="389"/>
      <c r="AB27" s="389"/>
      <c r="AC27" s="389"/>
      <c r="AD27" s="389"/>
      <c r="AE27" s="389"/>
      <c r="AF27" s="389"/>
      <c r="AG27" s="390"/>
      <c r="AH27" s="385">
        <v>28</v>
      </c>
      <c r="AI27" s="386"/>
      <c r="AJ27" s="386"/>
      <c r="AK27" s="386"/>
      <c r="AL27" s="387"/>
      <c r="AM27" s="385">
        <v>77398</v>
      </c>
      <c r="AN27" s="386"/>
      <c r="AO27" s="386"/>
      <c r="AP27" s="386"/>
      <c r="AQ27" s="386"/>
      <c r="AR27" s="387"/>
      <c r="AS27" s="385">
        <v>2764</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v>380777</v>
      </c>
      <c r="BO27" s="467"/>
      <c r="BP27" s="467"/>
      <c r="BQ27" s="467"/>
      <c r="BR27" s="467"/>
      <c r="BS27" s="467"/>
      <c r="BT27" s="467"/>
      <c r="BU27" s="468"/>
      <c r="BV27" s="466">
        <v>378562</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174</v>
      </c>
      <c r="F28" s="389"/>
      <c r="G28" s="389"/>
      <c r="H28" s="389"/>
      <c r="I28" s="389"/>
      <c r="J28" s="389"/>
      <c r="K28" s="390"/>
      <c r="L28" s="385">
        <v>1</v>
      </c>
      <c r="M28" s="386"/>
      <c r="N28" s="386"/>
      <c r="O28" s="386"/>
      <c r="P28" s="387"/>
      <c r="Q28" s="385">
        <v>3450</v>
      </c>
      <c r="R28" s="386"/>
      <c r="S28" s="386"/>
      <c r="T28" s="386"/>
      <c r="U28" s="386"/>
      <c r="V28" s="387"/>
      <c r="W28" s="475"/>
      <c r="X28" s="412"/>
      <c r="Y28" s="413"/>
      <c r="Z28" s="388" t="s">
        <v>175</v>
      </c>
      <c r="AA28" s="389"/>
      <c r="AB28" s="389"/>
      <c r="AC28" s="389"/>
      <c r="AD28" s="389"/>
      <c r="AE28" s="389"/>
      <c r="AF28" s="389"/>
      <c r="AG28" s="390"/>
      <c r="AH28" s="385" t="s">
        <v>123</v>
      </c>
      <c r="AI28" s="386"/>
      <c r="AJ28" s="386"/>
      <c r="AK28" s="386"/>
      <c r="AL28" s="387"/>
      <c r="AM28" s="385" t="s">
        <v>123</v>
      </c>
      <c r="AN28" s="386"/>
      <c r="AO28" s="386"/>
      <c r="AP28" s="386"/>
      <c r="AQ28" s="386"/>
      <c r="AR28" s="387"/>
      <c r="AS28" s="385" t="s">
        <v>123</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7074042</v>
      </c>
      <c r="BO28" s="462"/>
      <c r="BP28" s="462"/>
      <c r="BQ28" s="462"/>
      <c r="BR28" s="462"/>
      <c r="BS28" s="462"/>
      <c r="BT28" s="462"/>
      <c r="BU28" s="463"/>
      <c r="BV28" s="461">
        <v>7025381</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177</v>
      </c>
      <c r="F29" s="389"/>
      <c r="G29" s="389"/>
      <c r="H29" s="389"/>
      <c r="I29" s="389"/>
      <c r="J29" s="389"/>
      <c r="K29" s="390"/>
      <c r="L29" s="385">
        <v>16</v>
      </c>
      <c r="M29" s="386"/>
      <c r="N29" s="386"/>
      <c r="O29" s="386"/>
      <c r="P29" s="387"/>
      <c r="Q29" s="385">
        <v>3200</v>
      </c>
      <c r="R29" s="386"/>
      <c r="S29" s="386"/>
      <c r="T29" s="386"/>
      <c r="U29" s="386"/>
      <c r="V29" s="387"/>
      <c r="W29" s="476"/>
      <c r="X29" s="477"/>
      <c r="Y29" s="478"/>
      <c r="Z29" s="388" t="s">
        <v>178</v>
      </c>
      <c r="AA29" s="389"/>
      <c r="AB29" s="389"/>
      <c r="AC29" s="389"/>
      <c r="AD29" s="389"/>
      <c r="AE29" s="389"/>
      <c r="AF29" s="389"/>
      <c r="AG29" s="390"/>
      <c r="AH29" s="385">
        <v>403</v>
      </c>
      <c r="AI29" s="386"/>
      <c r="AJ29" s="386"/>
      <c r="AK29" s="386"/>
      <c r="AL29" s="387"/>
      <c r="AM29" s="385">
        <v>1267648</v>
      </c>
      <c r="AN29" s="386"/>
      <c r="AO29" s="386"/>
      <c r="AP29" s="386"/>
      <c r="AQ29" s="386"/>
      <c r="AR29" s="387"/>
      <c r="AS29" s="385">
        <v>3146</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2620700</v>
      </c>
      <c r="BO29" s="433"/>
      <c r="BP29" s="433"/>
      <c r="BQ29" s="433"/>
      <c r="BR29" s="433"/>
      <c r="BS29" s="433"/>
      <c r="BT29" s="433"/>
      <c r="BU29" s="434"/>
      <c r="BV29" s="432">
        <v>2593915</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95.8</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8770581</v>
      </c>
      <c r="BO30" s="467"/>
      <c r="BP30" s="467"/>
      <c r="BQ30" s="467"/>
      <c r="BR30" s="467"/>
      <c r="BS30" s="467"/>
      <c r="BT30" s="467"/>
      <c r="BU30" s="468"/>
      <c r="BV30" s="466">
        <v>8757956</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187</v>
      </c>
      <c r="D33" s="384"/>
      <c r="E33" s="383" t="s">
        <v>188</v>
      </c>
      <c r="F33" s="383"/>
      <c r="G33" s="383"/>
      <c r="H33" s="383"/>
      <c r="I33" s="383"/>
      <c r="J33" s="383"/>
      <c r="K33" s="383"/>
      <c r="L33" s="383"/>
      <c r="M33" s="383"/>
      <c r="N33" s="383"/>
      <c r="O33" s="383"/>
      <c r="P33" s="383"/>
      <c r="Q33" s="383"/>
      <c r="R33" s="383"/>
      <c r="S33" s="383"/>
      <c r="T33" s="188"/>
      <c r="U33" s="384" t="s">
        <v>187</v>
      </c>
      <c r="V33" s="384"/>
      <c r="W33" s="383" t="s">
        <v>188</v>
      </c>
      <c r="X33" s="383"/>
      <c r="Y33" s="383"/>
      <c r="Z33" s="383"/>
      <c r="AA33" s="383"/>
      <c r="AB33" s="383"/>
      <c r="AC33" s="383"/>
      <c r="AD33" s="383"/>
      <c r="AE33" s="383"/>
      <c r="AF33" s="383"/>
      <c r="AG33" s="383"/>
      <c r="AH33" s="383"/>
      <c r="AI33" s="383"/>
      <c r="AJ33" s="383"/>
      <c r="AK33" s="383"/>
      <c r="AL33" s="188"/>
      <c r="AM33" s="384" t="s">
        <v>187</v>
      </c>
      <c r="AN33" s="384"/>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384" t="s">
        <v>189</v>
      </c>
      <c r="BX33" s="384"/>
      <c r="BY33" s="383" t="s">
        <v>191</v>
      </c>
      <c r="BZ33" s="383"/>
      <c r="CA33" s="383"/>
      <c r="CB33" s="383"/>
      <c r="CC33" s="383"/>
      <c r="CD33" s="383"/>
      <c r="CE33" s="383"/>
      <c r="CF33" s="383"/>
      <c r="CG33" s="383"/>
      <c r="CH33" s="383"/>
      <c r="CI33" s="383"/>
      <c r="CJ33" s="383"/>
      <c r="CK33" s="383"/>
      <c r="CL33" s="383"/>
      <c r="CM33" s="383"/>
      <c r="CN33" s="188"/>
      <c r="CO33" s="384" t="s">
        <v>187</v>
      </c>
      <c r="CP33" s="384"/>
      <c r="CQ33" s="383" t="s">
        <v>192</v>
      </c>
      <c r="CR33" s="383"/>
      <c r="CS33" s="383"/>
      <c r="CT33" s="383"/>
      <c r="CU33" s="383"/>
      <c r="CV33" s="383"/>
      <c r="CW33" s="383"/>
      <c r="CX33" s="383"/>
      <c r="CY33" s="383"/>
      <c r="CZ33" s="383"/>
      <c r="DA33" s="383"/>
      <c r="DB33" s="383"/>
      <c r="DC33" s="383"/>
      <c r="DD33" s="383"/>
      <c r="DE33" s="383"/>
      <c r="DF33" s="188"/>
      <c r="DG33" s="382" t="s">
        <v>193</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4</v>
      </c>
      <c r="V34" s="380"/>
      <c r="W34" s="381" t="str">
        <f>IF('各会計、関係団体の財政状況及び健全化判断比率'!B28="","",'各会計、関係団体の財政状況及び健全化判断比率'!B28)</f>
        <v>美作市国民健康保険特別会計</v>
      </c>
      <c r="X34" s="381"/>
      <c r="Y34" s="381"/>
      <c r="Z34" s="381"/>
      <c r="AA34" s="381"/>
      <c r="AB34" s="381"/>
      <c r="AC34" s="381"/>
      <c r="AD34" s="381"/>
      <c r="AE34" s="381"/>
      <c r="AF34" s="381"/>
      <c r="AG34" s="381"/>
      <c r="AH34" s="381"/>
      <c r="AI34" s="381"/>
      <c r="AJ34" s="381"/>
      <c r="AK34" s="381"/>
      <c r="AL34" s="163"/>
      <c r="AM34" s="380">
        <f>IF(AO34="","",MAX(C34:D43,U34:V43)+1)</f>
        <v>9</v>
      </c>
      <c r="AN34" s="380"/>
      <c r="AO34" s="381" t="str">
        <f>IF('各会計、関係団体の財政状況及び健全化判断比率'!B33="","",'各会計、関係団体の財政状況及び健全化判断比率'!B33)</f>
        <v>美作市水道事業会計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12</v>
      </c>
      <c r="BX34" s="380"/>
      <c r="BY34" s="381" t="str">
        <f>IF('各会計、関係団体の財政状況及び健全化判断比率'!B68="","",'各会計、関係団体の財政状況及び健全化判断比率'!B68)</f>
        <v>岡山県市町村税整理組合</v>
      </c>
      <c r="BZ34" s="381"/>
      <c r="CA34" s="381"/>
      <c r="CB34" s="381"/>
      <c r="CC34" s="381"/>
      <c r="CD34" s="381"/>
      <c r="CE34" s="381"/>
      <c r="CF34" s="381"/>
      <c r="CG34" s="381"/>
      <c r="CH34" s="381"/>
      <c r="CI34" s="381"/>
      <c r="CJ34" s="381"/>
      <c r="CK34" s="381"/>
      <c r="CL34" s="381"/>
      <c r="CM34" s="381"/>
      <c r="CN34" s="163"/>
      <c r="CO34" s="380">
        <f>IF(CQ34="","",MAX(C34:D43,U34:V43,AM34:AN43,BE34:BF43,BW34:BX43)+1)</f>
        <v>21</v>
      </c>
      <c r="CP34" s="380"/>
      <c r="CQ34" s="381" t="str">
        <f>IF('各会計、関係団体の財政状況及び健全化判断比率'!BS7="","",'各会計、関係団体の財政状況及び健全化判断比率'!BS7)</f>
        <v>美作市土地開発</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〇</v>
      </c>
      <c r="DH34" s="378"/>
      <c r="DI34" s="190"/>
    </row>
    <row r="35" spans="1:113" ht="32.25" customHeight="1" x14ac:dyDescent="0.2">
      <c r="A35" s="163"/>
      <c r="B35" s="187"/>
      <c r="C35" s="380">
        <f>IF(E35="","",C34+1)</f>
        <v>2</v>
      </c>
      <c r="D35" s="380"/>
      <c r="E35" s="381" t="str">
        <f>IF('各会計、関係団体の財政状況及び健全化判断比率'!B8="","",'各会計、関係団体の財政状況及び健全化判断比率'!B8)</f>
        <v>美作市公園墓地事業特別会計</v>
      </c>
      <c r="F35" s="381"/>
      <c r="G35" s="381"/>
      <c r="H35" s="381"/>
      <c r="I35" s="381"/>
      <c r="J35" s="381"/>
      <c r="K35" s="381"/>
      <c r="L35" s="381"/>
      <c r="M35" s="381"/>
      <c r="N35" s="381"/>
      <c r="O35" s="381"/>
      <c r="P35" s="381"/>
      <c r="Q35" s="381"/>
      <c r="R35" s="381"/>
      <c r="S35" s="381"/>
      <c r="T35" s="163"/>
      <c r="U35" s="380">
        <f>IF(W35="","",U34+1)</f>
        <v>5</v>
      </c>
      <c r="V35" s="380"/>
      <c r="W35" s="381" t="str">
        <f>IF('各会計、関係団体の財政状況及び健全化判断比率'!B29="","",'各会計、関係団体の財政状況及び健全化判断比率'!B29)</f>
        <v>美作市介護保険特別会計</v>
      </c>
      <c r="X35" s="381"/>
      <c r="Y35" s="381"/>
      <c r="Z35" s="381"/>
      <c r="AA35" s="381"/>
      <c r="AB35" s="381"/>
      <c r="AC35" s="381"/>
      <c r="AD35" s="381"/>
      <c r="AE35" s="381"/>
      <c r="AF35" s="381"/>
      <c r="AG35" s="381"/>
      <c r="AH35" s="381"/>
      <c r="AI35" s="381"/>
      <c r="AJ35" s="381"/>
      <c r="AK35" s="381"/>
      <c r="AL35" s="163"/>
      <c r="AM35" s="380">
        <f t="shared" ref="AM35:AM43" si="0">IF(AO35="","",AM34+1)</f>
        <v>10</v>
      </c>
      <c r="AN35" s="380"/>
      <c r="AO35" s="381" t="str">
        <f>IF('各会計、関係団体の財政状況及び健全化判断比率'!B34="","",'各会計、関係団体の財政状況及び健全化判断比率'!B34)</f>
        <v>美作市病院事業会計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13</v>
      </c>
      <c r="BX35" s="380"/>
      <c r="BY35" s="381" t="str">
        <f>IF('各会計、関係団体の財政状況及び健全化判断比率'!B69="","",'各会計、関係団体の財政状況及び健全化判断比率'!B69)</f>
        <v>岡山県後期高齢者医療広域連合（一般会計）</v>
      </c>
      <c r="BZ35" s="381"/>
      <c r="CA35" s="381"/>
      <c r="CB35" s="381"/>
      <c r="CC35" s="381"/>
      <c r="CD35" s="381"/>
      <c r="CE35" s="381"/>
      <c r="CF35" s="381"/>
      <c r="CG35" s="381"/>
      <c r="CH35" s="381"/>
      <c r="CI35" s="381"/>
      <c r="CJ35" s="381"/>
      <c r="CK35" s="381"/>
      <c r="CL35" s="381"/>
      <c r="CM35" s="381"/>
      <c r="CN35" s="163"/>
      <c r="CO35" s="380">
        <f t="shared" ref="CO35:CO43" si="3">IF(CQ35="","",CO34+1)</f>
        <v>22</v>
      </c>
      <c r="CP35" s="380"/>
      <c r="CQ35" s="381" t="str">
        <f>IF('各会計、関係団体の財政状況及び健全化判断比率'!BS8="","",'各会計、関係団体の財政状況及び健全化判断比率'!BS8)</f>
        <v>株式会社　作東バレンタインホテル</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f>IF(E36="","",C35+1)</f>
        <v>3</v>
      </c>
      <c r="D36" s="380"/>
      <c r="E36" s="381" t="str">
        <f>IF('各会計、関係団体の財政状況及び健全化判断比率'!B9="","",'各会計、関係団体の財政状況及び健全化判断比率'!B9)</f>
        <v>矢田茂・原田政次郎・福田五男奨学基金特別会計</v>
      </c>
      <c r="F36" s="381"/>
      <c r="G36" s="381"/>
      <c r="H36" s="381"/>
      <c r="I36" s="381"/>
      <c r="J36" s="381"/>
      <c r="K36" s="381"/>
      <c r="L36" s="381"/>
      <c r="M36" s="381"/>
      <c r="N36" s="381"/>
      <c r="O36" s="381"/>
      <c r="P36" s="381"/>
      <c r="Q36" s="381"/>
      <c r="R36" s="381"/>
      <c r="S36" s="381"/>
      <c r="T36" s="163"/>
      <c r="U36" s="380">
        <f t="shared" ref="U36:U43" si="4">IF(W36="","",U35+1)</f>
        <v>6</v>
      </c>
      <c r="V36" s="380"/>
      <c r="W36" s="381" t="str">
        <f>IF('各会計、関係団体の財政状況及び健全化判断比率'!B30="","",'各会計、関係団体の財政状況及び健全化判断比率'!B30)</f>
        <v>美作市後期高齢者医療特別会計</v>
      </c>
      <c r="X36" s="381"/>
      <c r="Y36" s="381"/>
      <c r="Z36" s="381"/>
      <c r="AA36" s="381"/>
      <c r="AB36" s="381"/>
      <c r="AC36" s="381"/>
      <c r="AD36" s="381"/>
      <c r="AE36" s="381"/>
      <c r="AF36" s="381"/>
      <c r="AG36" s="381"/>
      <c r="AH36" s="381"/>
      <c r="AI36" s="381"/>
      <c r="AJ36" s="381"/>
      <c r="AK36" s="381"/>
      <c r="AL36" s="163"/>
      <c r="AM36" s="380">
        <f t="shared" si="0"/>
        <v>11</v>
      </c>
      <c r="AN36" s="380"/>
      <c r="AO36" s="381" t="str">
        <f>IF('各会計、関係団体の財政状況及び健全化判断比率'!B35="","",'各会計、関係団体の財政状況及び健全化判断比率'!B35)</f>
        <v>美作市下水道事業会計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14</v>
      </c>
      <c r="BX36" s="380"/>
      <c r="BY36" s="381" t="str">
        <f>IF('各会計、関係団体の財政状況及び健全化判断比率'!B70="","",'各会計、関係団体の財政状況及び健全化判断比率'!B70)</f>
        <v>岡山県後期高齢者医療広域連合（特別会計）</v>
      </c>
      <c r="BZ36" s="381"/>
      <c r="CA36" s="381"/>
      <c r="CB36" s="381"/>
      <c r="CC36" s="381"/>
      <c r="CD36" s="381"/>
      <c r="CE36" s="381"/>
      <c r="CF36" s="381"/>
      <c r="CG36" s="381"/>
      <c r="CH36" s="381"/>
      <c r="CI36" s="381"/>
      <c r="CJ36" s="381"/>
      <c r="CK36" s="381"/>
      <c r="CL36" s="381"/>
      <c r="CM36" s="381"/>
      <c r="CN36" s="163"/>
      <c r="CO36" s="380">
        <f t="shared" si="3"/>
        <v>23</v>
      </c>
      <c r="CP36" s="380"/>
      <c r="CQ36" s="381" t="str">
        <f>IF('各会計、関係団体の財政状況及び健全化判断比率'!BS9="","",'各会計、関係団体の財政状況及び健全化判断比率'!BS9)</f>
        <v>株式会社　みまちゃんネル</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7</v>
      </c>
      <c r="V37" s="380"/>
      <c r="W37" s="381" t="str">
        <f>IF('各会計、関係団体の財政状況及び健全化判断比率'!B31="","",'各会計、関係団体の財政状況及び健全化判断比率'!B31)</f>
        <v>美作市老人保健施設事業特別会計</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15</v>
      </c>
      <c r="BX37" s="380"/>
      <c r="BY37" s="381" t="str">
        <f>IF('各会計、関係団体の財政状況及び健全化判断比率'!B71="","",'各会計、関係団体の財政状況及び健全化判断比率'!B71)</f>
        <v>岡山県市町村総合事務組合（一般会計）</v>
      </c>
      <c r="BZ37" s="381"/>
      <c r="CA37" s="381"/>
      <c r="CB37" s="381"/>
      <c r="CC37" s="381"/>
      <c r="CD37" s="381"/>
      <c r="CE37" s="381"/>
      <c r="CF37" s="381"/>
      <c r="CG37" s="381"/>
      <c r="CH37" s="381"/>
      <c r="CI37" s="381"/>
      <c r="CJ37" s="381"/>
      <c r="CK37" s="381"/>
      <c r="CL37" s="381"/>
      <c r="CM37" s="381"/>
      <c r="CN37" s="163"/>
      <c r="CO37" s="380">
        <f t="shared" si="3"/>
        <v>24</v>
      </c>
      <c r="CP37" s="380"/>
      <c r="CQ37" s="381" t="str">
        <f>IF('各会計、関係団体の財政状況及び健全化判断比率'!BS10="","",'各会計、関係団体の財政状況及び健全化判断比率'!BS10)</f>
        <v>株式会社　特産館みまさか</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f t="shared" si="4"/>
        <v>8</v>
      </c>
      <c r="V38" s="380"/>
      <c r="W38" s="381" t="str">
        <f>IF('各会計、関係団体の財政状況及び健全化判断比率'!B32="","",'各会計、関係団体の財政状況及び健全化判断比率'!B32)</f>
        <v>美作市老人福祉施設事業特別会計</v>
      </c>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16</v>
      </c>
      <c r="BX38" s="380"/>
      <c r="BY38" s="381" t="str">
        <f>IF('各会計、関係団体の財政状況及び健全化判断比率'!B72="","",'各会計、関係団体の財政状況及び健全化判断比率'!B72)</f>
        <v>岡山県市町村総合事務組合（貸付金特別会計）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17</v>
      </c>
      <c r="BX39" s="380"/>
      <c r="BY39" s="381" t="str">
        <f>IF('各会計、関係団体の財政状況及び健全化判断比率'!B73="","",'各会計、関係団体の財政状況及び健全化判断比率'!B73)</f>
        <v>岡山県市町村総合事務組合（拠出金事業特別会計）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18</v>
      </c>
      <c r="BX40" s="380"/>
      <c r="BY40" s="381" t="str">
        <f>IF('各会計、関係団体の財政状況及び健全化判断比率'!B74="","",'各会計、関係団体の財政状況及び健全化判断比率'!B74)</f>
        <v>勝英衛生施設組合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19</v>
      </c>
      <c r="BX41" s="380"/>
      <c r="BY41" s="381" t="str">
        <f>IF('各会計、関係団体の財政状況及び健全化判断比率'!B75="","",'各会計、関係団体の財政状況及び健全化判断比率'!B75)</f>
        <v>柵原・吉井・英田火葬場施設組合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20</v>
      </c>
      <c r="BX42" s="380"/>
      <c r="BY42" s="381" t="str">
        <f>IF('各会計、関係団体の財政状況及び健全化判断比率'!B76="","",'各会計、関係団体の財政状況及び健全化判断比率'!B76)</f>
        <v>勝田郡老人福祉施設組合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j+3Z53OCm84XqFD9dd7J23LjykiBFJTqNsq9YExqc8/7+gDgaMwMKMVi2/LkQR7OizF3slliG5hOqPRuOjnguw==" saltValue="WZwyY7wTRrAx0G+wxzpYh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13"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216</v>
      </c>
      <c r="C5" s="693"/>
      <c r="D5" s="693"/>
      <c r="E5" s="693"/>
      <c r="F5" s="693"/>
      <c r="G5" s="693"/>
      <c r="H5" s="693"/>
      <c r="I5" s="693"/>
      <c r="J5" s="693"/>
      <c r="K5" s="693"/>
      <c r="L5" s="693"/>
      <c r="M5" s="693"/>
      <c r="N5" s="693"/>
      <c r="O5" s="693"/>
      <c r="P5" s="693"/>
      <c r="Q5" s="694"/>
      <c r="R5" s="689">
        <v>3360280</v>
      </c>
      <c r="S5" s="690"/>
      <c r="T5" s="690"/>
      <c r="U5" s="690"/>
      <c r="V5" s="690"/>
      <c r="W5" s="690"/>
      <c r="X5" s="690"/>
      <c r="Y5" s="715"/>
      <c r="Z5" s="728">
        <v>12.5</v>
      </c>
      <c r="AA5" s="728"/>
      <c r="AB5" s="728"/>
      <c r="AC5" s="728"/>
      <c r="AD5" s="729">
        <v>3360280</v>
      </c>
      <c r="AE5" s="729"/>
      <c r="AF5" s="729"/>
      <c r="AG5" s="729"/>
      <c r="AH5" s="729"/>
      <c r="AI5" s="729"/>
      <c r="AJ5" s="729"/>
      <c r="AK5" s="729"/>
      <c r="AL5" s="716">
        <v>24.4</v>
      </c>
      <c r="AM5" s="698"/>
      <c r="AN5" s="698"/>
      <c r="AO5" s="717"/>
      <c r="AP5" s="692" t="s">
        <v>217</v>
      </c>
      <c r="AQ5" s="693"/>
      <c r="AR5" s="693"/>
      <c r="AS5" s="693"/>
      <c r="AT5" s="693"/>
      <c r="AU5" s="693"/>
      <c r="AV5" s="693"/>
      <c r="AW5" s="693"/>
      <c r="AX5" s="693"/>
      <c r="AY5" s="693"/>
      <c r="AZ5" s="693"/>
      <c r="BA5" s="693"/>
      <c r="BB5" s="693"/>
      <c r="BC5" s="693"/>
      <c r="BD5" s="693"/>
      <c r="BE5" s="693"/>
      <c r="BF5" s="694"/>
      <c r="BG5" s="634">
        <v>3326337</v>
      </c>
      <c r="BH5" s="635"/>
      <c r="BI5" s="635"/>
      <c r="BJ5" s="635"/>
      <c r="BK5" s="635"/>
      <c r="BL5" s="635"/>
      <c r="BM5" s="635"/>
      <c r="BN5" s="636"/>
      <c r="BO5" s="672">
        <v>99</v>
      </c>
      <c r="BP5" s="672"/>
      <c r="BQ5" s="672"/>
      <c r="BR5" s="672"/>
      <c r="BS5" s="673">
        <v>24374</v>
      </c>
      <c r="BT5" s="673"/>
      <c r="BU5" s="673"/>
      <c r="BV5" s="673"/>
      <c r="BW5" s="673"/>
      <c r="BX5" s="673"/>
      <c r="BY5" s="673"/>
      <c r="BZ5" s="673"/>
      <c r="CA5" s="673"/>
      <c r="CB5" s="711"/>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2">
      <c r="B6" s="631" t="s">
        <v>221</v>
      </c>
      <c r="C6" s="632"/>
      <c r="D6" s="632"/>
      <c r="E6" s="632"/>
      <c r="F6" s="632"/>
      <c r="G6" s="632"/>
      <c r="H6" s="632"/>
      <c r="I6" s="632"/>
      <c r="J6" s="632"/>
      <c r="K6" s="632"/>
      <c r="L6" s="632"/>
      <c r="M6" s="632"/>
      <c r="N6" s="632"/>
      <c r="O6" s="632"/>
      <c r="P6" s="632"/>
      <c r="Q6" s="633"/>
      <c r="R6" s="634">
        <v>310465</v>
      </c>
      <c r="S6" s="635"/>
      <c r="T6" s="635"/>
      <c r="U6" s="635"/>
      <c r="V6" s="635"/>
      <c r="W6" s="635"/>
      <c r="X6" s="635"/>
      <c r="Y6" s="636"/>
      <c r="Z6" s="672">
        <v>1.2</v>
      </c>
      <c r="AA6" s="672"/>
      <c r="AB6" s="672"/>
      <c r="AC6" s="672"/>
      <c r="AD6" s="673">
        <v>310465</v>
      </c>
      <c r="AE6" s="673"/>
      <c r="AF6" s="673"/>
      <c r="AG6" s="673"/>
      <c r="AH6" s="673"/>
      <c r="AI6" s="673"/>
      <c r="AJ6" s="673"/>
      <c r="AK6" s="673"/>
      <c r="AL6" s="637">
        <v>2.2999999999999998</v>
      </c>
      <c r="AM6" s="638"/>
      <c r="AN6" s="638"/>
      <c r="AO6" s="674"/>
      <c r="AP6" s="631" t="s">
        <v>222</v>
      </c>
      <c r="AQ6" s="632"/>
      <c r="AR6" s="632"/>
      <c r="AS6" s="632"/>
      <c r="AT6" s="632"/>
      <c r="AU6" s="632"/>
      <c r="AV6" s="632"/>
      <c r="AW6" s="632"/>
      <c r="AX6" s="632"/>
      <c r="AY6" s="632"/>
      <c r="AZ6" s="632"/>
      <c r="BA6" s="632"/>
      <c r="BB6" s="632"/>
      <c r="BC6" s="632"/>
      <c r="BD6" s="632"/>
      <c r="BE6" s="632"/>
      <c r="BF6" s="633"/>
      <c r="BG6" s="634">
        <v>3326337</v>
      </c>
      <c r="BH6" s="635"/>
      <c r="BI6" s="635"/>
      <c r="BJ6" s="635"/>
      <c r="BK6" s="635"/>
      <c r="BL6" s="635"/>
      <c r="BM6" s="635"/>
      <c r="BN6" s="636"/>
      <c r="BO6" s="672">
        <v>99</v>
      </c>
      <c r="BP6" s="672"/>
      <c r="BQ6" s="672"/>
      <c r="BR6" s="672"/>
      <c r="BS6" s="673">
        <v>24374</v>
      </c>
      <c r="BT6" s="673"/>
      <c r="BU6" s="673"/>
      <c r="BV6" s="673"/>
      <c r="BW6" s="673"/>
      <c r="BX6" s="673"/>
      <c r="BY6" s="673"/>
      <c r="BZ6" s="673"/>
      <c r="CA6" s="673"/>
      <c r="CB6" s="711"/>
      <c r="CD6" s="692" t="s">
        <v>223</v>
      </c>
      <c r="CE6" s="693"/>
      <c r="CF6" s="693"/>
      <c r="CG6" s="693"/>
      <c r="CH6" s="693"/>
      <c r="CI6" s="693"/>
      <c r="CJ6" s="693"/>
      <c r="CK6" s="693"/>
      <c r="CL6" s="693"/>
      <c r="CM6" s="693"/>
      <c r="CN6" s="693"/>
      <c r="CO6" s="693"/>
      <c r="CP6" s="693"/>
      <c r="CQ6" s="694"/>
      <c r="CR6" s="634">
        <v>163750</v>
      </c>
      <c r="CS6" s="635"/>
      <c r="CT6" s="635"/>
      <c r="CU6" s="635"/>
      <c r="CV6" s="635"/>
      <c r="CW6" s="635"/>
      <c r="CX6" s="635"/>
      <c r="CY6" s="636"/>
      <c r="CZ6" s="716">
        <v>0.7</v>
      </c>
      <c r="DA6" s="698"/>
      <c r="DB6" s="698"/>
      <c r="DC6" s="718"/>
      <c r="DD6" s="640" t="s">
        <v>123</v>
      </c>
      <c r="DE6" s="635"/>
      <c r="DF6" s="635"/>
      <c r="DG6" s="635"/>
      <c r="DH6" s="635"/>
      <c r="DI6" s="635"/>
      <c r="DJ6" s="635"/>
      <c r="DK6" s="635"/>
      <c r="DL6" s="635"/>
      <c r="DM6" s="635"/>
      <c r="DN6" s="635"/>
      <c r="DO6" s="635"/>
      <c r="DP6" s="636"/>
      <c r="DQ6" s="640">
        <v>163750</v>
      </c>
      <c r="DR6" s="635"/>
      <c r="DS6" s="635"/>
      <c r="DT6" s="635"/>
      <c r="DU6" s="635"/>
      <c r="DV6" s="635"/>
      <c r="DW6" s="635"/>
      <c r="DX6" s="635"/>
      <c r="DY6" s="635"/>
      <c r="DZ6" s="635"/>
      <c r="EA6" s="635"/>
      <c r="EB6" s="635"/>
      <c r="EC6" s="671"/>
    </row>
    <row r="7" spans="2:143" ht="11.25" customHeight="1" x14ac:dyDescent="0.2">
      <c r="B7" s="631" t="s">
        <v>224</v>
      </c>
      <c r="C7" s="632"/>
      <c r="D7" s="632"/>
      <c r="E7" s="632"/>
      <c r="F7" s="632"/>
      <c r="G7" s="632"/>
      <c r="H7" s="632"/>
      <c r="I7" s="632"/>
      <c r="J7" s="632"/>
      <c r="K7" s="632"/>
      <c r="L7" s="632"/>
      <c r="M7" s="632"/>
      <c r="N7" s="632"/>
      <c r="O7" s="632"/>
      <c r="P7" s="632"/>
      <c r="Q7" s="633"/>
      <c r="R7" s="634">
        <v>1365</v>
      </c>
      <c r="S7" s="635"/>
      <c r="T7" s="635"/>
      <c r="U7" s="635"/>
      <c r="V7" s="635"/>
      <c r="W7" s="635"/>
      <c r="X7" s="635"/>
      <c r="Y7" s="636"/>
      <c r="Z7" s="672">
        <v>0</v>
      </c>
      <c r="AA7" s="672"/>
      <c r="AB7" s="672"/>
      <c r="AC7" s="672"/>
      <c r="AD7" s="673">
        <v>1365</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975305</v>
      </c>
      <c r="BH7" s="635"/>
      <c r="BI7" s="635"/>
      <c r="BJ7" s="635"/>
      <c r="BK7" s="635"/>
      <c r="BL7" s="635"/>
      <c r="BM7" s="635"/>
      <c r="BN7" s="636"/>
      <c r="BO7" s="672">
        <v>29</v>
      </c>
      <c r="BP7" s="672"/>
      <c r="BQ7" s="672"/>
      <c r="BR7" s="672"/>
      <c r="BS7" s="673">
        <v>24374</v>
      </c>
      <c r="BT7" s="673"/>
      <c r="BU7" s="673"/>
      <c r="BV7" s="673"/>
      <c r="BW7" s="673"/>
      <c r="BX7" s="673"/>
      <c r="BY7" s="673"/>
      <c r="BZ7" s="673"/>
      <c r="CA7" s="673"/>
      <c r="CB7" s="711"/>
      <c r="CD7" s="631" t="s">
        <v>226</v>
      </c>
      <c r="CE7" s="632"/>
      <c r="CF7" s="632"/>
      <c r="CG7" s="632"/>
      <c r="CH7" s="632"/>
      <c r="CI7" s="632"/>
      <c r="CJ7" s="632"/>
      <c r="CK7" s="632"/>
      <c r="CL7" s="632"/>
      <c r="CM7" s="632"/>
      <c r="CN7" s="632"/>
      <c r="CO7" s="632"/>
      <c r="CP7" s="632"/>
      <c r="CQ7" s="633"/>
      <c r="CR7" s="634">
        <v>5774997</v>
      </c>
      <c r="CS7" s="635"/>
      <c r="CT7" s="635"/>
      <c r="CU7" s="635"/>
      <c r="CV7" s="635"/>
      <c r="CW7" s="635"/>
      <c r="CX7" s="635"/>
      <c r="CY7" s="636"/>
      <c r="CZ7" s="672">
        <v>22.9</v>
      </c>
      <c r="DA7" s="672"/>
      <c r="DB7" s="672"/>
      <c r="DC7" s="672"/>
      <c r="DD7" s="640">
        <v>3288678</v>
      </c>
      <c r="DE7" s="635"/>
      <c r="DF7" s="635"/>
      <c r="DG7" s="635"/>
      <c r="DH7" s="635"/>
      <c r="DI7" s="635"/>
      <c r="DJ7" s="635"/>
      <c r="DK7" s="635"/>
      <c r="DL7" s="635"/>
      <c r="DM7" s="635"/>
      <c r="DN7" s="635"/>
      <c r="DO7" s="635"/>
      <c r="DP7" s="636"/>
      <c r="DQ7" s="640">
        <v>1725431</v>
      </c>
      <c r="DR7" s="635"/>
      <c r="DS7" s="635"/>
      <c r="DT7" s="635"/>
      <c r="DU7" s="635"/>
      <c r="DV7" s="635"/>
      <c r="DW7" s="635"/>
      <c r="DX7" s="635"/>
      <c r="DY7" s="635"/>
      <c r="DZ7" s="635"/>
      <c r="EA7" s="635"/>
      <c r="EB7" s="635"/>
      <c r="EC7" s="671"/>
    </row>
    <row r="8" spans="2:143" ht="11.25" customHeight="1" x14ac:dyDescent="0.2">
      <c r="B8" s="631" t="s">
        <v>227</v>
      </c>
      <c r="C8" s="632"/>
      <c r="D8" s="632"/>
      <c r="E8" s="632"/>
      <c r="F8" s="632"/>
      <c r="G8" s="632"/>
      <c r="H8" s="632"/>
      <c r="I8" s="632"/>
      <c r="J8" s="632"/>
      <c r="K8" s="632"/>
      <c r="L8" s="632"/>
      <c r="M8" s="632"/>
      <c r="N8" s="632"/>
      <c r="O8" s="632"/>
      <c r="P8" s="632"/>
      <c r="Q8" s="633"/>
      <c r="R8" s="634">
        <v>19016</v>
      </c>
      <c r="S8" s="635"/>
      <c r="T8" s="635"/>
      <c r="U8" s="635"/>
      <c r="V8" s="635"/>
      <c r="W8" s="635"/>
      <c r="X8" s="635"/>
      <c r="Y8" s="636"/>
      <c r="Z8" s="672">
        <v>0.1</v>
      </c>
      <c r="AA8" s="672"/>
      <c r="AB8" s="672"/>
      <c r="AC8" s="672"/>
      <c r="AD8" s="673">
        <v>19016</v>
      </c>
      <c r="AE8" s="673"/>
      <c r="AF8" s="673"/>
      <c r="AG8" s="673"/>
      <c r="AH8" s="673"/>
      <c r="AI8" s="673"/>
      <c r="AJ8" s="673"/>
      <c r="AK8" s="673"/>
      <c r="AL8" s="637">
        <v>0.1</v>
      </c>
      <c r="AM8" s="638"/>
      <c r="AN8" s="638"/>
      <c r="AO8" s="674"/>
      <c r="AP8" s="631" t="s">
        <v>228</v>
      </c>
      <c r="AQ8" s="632"/>
      <c r="AR8" s="632"/>
      <c r="AS8" s="632"/>
      <c r="AT8" s="632"/>
      <c r="AU8" s="632"/>
      <c r="AV8" s="632"/>
      <c r="AW8" s="632"/>
      <c r="AX8" s="632"/>
      <c r="AY8" s="632"/>
      <c r="AZ8" s="632"/>
      <c r="BA8" s="632"/>
      <c r="BB8" s="632"/>
      <c r="BC8" s="632"/>
      <c r="BD8" s="632"/>
      <c r="BE8" s="632"/>
      <c r="BF8" s="633"/>
      <c r="BG8" s="634">
        <v>37006</v>
      </c>
      <c r="BH8" s="635"/>
      <c r="BI8" s="635"/>
      <c r="BJ8" s="635"/>
      <c r="BK8" s="635"/>
      <c r="BL8" s="635"/>
      <c r="BM8" s="635"/>
      <c r="BN8" s="636"/>
      <c r="BO8" s="672">
        <v>1.1000000000000001</v>
      </c>
      <c r="BP8" s="672"/>
      <c r="BQ8" s="672"/>
      <c r="BR8" s="672"/>
      <c r="BS8" s="673" t="s">
        <v>123</v>
      </c>
      <c r="BT8" s="673"/>
      <c r="BU8" s="673"/>
      <c r="BV8" s="673"/>
      <c r="BW8" s="673"/>
      <c r="BX8" s="673"/>
      <c r="BY8" s="673"/>
      <c r="BZ8" s="673"/>
      <c r="CA8" s="673"/>
      <c r="CB8" s="711"/>
      <c r="CD8" s="631" t="s">
        <v>229</v>
      </c>
      <c r="CE8" s="632"/>
      <c r="CF8" s="632"/>
      <c r="CG8" s="632"/>
      <c r="CH8" s="632"/>
      <c r="CI8" s="632"/>
      <c r="CJ8" s="632"/>
      <c r="CK8" s="632"/>
      <c r="CL8" s="632"/>
      <c r="CM8" s="632"/>
      <c r="CN8" s="632"/>
      <c r="CO8" s="632"/>
      <c r="CP8" s="632"/>
      <c r="CQ8" s="633"/>
      <c r="CR8" s="634">
        <v>6046986</v>
      </c>
      <c r="CS8" s="635"/>
      <c r="CT8" s="635"/>
      <c r="CU8" s="635"/>
      <c r="CV8" s="635"/>
      <c r="CW8" s="635"/>
      <c r="CX8" s="635"/>
      <c r="CY8" s="636"/>
      <c r="CZ8" s="672">
        <v>24</v>
      </c>
      <c r="DA8" s="672"/>
      <c r="DB8" s="672"/>
      <c r="DC8" s="672"/>
      <c r="DD8" s="640">
        <v>463036</v>
      </c>
      <c r="DE8" s="635"/>
      <c r="DF8" s="635"/>
      <c r="DG8" s="635"/>
      <c r="DH8" s="635"/>
      <c r="DI8" s="635"/>
      <c r="DJ8" s="635"/>
      <c r="DK8" s="635"/>
      <c r="DL8" s="635"/>
      <c r="DM8" s="635"/>
      <c r="DN8" s="635"/>
      <c r="DO8" s="635"/>
      <c r="DP8" s="636"/>
      <c r="DQ8" s="640">
        <v>3498189</v>
      </c>
      <c r="DR8" s="635"/>
      <c r="DS8" s="635"/>
      <c r="DT8" s="635"/>
      <c r="DU8" s="635"/>
      <c r="DV8" s="635"/>
      <c r="DW8" s="635"/>
      <c r="DX8" s="635"/>
      <c r="DY8" s="635"/>
      <c r="DZ8" s="635"/>
      <c r="EA8" s="635"/>
      <c r="EB8" s="635"/>
      <c r="EC8" s="671"/>
    </row>
    <row r="9" spans="2:143" ht="11.25" customHeight="1" x14ac:dyDescent="0.2">
      <c r="B9" s="631" t="s">
        <v>230</v>
      </c>
      <c r="C9" s="632"/>
      <c r="D9" s="632"/>
      <c r="E9" s="632"/>
      <c r="F9" s="632"/>
      <c r="G9" s="632"/>
      <c r="H9" s="632"/>
      <c r="I9" s="632"/>
      <c r="J9" s="632"/>
      <c r="K9" s="632"/>
      <c r="L9" s="632"/>
      <c r="M9" s="632"/>
      <c r="N9" s="632"/>
      <c r="O9" s="632"/>
      <c r="P9" s="632"/>
      <c r="Q9" s="633"/>
      <c r="R9" s="634">
        <v>30961</v>
      </c>
      <c r="S9" s="635"/>
      <c r="T9" s="635"/>
      <c r="U9" s="635"/>
      <c r="V9" s="635"/>
      <c r="W9" s="635"/>
      <c r="X9" s="635"/>
      <c r="Y9" s="636"/>
      <c r="Z9" s="672">
        <v>0.1</v>
      </c>
      <c r="AA9" s="672"/>
      <c r="AB9" s="672"/>
      <c r="AC9" s="672"/>
      <c r="AD9" s="673">
        <v>30961</v>
      </c>
      <c r="AE9" s="673"/>
      <c r="AF9" s="673"/>
      <c r="AG9" s="673"/>
      <c r="AH9" s="673"/>
      <c r="AI9" s="673"/>
      <c r="AJ9" s="673"/>
      <c r="AK9" s="673"/>
      <c r="AL9" s="637">
        <v>0.2</v>
      </c>
      <c r="AM9" s="638"/>
      <c r="AN9" s="638"/>
      <c r="AO9" s="674"/>
      <c r="AP9" s="631" t="s">
        <v>231</v>
      </c>
      <c r="AQ9" s="632"/>
      <c r="AR9" s="632"/>
      <c r="AS9" s="632"/>
      <c r="AT9" s="632"/>
      <c r="AU9" s="632"/>
      <c r="AV9" s="632"/>
      <c r="AW9" s="632"/>
      <c r="AX9" s="632"/>
      <c r="AY9" s="632"/>
      <c r="AZ9" s="632"/>
      <c r="BA9" s="632"/>
      <c r="BB9" s="632"/>
      <c r="BC9" s="632"/>
      <c r="BD9" s="632"/>
      <c r="BE9" s="632"/>
      <c r="BF9" s="633"/>
      <c r="BG9" s="634">
        <v>774359</v>
      </c>
      <c r="BH9" s="635"/>
      <c r="BI9" s="635"/>
      <c r="BJ9" s="635"/>
      <c r="BK9" s="635"/>
      <c r="BL9" s="635"/>
      <c r="BM9" s="635"/>
      <c r="BN9" s="636"/>
      <c r="BO9" s="672">
        <v>23</v>
      </c>
      <c r="BP9" s="672"/>
      <c r="BQ9" s="672"/>
      <c r="BR9" s="672"/>
      <c r="BS9" s="673" t="s">
        <v>123</v>
      </c>
      <c r="BT9" s="673"/>
      <c r="BU9" s="673"/>
      <c r="BV9" s="673"/>
      <c r="BW9" s="673"/>
      <c r="BX9" s="673"/>
      <c r="BY9" s="673"/>
      <c r="BZ9" s="673"/>
      <c r="CA9" s="673"/>
      <c r="CB9" s="711"/>
      <c r="CD9" s="631" t="s">
        <v>232</v>
      </c>
      <c r="CE9" s="632"/>
      <c r="CF9" s="632"/>
      <c r="CG9" s="632"/>
      <c r="CH9" s="632"/>
      <c r="CI9" s="632"/>
      <c r="CJ9" s="632"/>
      <c r="CK9" s="632"/>
      <c r="CL9" s="632"/>
      <c r="CM9" s="632"/>
      <c r="CN9" s="632"/>
      <c r="CO9" s="632"/>
      <c r="CP9" s="632"/>
      <c r="CQ9" s="633"/>
      <c r="CR9" s="634">
        <v>1917450</v>
      </c>
      <c r="CS9" s="635"/>
      <c r="CT9" s="635"/>
      <c r="CU9" s="635"/>
      <c r="CV9" s="635"/>
      <c r="CW9" s="635"/>
      <c r="CX9" s="635"/>
      <c r="CY9" s="636"/>
      <c r="CZ9" s="672">
        <v>7.6</v>
      </c>
      <c r="DA9" s="672"/>
      <c r="DB9" s="672"/>
      <c r="DC9" s="672"/>
      <c r="DD9" s="640">
        <v>15587</v>
      </c>
      <c r="DE9" s="635"/>
      <c r="DF9" s="635"/>
      <c r="DG9" s="635"/>
      <c r="DH9" s="635"/>
      <c r="DI9" s="635"/>
      <c r="DJ9" s="635"/>
      <c r="DK9" s="635"/>
      <c r="DL9" s="635"/>
      <c r="DM9" s="635"/>
      <c r="DN9" s="635"/>
      <c r="DO9" s="635"/>
      <c r="DP9" s="636"/>
      <c r="DQ9" s="640">
        <v>1593554</v>
      </c>
      <c r="DR9" s="635"/>
      <c r="DS9" s="635"/>
      <c r="DT9" s="635"/>
      <c r="DU9" s="635"/>
      <c r="DV9" s="635"/>
      <c r="DW9" s="635"/>
      <c r="DX9" s="635"/>
      <c r="DY9" s="635"/>
      <c r="DZ9" s="635"/>
      <c r="EA9" s="635"/>
      <c r="EB9" s="635"/>
      <c r="EC9" s="671"/>
    </row>
    <row r="10" spans="2:143" ht="11.25" customHeight="1" x14ac:dyDescent="0.2">
      <c r="B10" s="631" t="s">
        <v>233</v>
      </c>
      <c r="C10" s="632"/>
      <c r="D10" s="632"/>
      <c r="E10" s="632"/>
      <c r="F10" s="632"/>
      <c r="G10" s="632"/>
      <c r="H10" s="632"/>
      <c r="I10" s="632"/>
      <c r="J10" s="632"/>
      <c r="K10" s="632"/>
      <c r="L10" s="632"/>
      <c r="M10" s="632"/>
      <c r="N10" s="632"/>
      <c r="O10" s="632"/>
      <c r="P10" s="632"/>
      <c r="Q10" s="633"/>
      <c r="R10" s="634" t="s">
        <v>123</v>
      </c>
      <c r="S10" s="635"/>
      <c r="T10" s="635"/>
      <c r="U10" s="635"/>
      <c r="V10" s="635"/>
      <c r="W10" s="635"/>
      <c r="X10" s="635"/>
      <c r="Y10" s="636"/>
      <c r="Z10" s="672" t="s">
        <v>123</v>
      </c>
      <c r="AA10" s="672"/>
      <c r="AB10" s="672"/>
      <c r="AC10" s="672"/>
      <c r="AD10" s="673" t="s">
        <v>123</v>
      </c>
      <c r="AE10" s="673"/>
      <c r="AF10" s="673"/>
      <c r="AG10" s="673"/>
      <c r="AH10" s="673"/>
      <c r="AI10" s="673"/>
      <c r="AJ10" s="673"/>
      <c r="AK10" s="673"/>
      <c r="AL10" s="637" t="s">
        <v>123</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78528</v>
      </c>
      <c r="BH10" s="635"/>
      <c r="BI10" s="635"/>
      <c r="BJ10" s="635"/>
      <c r="BK10" s="635"/>
      <c r="BL10" s="635"/>
      <c r="BM10" s="635"/>
      <c r="BN10" s="636"/>
      <c r="BO10" s="672">
        <v>2.2999999999999998</v>
      </c>
      <c r="BP10" s="672"/>
      <c r="BQ10" s="672"/>
      <c r="BR10" s="672"/>
      <c r="BS10" s="673" t="s">
        <v>123</v>
      </c>
      <c r="BT10" s="673"/>
      <c r="BU10" s="673"/>
      <c r="BV10" s="673"/>
      <c r="BW10" s="673"/>
      <c r="BX10" s="673"/>
      <c r="BY10" s="673"/>
      <c r="BZ10" s="673"/>
      <c r="CA10" s="673"/>
      <c r="CB10" s="711"/>
      <c r="CD10" s="631" t="s">
        <v>235</v>
      </c>
      <c r="CE10" s="632"/>
      <c r="CF10" s="632"/>
      <c r="CG10" s="632"/>
      <c r="CH10" s="632"/>
      <c r="CI10" s="632"/>
      <c r="CJ10" s="632"/>
      <c r="CK10" s="632"/>
      <c r="CL10" s="632"/>
      <c r="CM10" s="632"/>
      <c r="CN10" s="632"/>
      <c r="CO10" s="632"/>
      <c r="CP10" s="632"/>
      <c r="CQ10" s="633"/>
      <c r="CR10" s="634">
        <v>55</v>
      </c>
      <c r="CS10" s="635"/>
      <c r="CT10" s="635"/>
      <c r="CU10" s="635"/>
      <c r="CV10" s="635"/>
      <c r="CW10" s="635"/>
      <c r="CX10" s="635"/>
      <c r="CY10" s="636"/>
      <c r="CZ10" s="672">
        <v>0</v>
      </c>
      <c r="DA10" s="672"/>
      <c r="DB10" s="672"/>
      <c r="DC10" s="672"/>
      <c r="DD10" s="640" t="s">
        <v>123</v>
      </c>
      <c r="DE10" s="635"/>
      <c r="DF10" s="635"/>
      <c r="DG10" s="635"/>
      <c r="DH10" s="635"/>
      <c r="DI10" s="635"/>
      <c r="DJ10" s="635"/>
      <c r="DK10" s="635"/>
      <c r="DL10" s="635"/>
      <c r="DM10" s="635"/>
      <c r="DN10" s="635"/>
      <c r="DO10" s="635"/>
      <c r="DP10" s="636"/>
      <c r="DQ10" s="640">
        <v>55</v>
      </c>
      <c r="DR10" s="635"/>
      <c r="DS10" s="635"/>
      <c r="DT10" s="635"/>
      <c r="DU10" s="635"/>
      <c r="DV10" s="635"/>
      <c r="DW10" s="635"/>
      <c r="DX10" s="635"/>
      <c r="DY10" s="635"/>
      <c r="DZ10" s="635"/>
      <c r="EA10" s="635"/>
      <c r="EB10" s="635"/>
      <c r="EC10" s="671"/>
    </row>
    <row r="11" spans="2:143" ht="11.25" customHeight="1" x14ac:dyDescent="0.2">
      <c r="B11" s="631" t="s">
        <v>236</v>
      </c>
      <c r="C11" s="632"/>
      <c r="D11" s="632"/>
      <c r="E11" s="632"/>
      <c r="F11" s="632"/>
      <c r="G11" s="632"/>
      <c r="H11" s="632"/>
      <c r="I11" s="632"/>
      <c r="J11" s="632"/>
      <c r="K11" s="632"/>
      <c r="L11" s="632"/>
      <c r="M11" s="632"/>
      <c r="N11" s="632"/>
      <c r="O11" s="632"/>
      <c r="P11" s="632"/>
      <c r="Q11" s="633"/>
      <c r="R11" s="634">
        <v>682499</v>
      </c>
      <c r="S11" s="635"/>
      <c r="T11" s="635"/>
      <c r="U11" s="635"/>
      <c r="V11" s="635"/>
      <c r="W11" s="635"/>
      <c r="X11" s="635"/>
      <c r="Y11" s="636"/>
      <c r="Z11" s="637">
        <v>2.5</v>
      </c>
      <c r="AA11" s="638"/>
      <c r="AB11" s="638"/>
      <c r="AC11" s="639"/>
      <c r="AD11" s="640">
        <v>682499</v>
      </c>
      <c r="AE11" s="635"/>
      <c r="AF11" s="635"/>
      <c r="AG11" s="635"/>
      <c r="AH11" s="635"/>
      <c r="AI11" s="635"/>
      <c r="AJ11" s="635"/>
      <c r="AK11" s="636"/>
      <c r="AL11" s="637">
        <v>5</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85412</v>
      </c>
      <c r="BH11" s="635"/>
      <c r="BI11" s="635"/>
      <c r="BJ11" s="635"/>
      <c r="BK11" s="635"/>
      <c r="BL11" s="635"/>
      <c r="BM11" s="635"/>
      <c r="BN11" s="636"/>
      <c r="BO11" s="672">
        <v>2.5</v>
      </c>
      <c r="BP11" s="672"/>
      <c r="BQ11" s="672"/>
      <c r="BR11" s="672"/>
      <c r="BS11" s="673">
        <v>24374</v>
      </c>
      <c r="BT11" s="673"/>
      <c r="BU11" s="673"/>
      <c r="BV11" s="673"/>
      <c r="BW11" s="673"/>
      <c r="BX11" s="673"/>
      <c r="BY11" s="673"/>
      <c r="BZ11" s="673"/>
      <c r="CA11" s="673"/>
      <c r="CB11" s="711"/>
      <c r="CD11" s="631" t="s">
        <v>238</v>
      </c>
      <c r="CE11" s="632"/>
      <c r="CF11" s="632"/>
      <c r="CG11" s="632"/>
      <c r="CH11" s="632"/>
      <c r="CI11" s="632"/>
      <c r="CJ11" s="632"/>
      <c r="CK11" s="632"/>
      <c r="CL11" s="632"/>
      <c r="CM11" s="632"/>
      <c r="CN11" s="632"/>
      <c r="CO11" s="632"/>
      <c r="CP11" s="632"/>
      <c r="CQ11" s="633"/>
      <c r="CR11" s="634">
        <v>1380837</v>
      </c>
      <c r="CS11" s="635"/>
      <c r="CT11" s="635"/>
      <c r="CU11" s="635"/>
      <c r="CV11" s="635"/>
      <c r="CW11" s="635"/>
      <c r="CX11" s="635"/>
      <c r="CY11" s="636"/>
      <c r="CZ11" s="672">
        <v>5.5</v>
      </c>
      <c r="DA11" s="672"/>
      <c r="DB11" s="672"/>
      <c r="DC11" s="672"/>
      <c r="DD11" s="640">
        <v>251211</v>
      </c>
      <c r="DE11" s="635"/>
      <c r="DF11" s="635"/>
      <c r="DG11" s="635"/>
      <c r="DH11" s="635"/>
      <c r="DI11" s="635"/>
      <c r="DJ11" s="635"/>
      <c r="DK11" s="635"/>
      <c r="DL11" s="635"/>
      <c r="DM11" s="635"/>
      <c r="DN11" s="635"/>
      <c r="DO11" s="635"/>
      <c r="DP11" s="636"/>
      <c r="DQ11" s="640">
        <v>794373</v>
      </c>
      <c r="DR11" s="635"/>
      <c r="DS11" s="635"/>
      <c r="DT11" s="635"/>
      <c r="DU11" s="635"/>
      <c r="DV11" s="635"/>
      <c r="DW11" s="635"/>
      <c r="DX11" s="635"/>
      <c r="DY11" s="635"/>
      <c r="DZ11" s="635"/>
      <c r="EA11" s="635"/>
      <c r="EB11" s="635"/>
      <c r="EC11" s="671"/>
    </row>
    <row r="12" spans="2:143" ht="11.25" customHeight="1" x14ac:dyDescent="0.2">
      <c r="B12" s="631" t="s">
        <v>239</v>
      </c>
      <c r="C12" s="632"/>
      <c r="D12" s="632"/>
      <c r="E12" s="632"/>
      <c r="F12" s="632"/>
      <c r="G12" s="632"/>
      <c r="H12" s="632"/>
      <c r="I12" s="632"/>
      <c r="J12" s="632"/>
      <c r="K12" s="632"/>
      <c r="L12" s="632"/>
      <c r="M12" s="632"/>
      <c r="N12" s="632"/>
      <c r="O12" s="632"/>
      <c r="P12" s="632"/>
      <c r="Q12" s="633"/>
      <c r="R12" s="634">
        <v>18501</v>
      </c>
      <c r="S12" s="635"/>
      <c r="T12" s="635"/>
      <c r="U12" s="635"/>
      <c r="V12" s="635"/>
      <c r="W12" s="635"/>
      <c r="X12" s="635"/>
      <c r="Y12" s="636"/>
      <c r="Z12" s="672">
        <v>0.1</v>
      </c>
      <c r="AA12" s="672"/>
      <c r="AB12" s="672"/>
      <c r="AC12" s="672"/>
      <c r="AD12" s="673">
        <v>18501</v>
      </c>
      <c r="AE12" s="673"/>
      <c r="AF12" s="673"/>
      <c r="AG12" s="673"/>
      <c r="AH12" s="673"/>
      <c r="AI12" s="673"/>
      <c r="AJ12" s="673"/>
      <c r="AK12" s="673"/>
      <c r="AL12" s="637">
        <v>0.1</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2032293</v>
      </c>
      <c r="BH12" s="635"/>
      <c r="BI12" s="635"/>
      <c r="BJ12" s="635"/>
      <c r="BK12" s="635"/>
      <c r="BL12" s="635"/>
      <c r="BM12" s="635"/>
      <c r="BN12" s="636"/>
      <c r="BO12" s="672">
        <v>60.5</v>
      </c>
      <c r="BP12" s="672"/>
      <c r="BQ12" s="672"/>
      <c r="BR12" s="672"/>
      <c r="BS12" s="673" t="s">
        <v>123</v>
      </c>
      <c r="BT12" s="673"/>
      <c r="BU12" s="673"/>
      <c r="BV12" s="673"/>
      <c r="BW12" s="673"/>
      <c r="BX12" s="673"/>
      <c r="BY12" s="673"/>
      <c r="BZ12" s="673"/>
      <c r="CA12" s="673"/>
      <c r="CB12" s="711"/>
      <c r="CD12" s="631" t="s">
        <v>241</v>
      </c>
      <c r="CE12" s="632"/>
      <c r="CF12" s="632"/>
      <c r="CG12" s="632"/>
      <c r="CH12" s="632"/>
      <c r="CI12" s="632"/>
      <c r="CJ12" s="632"/>
      <c r="CK12" s="632"/>
      <c r="CL12" s="632"/>
      <c r="CM12" s="632"/>
      <c r="CN12" s="632"/>
      <c r="CO12" s="632"/>
      <c r="CP12" s="632"/>
      <c r="CQ12" s="633"/>
      <c r="CR12" s="634">
        <v>686389</v>
      </c>
      <c r="CS12" s="635"/>
      <c r="CT12" s="635"/>
      <c r="CU12" s="635"/>
      <c r="CV12" s="635"/>
      <c r="CW12" s="635"/>
      <c r="CX12" s="635"/>
      <c r="CY12" s="636"/>
      <c r="CZ12" s="672">
        <v>2.7</v>
      </c>
      <c r="DA12" s="672"/>
      <c r="DB12" s="672"/>
      <c r="DC12" s="672"/>
      <c r="DD12" s="640">
        <v>112043</v>
      </c>
      <c r="DE12" s="635"/>
      <c r="DF12" s="635"/>
      <c r="DG12" s="635"/>
      <c r="DH12" s="635"/>
      <c r="DI12" s="635"/>
      <c r="DJ12" s="635"/>
      <c r="DK12" s="635"/>
      <c r="DL12" s="635"/>
      <c r="DM12" s="635"/>
      <c r="DN12" s="635"/>
      <c r="DO12" s="635"/>
      <c r="DP12" s="636"/>
      <c r="DQ12" s="640">
        <v>307380</v>
      </c>
      <c r="DR12" s="635"/>
      <c r="DS12" s="635"/>
      <c r="DT12" s="635"/>
      <c r="DU12" s="635"/>
      <c r="DV12" s="635"/>
      <c r="DW12" s="635"/>
      <c r="DX12" s="635"/>
      <c r="DY12" s="635"/>
      <c r="DZ12" s="635"/>
      <c r="EA12" s="635"/>
      <c r="EB12" s="635"/>
      <c r="EC12" s="671"/>
    </row>
    <row r="13" spans="2:143" ht="11.25" customHeight="1" x14ac:dyDescent="0.2">
      <c r="B13" s="631" t="s">
        <v>242</v>
      </c>
      <c r="C13" s="632"/>
      <c r="D13" s="632"/>
      <c r="E13" s="632"/>
      <c r="F13" s="632"/>
      <c r="G13" s="632"/>
      <c r="H13" s="632"/>
      <c r="I13" s="632"/>
      <c r="J13" s="632"/>
      <c r="K13" s="632"/>
      <c r="L13" s="632"/>
      <c r="M13" s="632"/>
      <c r="N13" s="632"/>
      <c r="O13" s="632"/>
      <c r="P13" s="632"/>
      <c r="Q13" s="633"/>
      <c r="R13" s="634" t="s">
        <v>123</v>
      </c>
      <c r="S13" s="635"/>
      <c r="T13" s="635"/>
      <c r="U13" s="635"/>
      <c r="V13" s="635"/>
      <c r="W13" s="635"/>
      <c r="X13" s="635"/>
      <c r="Y13" s="636"/>
      <c r="Z13" s="672" t="s">
        <v>123</v>
      </c>
      <c r="AA13" s="672"/>
      <c r="AB13" s="672"/>
      <c r="AC13" s="672"/>
      <c r="AD13" s="673" t="s">
        <v>123</v>
      </c>
      <c r="AE13" s="673"/>
      <c r="AF13" s="673"/>
      <c r="AG13" s="673"/>
      <c r="AH13" s="673"/>
      <c r="AI13" s="673"/>
      <c r="AJ13" s="673"/>
      <c r="AK13" s="673"/>
      <c r="AL13" s="637" t="s">
        <v>123</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2026212</v>
      </c>
      <c r="BH13" s="635"/>
      <c r="BI13" s="635"/>
      <c r="BJ13" s="635"/>
      <c r="BK13" s="635"/>
      <c r="BL13" s="635"/>
      <c r="BM13" s="635"/>
      <c r="BN13" s="636"/>
      <c r="BO13" s="672">
        <v>60.3</v>
      </c>
      <c r="BP13" s="672"/>
      <c r="BQ13" s="672"/>
      <c r="BR13" s="672"/>
      <c r="BS13" s="673" t="s">
        <v>123</v>
      </c>
      <c r="BT13" s="673"/>
      <c r="BU13" s="673"/>
      <c r="BV13" s="673"/>
      <c r="BW13" s="673"/>
      <c r="BX13" s="673"/>
      <c r="BY13" s="673"/>
      <c r="BZ13" s="673"/>
      <c r="CA13" s="673"/>
      <c r="CB13" s="711"/>
      <c r="CD13" s="631" t="s">
        <v>244</v>
      </c>
      <c r="CE13" s="632"/>
      <c r="CF13" s="632"/>
      <c r="CG13" s="632"/>
      <c r="CH13" s="632"/>
      <c r="CI13" s="632"/>
      <c r="CJ13" s="632"/>
      <c r="CK13" s="632"/>
      <c r="CL13" s="632"/>
      <c r="CM13" s="632"/>
      <c r="CN13" s="632"/>
      <c r="CO13" s="632"/>
      <c r="CP13" s="632"/>
      <c r="CQ13" s="633"/>
      <c r="CR13" s="634">
        <v>3242881</v>
      </c>
      <c r="CS13" s="635"/>
      <c r="CT13" s="635"/>
      <c r="CU13" s="635"/>
      <c r="CV13" s="635"/>
      <c r="CW13" s="635"/>
      <c r="CX13" s="635"/>
      <c r="CY13" s="636"/>
      <c r="CZ13" s="672">
        <v>12.9</v>
      </c>
      <c r="DA13" s="672"/>
      <c r="DB13" s="672"/>
      <c r="DC13" s="672"/>
      <c r="DD13" s="640">
        <v>863687</v>
      </c>
      <c r="DE13" s="635"/>
      <c r="DF13" s="635"/>
      <c r="DG13" s="635"/>
      <c r="DH13" s="635"/>
      <c r="DI13" s="635"/>
      <c r="DJ13" s="635"/>
      <c r="DK13" s="635"/>
      <c r="DL13" s="635"/>
      <c r="DM13" s="635"/>
      <c r="DN13" s="635"/>
      <c r="DO13" s="635"/>
      <c r="DP13" s="636"/>
      <c r="DQ13" s="640">
        <v>2191201</v>
      </c>
      <c r="DR13" s="635"/>
      <c r="DS13" s="635"/>
      <c r="DT13" s="635"/>
      <c r="DU13" s="635"/>
      <c r="DV13" s="635"/>
      <c r="DW13" s="635"/>
      <c r="DX13" s="635"/>
      <c r="DY13" s="635"/>
      <c r="DZ13" s="635"/>
      <c r="EA13" s="635"/>
      <c r="EB13" s="635"/>
      <c r="EC13" s="671"/>
    </row>
    <row r="14" spans="2:143" ht="11.25" customHeight="1" x14ac:dyDescent="0.2">
      <c r="B14" s="631" t="s">
        <v>245</v>
      </c>
      <c r="C14" s="632"/>
      <c r="D14" s="632"/>
      <c r="E14" s="632"/>
      <c r="F14" s="632"/>
      <c r="G14" s="632"/>
      <c r="H14" s="632"/>
      <c r="I14" s="632"/>
      <c r="J14" s="632"/>
      <c r="K14" s="632"/>
      <c r="L14" s="632"/>
      <c r="M14" s="632"/>
      <c r="N14" s="632"/>
      <c r="O14" s="632"/>
      <c r="P14" s="632"/>
      <c r="Q14" s="633"/>
      <c r="R14" s="634" t="s">
        <v>123</v>
      </c>
      <c r="S14" s="635"/>
      <c r="T14" s="635"/>
      <c r="U14" s="635"/>
      <c r="V14" s="635"/>
      <c r="W14" s="635"/>
      <c r="X14" s="635"/>
      <c r="Y14" s="636"/>
      <c r="Z14" s="672" t="s">
        <v>123</v>
      </c>
      <c r="AA14" s="672"/>
      <c r="AB14" s="672"/>
      <c r="AC14" s="672"/>
      <c r="AD14" s="673" t="s">
        <v>123</v>
      </c>
      <c r="AE14" s="673"/>
      <c r="AF14" s="673"/>
      <c r="AG14" s="673"/>
      <c r="AH14" s="673"/>
      <c r="AI14" s="673"/>
      <c r="AJ14" s="673"/>
      <c r="AK14" s="673"/>
      <c r="AL14" s="637" t="s">
        <v>123</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133082</v>
      </c>
      <c r="BH14" s="635"/>
      <c r="BI14" s="635"/>
      <c r="BJ14" s="635"/>
      <c r="BK14" s="635"/>
      <c r="BL14" s="635"/>
      <c r="BM14" s="635"/>
      <c r="BN14" s="636"/>
      <c r="BO14" s="672">
        <v>4</v>
      </c>
      <c r="BP14" s="672"/>
      <c r="BQ14" s="672"/>
      <c r="BR14" s="672"/>
      <c r="BS14" s="673" t="s">
        <v>123</v>
      </c>
      <c r="BT14" s="673"/>
      <c r="BU14" s="673"/>
      <c r="BV14" s="673"/>
      <c r="BW14" s="673"/>
      <c r="BX14" s="673"/>
      <c r="BY14" s="673"/>
      <c r="BZ14" s="673"/>
      <c r="CA14" s="673"/>
      <c r="CB14" s="711"/>
      <c r="CD14" s="631" t="s">
        <v>247</v>
      </c>
      <c r="CE14" s="632"/>
      <c r="CF14" s="632"/>
      <c r="CG14" s="632"/>
      <c r="CH14" s="632"/>
      <c r="CI14" s="632"/>
      <c r="CJ14" s="632"/>
      <c r="CK14" s="632"/>
      <c r="CL14" s="632"/>
      <c r="CM14" s="632"/>
      <c r="CN14" s="632"/>
      <c r="CO14" s="632"/>
      <c r="CP14" s="632"/>
      <c r="CQ14" s="633"/>
      <c r="CR14" s="634">
        <v>884288</v>
      </c>
      <c r="CS14" s="635"/>
      <c r="CT14" s="635"/>
      <c r="CU14" s="635"/>
      <c r="CV14" s="635"/>
      <c r="CW14" s="635"/>
      <c r="CX14" s="635"/>
      <c r="CY14" s="636"/>
      <c r="CZ14" s="672">
        <v>3.5</v>
      </c>
      <c r="DA14" s="672"/>
      <c r="DB14" s="672"/>
      <c r="DC14" s="672"/>
      <c r="DD14" s="640">
        <v>156598</v>
      </c>
      <c r="DE14" s="635"/>
      <c r="DF14" s="635"/>
      <c r="DG14" s="635"/>
      <c r="DH14" s="635"/>
      <c r="DI14" s="635"/>
      <c r="DJ14" s="635"/>
      <c r="DK14" s="635"/>
      <c r="DL14" s="635"/>
      <c r="DM14" s="635"/>
      <c r="DN14" s="635"/>
      <c r="DO14" s="635"/>
      <c r="DP14" s="636"/>
      <c r="DQ14" s="640">
        <v>661400</v>
      </c>
      <c r="DR14" s="635"/>
      <c r="DS14" s="635"/>
      <c r="DT14" s="635"/>
      <c r="DU14" s="635"/>
      <c r="DV14" s="635"/>
      <c r="DW14" s="635"/>
      <c r="DX14" s="635"/>
      <c r="DY14" s="635"/>
      <c r="DZ14" s="635"/>
      <c r="EA14" s="635"/>
      <c r="EB14" s="635"/>
      <c r="EC14" s="671"/>
    </row>
    <row r="15" spans="2:143" ht="11.25" customHeight="1" x14ac:dyDescent="0.2">
      <c r="B15" s="631" t="s">
        <v>248</v>
      </c>
      <c r="C15" s="632"/>
      <c r="D15" s="632"/>
      <c r="E15" s="632"/>
      <c r="F15" s="632"/>
      <c r="G15" s="632"/>
      <c r="H15" s="632"/>
      <c r="I15" s="632"/>
      <c r="J15" s="632"/>
      <c r="K15" s="632"/>
      <c r="L15" s="632"/>
      <c r="M15" s="632"/>
      <c r="N15" s="632"/>
      <c r="O15" s="632"/>
      <c r="P15" s="632"/>
      <c r="Q15" s="633"/>
      <c r="R15" s="634">
        <v>29736</v>
      </c>
      <c r="S15" s="635"/>
      <c r="T15" s="635"/>
      <c r="U15" s="635"/>
      <c r="V15" s="635"/>
      <c r="W15" s="635"/>
      <c r="X15" s="635"/>
      <c r="Y15" s="636"/>
      <c r="Z15" s="672">
        <v>0.1</v>
      </c>
      <c r="AA15" s="672"/>
      <c r="AB15" s="672"/>
      <c r="AC15" s="672"/>
      <c r="AD15" s="673">
        <v>29736</v>
      </c>
      <c r="AE15" s="673"/>
      <c r="AF15" s="673"/>
      <c r="AG15" s="673"/>
      <c r="AH15" s="673"/>
      <c r="AI15" s="673"/>
      <c r="AJ15" s="673"/>
      <c r="AK15" s="673"/>
      <c r="AL15" s="637">
        <v>0.2</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185657</v>
      </c>
      <c r="BH15" s="635"/>
      <c r="BI15" s="635"/>
      <c r="BJ15" s="635"/>
      <c r="BK15" s="635"/>
      <c r="BL15" s="635"/>
      <c r="BM15" s="635"/>
      <c r="BN15" s="636"/>
      <c r="BO15" s="672">
        <v>5.5</v>
      </c>
      <c r="BP15" s="672"/>
      <c r="BQ15" s="672"/>
      <c r="BR15" s="672"/>
      <c r="BS15" s="673" t="s">
        <v>123</v>
      </c>
      <c r="BT15" s="673"/>
      <c r="BU15" s="673"/>
      <c r="BV15" s="673"/>
      <c r="BW15" s="673"/>
      <c r="BX15" s="673"/>
      <c r="BY15" s="673"/>
      <c r="BZ15" s="673"/>
      <c r="CA15" s="673"/>
      <c r="CB15" s="711"/>
      <c r="CD15" s="631" t="s">
        <v>250</v>
      </c>
      <c r="CE15" s="632"/>
      <c r="CF15" s="632"/>
      <c r="CG15" s="632"/>
      <c r="CH15" s="632"/>
      <c r="CI15" s="632"/>
      <c r="CJ15" s="632"/>
      <c r="CK15" s="632"/>
      <c r="CL15" s="632"/>
      <c r="CM15" s="632"/>
      <c r="CN15" s="632"/>
      <c r="CO15" s="632"/>
      <c r="CP15" s="632"/>
      <c r="CQ15" s="633"/>
      <c r="CR15" s="634">
        <v>1963970</v>
      </c>
      <c r="CS15" s="635"/>
      <c r="CT15" s="635"/>
      <c r="CU15" s="635"/>
      <c r="CV15" s="635"/>
      <c r="CW15" s="635"/>
      <c r="CX15" s="635"/>
      <c r="CY15" s="636"/>
      <c r="CZ15" s="672">
        <v>7.8</v>
      </c>
      <c r="DA15" s="672"/>
      <c r="DB15" s="672"/>
      <c r="DC15" s="672"/>
      <c r="DD15" s="640">
        <v>448732</v>
      </c>
      <c r="DE15" s="635"/>
      <c r="DF15" s="635"/>
      <c r="DG15" s="635"/>
      <c r="DH15" s="635"/>
      <c r="DI15" s="635"/>
      <c r="DJ15" s="635"/>
      <c r="DK15" s="635"/>
      <c r="DL15" s="635"/>
      <c r="DM15" s="635"/>
      <c r="DN15" s="635"/>
      <c r="DO15" s="635"/>
      <c r="DP15" s="636"/>
      <c r="DQ15" s="640">
        <v>1388397</v>
      </c>
      <c r="DR15" s="635"/>
      <c r="DS15" s="635"/>
      <c r="DT15" s="635"/>
      <c r="DU15" s="635"/>
      <c r="DV15" s="635"/>
      <c r="DW15" s="635"/>
      <c r="DX15" s="635"/>
      <c r="DY15" s="635"/>
      <c r="DZ15" s="635"/>
      <c r="EA15" s="635"/>
      <c r="EB15" s="635"/>
      <c r="EC15" s="671"/>
    </row>
    <row r="16" spans="2:143" ht="11.25" customHeight="1" x14ac:dyDescent="0.2">
      <c r="B16" s="631" t="s">
        <v>251</v>
      </c>
      <c r="C16" s="632"/>
      <c r="D16" s="632"/>
      <c r="E16" s="632"/>
      <c r="F16" s="632"/>
      <c r="G16" s="632"/>
      <c r="H16" s="632"/>
      <c r="I16" s="632"/>
      <c r="J16" s="632"/>
      <c r="K16" s="632"/>
      <c r="L16" s="632"/>
      <c r="M16" s="632"/>
      <c r="N16" s="632"/>
      <c r="O16" s="632"/>
      <c r="P16" s="632"/>
      <c r="Q16" s="633"/>
      <c r="R16" s="634">
        <v>66031</v>
      </c>
      <c r="S16" s="635"/>
      <c r="T16" s="635"/>
      <c r="U16" s="635"/>
      <c r="V16" s="635"/>
      <c r="W16" s="635"/>
      <c r="X16" s="635"/>
      <c r="Y16" s="636"/>
      <c r="Z16" s="672">
        <v>0.2</v>
      </c>
      <c r="AA16" s="672"/>
      <c r="AB16" s="672"/>
      <c r="AC16" s="672"/>
      <c r="AD16" s="673">
        <v>66031</v>
      </c>
      <c r="AE16" s="673"/>
      <c r="AF16" s="673"/>
      <c r="AG16" s="673"/>
      <c r="AH16" s="673"/>
      <c r="AI16" s="673"/>
      <c r="AJ16" s="673"/>
      <c r="AK16" s="673"/>
      <c r="AL16" s="637">
        <v>0.5</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123</v>
      </c>
      <c r="BH16" s="635"/>
      <c r="BI16" s="635"/>
      <c r="BJ16" s="635"/>
      <c r="BK16" s="635"/>
      <c r="BL16" s="635"/>
      <c r="BM16" s="635"/>
      <c r="BN16" s="636"/>
      <c r="BO16" s="672" t="s">
        <v>123</v>
      </c>
      <c r="BP16" s="672"/>
      <c r="BQ16" s="672"/>
      <c r="BR16" s="672"/>
      <c r="BS16" s="673" t="s">
        <v>123</v>
      </c>
      <c r="BT16" s="673"/>
      <c r="BU16" s="673"/>
      <c r="BV16" s="673"/>
      <c r="BW16" s="673"/>
      <c r="BX16" s="673"/>
      <c r="BY16" s="673"/>
      <c r="BZ16" s="673"/>
      <c r="CA16" s="673"/>
      <c r="CB16" s="711"/>
      <c r="CD16" s="631" t="s">
        <v>253</v>
      </c>
      <c r="CE16" s="632"/>
      <c r="CF16" s="632"/>
      <c r="CG16" s="632"/>
      <c r="CH16" s="632"/>
      <c r="CI16" s="632"/>
      <c r="CJ16" s="632"/>
      <c r="CK16" s="632"/>
      <c r="CL16" s="632"/>
      <c r="CM16" s="632"/>
      <c r="CN16" s="632"/>
      <c r="CO16" s="632"/>
      <c r="CP16" s="632"/>
      <c r="CQ16" s="633"/>
      <c r="CR16" s="634">
        <v>6871</v>
      </c>
      <c r="CS16" s="635"/>
      <c r="CT16" s="635"/>
      <c r="CU16" s="635"/>
      <c r="CV16" s="635"/>
      <c r="CW16" s="635"/>
      <c r="CX16" s="635"/>
      <c r="CY16" s="636"/>
      <c r="CZ16" s="672">
        <v>0</v>
      </c>
      <c r="DA16" s="672"/>
      <c r="DB16" s="672"/>
      <c r="DC16" s="672"/>
      <c r="DD16" s="640" t="s">
        <v>123</v>
      </c>
      <c r="DE16" s="635"/>
      <c r="DF16" s="635"/>
      <c r="DG16" s="635"/>
      <c r="DH16" s="635"/>
      <c r="DI16" s="635"/>
      <c r="DJ16" s="635"/>
      <c r="DK16" s="635"/>
      <c r="DL16" s="635"/>
      <c r="DM16" s="635"/>
      <c r="DN16" s="635"/>
      <c r="DO16" s="635"/>
      <c r="DP16" s="636"/>
      <c r="DQ16" s="640">
        <v>3367</v>
      </c>
      <c r="DR16" s="635"/>
      <c r="DS16" s="635"/>
      <c r="DT16" s="635"/>
      <c r="DU16" s="635"/>
      <c r="DV16" s="635"/>
      <c r="DW16" s="635"/>
      <c r="DX16" s="635"/>
      <c r="DY16" s="635"/>
      <c r="DZ16" s="635"/>
      <c r="EA16" s="635"/>
      <c r="EB16" s="635"/>
      <c r="EC16" s="671"/>
    </row>
    <row r="17" spans="2:133" ht="11.25" customHeight="1" x14ac:dyDescent="0.2">
      <c r="B17" s="631" t="s">
        <v>254</v>
      </c>
      <c r="C17" s="632"/>
      <c r="D17" s="632"/>
      <c r="E17" s="632"/>
      <c r="F17" s="632"/>
      <c r="G17" s="632"/>
      <c r="H17" s="632"/>
      <c r="I17" s="632"/>
      <c r="J17" s="632"/>
      <c r="K17" s="632"/>
      <c r="L17" s="632"/>
      <c r="M17" s="632"/>
      <c r="N17" s="632"/>
      <c r="O17" s="632"/>
      <c r="P17" s="632"/>
      <c r="Q17" s="633"/>
      <c r="R17" s="634">
        <v>115652</v>
      </c>
      <c r="S17" s="635"/>
      <c r="T17" s="635"/>
      <c r="U17" s="635"/>
      <c r="V17" s="635"/>
      <c r="W17" s="635"/>
      <c r="X17" s="635"/>
      <c r="Y17" s="636"/>
      <c r="Z17" s="672">
        <v>0.4</v>
      </c>
      <c r="AA17" s="672"/>
      <c r="AB17" s="672"/>
      <c r="AC17" s="672"/>
      <c r="AD17" s="673">
        <v>115652</v>
      </c>
      <c r="AE17" s="673"/>
      <c r="AF17" s="673"/>
      <c r="AG17" s="673"/>
      <c r="AH17" s="673"/>
      <c r="AI17" s="673"/>
      <c r="AJ17" s="673"/>
      <c r="AK17" s="673"/>
      <c r="AL17" s="637">
        <v>0.8</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123</v>
      </c>
      <c r="BH17" s="635"/>
      <c r="BI17" s="635"/>
      <c r="BJ17" s="635"/>
      <c r="BK17" s="635"/>
      <c r="BL17" s="635"/>
      <c r="BM17" s="635"/>
      <c r="BN17" s="636"/>
      <c r="BO17" s="672" t="s">
        <v>123</v>
      </c>
      <c r="BP17" s="672"/>
      <c r="BQ17" s="672"/>
      <c r="BR17" s="672"/>
      <c r="BS17" s="673" t="s">
        <v>123</v>
      </c>
      <c r="BT17" s="673"/>
      <c r="BU17" s="673"/>
      <c r="BV17" s="673"/>
      <c r="BW17" s="673"/>
      <c r="BX17" s="673"/>
      <c r="BY17" s="673"/>
      <c r="BZ17" s="673"/>
      <c r="CA17" s="673"/>
      <c r="CB17" s="711"/>
      <c r="CD17" s="631" t="s">
        <v>256</v>
      </c>
      <c r="CE17" s="632"/>
      <c r="CF17" s="632"/>
      <c r="CG17" s="632"/>
      <c r="CH17" s="632"/>
      <c r="CI17" s="632"/>
      <c r="CJ17" s="632"/>
      <c r="CK17" s="632"/>
      <c r="CL17" s="632"/>
      <c r="CM17" s="632"/>
      <c r="CN17" s="632"/>
      <c r="CO17" s="632"/>
      <c r="CP17" s="632"/>
      <c r="CQ17" s="633"/>
      <c r="CR17" s="634">
        <v>3110587</v>
      </c>
      <c r="CS17" s="635"/>
      <c r="CT17" s="635"/>
      <c r="CU17" s="635"/>
      <c r="CV17" s="635"/>
      <c r="CW17" s="635"/>
      <c r="CX17" s="635"/>
      <c r="CY17" s="636"/>
      <c r="CZ17" s="672">
        <v>12.4</v>
      </c>
      <c r="DA17" s="672"/>
      <c r="DB17" s="672"/>
      <c r="DC17" s="672"/>
      <c r="DD17" s="640" t="s">
        <v>123</v>
      </c>
      <c r="DE17" s="635"/>
      <c r="DF17" s="635"/>
      <c r="DG17" s="635"/>
      <c r="DH17" s="635"/>
      <c r="DI17" s="635"/>
      <c r="DJ17" s="635"/>
      <c r="DK17" s="635"/>
      <c r="DL17" s="635"/>
      <c r="DM17" s="635"/>
      <c r="DN17" s="635"/>
      <c r="DO17" s="635"/>
      <c r="DP17" s="636"/>
      <c r="DQ17" s="640">
        <v>3004352</v>
      </c>
      <c r="DR17" s="635"/>
      <c r="DS17" s="635"/>
      <c r="DT17" s="635"/>
      <c r="DU17" s="635"/>
      <c r="DV17" s="635"/>
      <c r="DW17" s="635"/>
      <c r="DX17" s="635"/>
      <c r="DY17" s="635"/>
      <c r="DZ17" s="635"/>
      <c r="EA17" s="635"/>
      <c r="EB17" s="635"/>
      <c r="EC17" s="671"/>
    </row>
    <row r="18" spans="2:133" ht="11.25" customHeight="1" x14ac:dyDescent="0.2">
      <c r="B18" s="631" t="s">
        <v>257</v>
      </c>
      <c r="C18" s="632"/>
      <c r="D18" s="632"/>
      <c r="E18" s="632"/>
      <c r="F18" s="632"/>
      <c r="G18" s="632"/>
      <c r="H18" s="632"/>
      <c r="I18" s="632"/>
      <c r="J18" s="632"/>
      <c r="K18" s="632"/>
      <c r="L18" s="632"/>
      <c r="M18" s="632"/>
      <c r="N18" s="632"/>
      <c r="O18" s="632"/>
      <c r="P18" s="632"/>
      <c r="Q18" s="633"/>
      <c r="R18" s="634">
        <v>14286</v>
      </c>
      <c r="S18" s="635"/>
      <c r="T18" s="635"/>
      <c r="U18" s="635"/>
      <c r="V18" s="635"/>
      <c r="W18" s="635"/>
      <c r="X18" s="635"/>
      <c r="Y18" s="636"/>
      <c r="Z18" s="672">
        <v>0.1</v>
      </c>
      <c r="AA18" s="672"/>
      <c r="AB18" s="672"/>
      <c r="AC18" s="672"/>
      <c r="AD18" s="673">
        <v>14286</v>
      </c>
      <c r="AE18" s="673"/>
      <c r="AF18" s="673"/>
      <c r="AG18" s="673"/>
      <c r="AH18" s="673"/>
      <c r="AI18" s="673"/>
      <c r="AJ18" s="673"/>
      <c r="AK18" s="673"/>
      <c r="AL18" s="637">
        <v>0.1</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123</v>
      </c>
      <c r="BH18" s="635"/>
      <c r="BI18" s="635"/>
      <c r="BJ18" s="635"/>
      <c r="BK18" s="635"/>
      <c r="BL18" s="635"/>
      <c r="BM18" s="635"/>
      <c r="BN18" s="636"/>
      <c r="BO18" s="672" t="s">
        <v>123</v>
      </c>
      <c r="BP18" s="672"/>
      <c r="BQ18" s="672"/>
      <c r="BR18" s="672"/>
      <c r="BS18" s="673" t="s">
        <v>123</v>
      </c>
      <c r="BT18" s="673"/>
      <c r="BU18" s="673"/>
      <c r="BV18" s="673"/>
      <c r="BW18" s="673"/>
      <c r="BX18" s="673"/>
      <c r="BY18" s="673"/>
      <c r="BZ18" s="673"/>
      <c r="CA18" s="673"/>
      <c r="CB18" s="711"/>
      <c r="CD18" s="631" t="s">
        <v>259</v>
      </c>
      <c r="CE18" s="632"/>
      <c r="CF18" s="632"/>
      <c r="CG18" s="632"/>
      <c r="CH18" s="632"/>
      <c r="CI18" s="632"/>
      <c r="CJ18" s="632"/>
      <c r="CK18" s="632"/>
      <c r="CL18" s="632"/>
      <c r="CM18" s="632"/>
      <c r="CN18" s="632"/>
      <c r="CO18" s="632"/>
      <c r="CP18" s="632"/>
      <c r="CQ18" s="633"/>
      <c r="CR18" s="634" t="s">
        <v>123</v>
      </c>
      <c r="CS18" s="635"/>
      <c r="CT18" s="635"/>
      <c r="CU18" s="635"/>
      <c r="CV18" s="635"/>
      <c r="CW18" s="635"/>
      <c r="CX18" s="635"/>
      <c r="CY18" s="636"/>
      <c r="CZ18" s="672" t="s">
        <v>123</v>
      </c>
      <c r="DA18" s="672"/>
      <c r="DB18" s="672"/>
      <c r="DC18" s="672"/>
      <c r="DD18" s="640" t="s">
        <v>123</v>
      </c>
      <c r="DE18" s="635"/>
      <c r="DF18" s="635"/>
      <c r="DG18" s="635"/>
      <c r="DH18" s="635"/>
      <c r="DI18" s="635"/>
      <c r="DJ18" s="635"/>
      <c r="DK18" s="635"/>
      <c r="DL18" s="635"/>
      <c r="DM18" s="635"/>
      <c r="DN18" s="635"/>
      <c r="DO18" s="635"/>
      <c r="DP18" s="636"/>
      <c r="DQ18" s="640" t="s">
        <v>123</v>
      </c>
      <c r="DR18" s="635"/>
      <c r="DS18" s="635"/>
      <c r="DT18" s="635"/>
      <c r="DU18" s="635"/>
      <c r="DV18" s="635"/>
      <c r="DW18" s="635"/>
      <c r="DX18" s="635"/>
      <c r="DY18" s="635"/>
      <c r="DZ18" s="635"/>
      <c r="EA18" s="635"/>
      <c r="EB18" s="635"/>
      <c r="EC18" s="671"/>
    </row>
    <row r="19" spans="2:133" ht="11.25" customHeight="1" x14ac:dyDescent="0.2">
      <c r="B19" s="631" t="s">
        <v>260</v>
      </c>
      <c r="C19" s="632"/>
      <c r="D19" s="632"/>
      <c r="E19" s="632"/>
      <c r="F19" s="632"/>
      <c r="G19" s="632"/>
      <c r="H19" s="632"/>
      <c r="I19" s="632"/>
      <c r="J19" s="632"/>
      <c r="K19" s="632"/>
      <c r="L19" s="632"/>
      <c r="M19" s="632"/>
      <c r="N19" s="632"/>
      <c r="O19" s="632"/>
      <c r="P19" s="632"/>
      <c r="Q19" s="633"/>
      <c r="R19" s="634">
        <v>96906</v>
      </c>
      <c r="S19" s="635"/>
      <c r="T19" s="635"/>
      <c r="U19" s="635"/>
      <c r="V19" s="635"/>
      <c r="W19" s="635"/>
      <c r="X19" s="635"/>
      <c r="Y19" s="636"/>
      <c r="Z19" s="672">
        <v>0.4</v>
      </c>
      <c r="AA19" s="672"/>
      <c r="AB19" s="672"/>
      <c r="AC19" s="672"/>
      <c r="AD19" s="673">
        <v>96906</v>
      </c>
      <c r="AE19" s="673"/>
      <c r="AF19" s="673"/>
      <c r="AG19" s="673"/>
      <c r="AH19" s="673"/>
      <c r="AI19" s="673"/>
      <c r="AJ19" s="673"/>
      <c r="AK19" s="673"/>
      <c r="AL19" s="637">
        <v>0.7</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v>33943</v>
      </c>
      <c r="BH19" s="635"/>
      <c r="BI19" s="635"/>
      <c r="BJ19" s="635"/>
      <c r="BK19" s="635"/>
      <c r="BL19" s="635"/>
      <c r="BM19" s="635"/>
      <c r="BN19" s="636"/>
      <c r="BO19" s="672">
        <v>1</v>
      </c>
      <c r="BP19" s="672"/>
      <c r="BQ19" s="672"/>
      <c r="BR19" s="672"/>
      <c r="BS19" s="673">
        <v>8258</v>
      </c>
      <c r="BT19" s="673"/>
      <c r="BU19" s="673"/>
      <c r="BV19" s="673"/>
      <c r="BW19" s="673"/>
      <c r="BX19" s="673"/>
      <c r="BY19" s="673"/>
      <c r="BZ19" s="673"/>
      <c r="CA19" s="673"/>
      <c r="CB19" s="711"/>
      <c r="CD19" s="631" t="s">
        <v>262</v>
      </c>
      <c r="CE19" s="632"/>
      <c r="CF19" s="632"/>
      <c r="CG19" s="632"/>
      <c r="CH19" s="632"/>
      <c r="CI19" s="632"/>
      <c r="CJ19" s="632"/>
      <c r="CK19" s="632"/>
      <c r="CL19" s="632"/>
      <c r="CM19" s="632"/>
      <c r="CN19" s="632"/>
      <c r="CO19" s="632"/>
      <c r="CP19" s="632"/>
      <c r="CQ19" s="633"/>
      <c r="CR19" s="634" t="s">
        <v>123</v>
      </c>
      <c r="CS19" s="635"/>
      <c r="CT19" s="635"/>
      <c r="CU19" s="635"/>
      <c r="CV19" s="635"/>
      <c r="CW19" s="635"/>
      <c r="CX19" s="635"/>
      <c r="CY19" s="636"/>
      <c r="CZ19" s="672" t="s">
        <v>123</v>
      </c>
      <c r="DA19" s="672"/>
      <c r="DB19" s="672"/>
      <c r="DC19" s="672"/>
      <c r="DD19" s="640" t="s">
        <v>123</v>
      </c>
      <c r="DE19" s="635"/>
      <c r="DF19" s="635"/>
      <c r="DG19" s="635"/>
      <c r="DH19" s="635"/>
      <c r="DI19" s="635"/>
      <c r="DJ19" s="635"/>
      <c r="DK19" s="635"/>
      <c r="DL19" s="635"/>
      <c r="DM19" s="635"/>
      <c r="DN19" s="635"/>
      <c r="DO19" s="635"/>
      <c r="DP19" s="636"/>
      <c r="DQ19" s="640" t="s">
        <v>123</v>
      </c>
      <c r="DR19" s="635"/>
      <c r="DS19" s="635"/>
      <c r="DT19" s="635"/>
      <c r="DU19" s="635"/>
      <c r="DV19" s="635"/>
      <c r="DW19" s="635"/>
      <c r="DX19" s="635"/>
      <c r="DY19" s="635"/>
      <c r="DZ19" s="635"/>
      <c r="EA19" s="635"/>
      <c r="EB19" s="635"/>
      <c r="EC19" s="671"/>
    </row>
    <row r="20" spans="2:133" ht="11.25" customHeight="1" x14ac:dyDescent="0.2">
      <c r="B20" s="701" t="s">
        <v>263</v>
      </c>
      <c r="C20" s="702"/>
      <c r="D20" s="702"/>
      <c r="E20" s="702"/>
      <c r="F20" s="702"/>
      <c r="G20" s="702"/>
      <c r="H20" s="702"/>
      <c r="I20" s="702"/>
      <c r="J20" s="702"/>
      <c r="K20" s="702"/>
      <c r="L20" s="702"/>
      <c r="M20" s="702"/>
      <c r="N20" s="702"/>
      <c r="O20" s="702"/>
      <c r="P20" s="702"/>
      <c r="Q20" s="703"/>
      <c r="R20" s="634">
        <v>4460</v>
      </c>
      <c r="S20" s="635"/>
      <c r="T20" s="635"/>
      <c r="U20" s="635"/>
      <c r="V20" s="635"/>
      <c r="W20" s="635"/>
      <c r="X20" s="635"/>
      <c r="Y20" s="636"/>
      <c r="Z20" s="672">
        <v>0</v>
      </c>
      <c r="AA20" s="672"/>
      <c r="AB20" s="672"/>
      <c r="AC20" s="672"/>
      <c r="AD20" s="673">
        <v>4460</v>
      </c>
      <c r="AE20" s="673"/>
      <c r="AF20" s="673"/>
      <c r="AG20" s="673"/>
      <c r="AH20" s="673"/>
      <c r="AI20" s="673"/>
      <c r="AJ20" s="673"/>
      <c r="AK20" s="673"/>
      <c r="AL20" s="637">
        <v>0</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v>33943</v>
      </c>
      <c r="BH20" s="635"/>
      <c r="BI20" s="635"/>
      <c r="BJ20" s="635"/>
      <c r="BK20" s="635"/>
      <c r="BL20" s="635"/>
      <c r="BM20" s="635"/>
      <c r="BN20" s="636"/>
      <c r="BO20" s="672">
        <v>1</v>
      </c>
      <c r="BP20" s="672"/>
      <c r="BQ20" s="672"/>
      <c r="BR20" s="672"/>
      <c r="BS20" s="673">
        <v>8258</v>
      </c>
      <c r="BT20" s="673"/>
      <c r="BU20" s="673"/>
      <c r="BV20" s="673"/>
      <c r="BW20" s="673"/>
      <c r="BX20" s="673"/>
      <c r="BY20" s="673"/>
      <c r="BZ20" s="673"/>
      <c r="CA20" s="673"/>
      <c r="CB20" s="711"/>
      <c r="CD20" s="631" t="s">
        <v>265</v>
      </c>
      <c r="CE20" s="632"/>
      <c r="CF20" s="632"/>
      <c r="CG20" s="632"/>
      <c r="CH20" s="632"/>
      <c r="CI20" s="632"/>
      <c r="CJ20" s="632"/>
      <c r="CK20" s="632"/>
      <c r="CL20" s="632"/>
      <c r="CM20" s="632"/>
      <c r="CN20" s="632"/>
      <c r="CO20" s="632"/>
      <c r="CP20" s="632"/>
      <c r="CQ20" s="633"/>
      <c r="CR20" s="634">
        <v>25179061</v>
      </c>
      <c r="CS20" s="635"/>
      <c r="CT20" s="635"/>
      <c r="CU20" s="635"/>
      <c r="CV20" s="635"/>
      <c r="CW20" s="635"/>
      <c r="CX20" s="635"/>
      <c r="CY20" s="636"/>
      <c r="CZ20" s="672">
        <v>100</v>
      </c>
      <c r="DA20" s="672"/>
      <c r="DB20" s="672"/>
      <c r="DC20" s="672"/>
      <c r="DD20" s="640">
        <v>5599572</v>
      </c>
      <c r="DE20" s="635"/>
      <c r="DF20" s="635"/>
      <c r="DG20" s="635"/>
      <c r="DH20" s="635"/>
      <c r="DI20" s="635"/>
      <c r="DJ20" s="635"/>
      <c r="DK20" s="635"/>
      <c r="DL20" s="635"/>
      <c r="DM20" s="635"/>
      <c r="DN20" s="635"/>
      <c r="DO20" s="635"/>
      <c r="DP20" s="636"/>
      <c r="DQ20" s="640">
        <v>15331449</v>
      </c>
      <c r="DR20" s="635"/>
      <c r="DS20" s="635"/>
      <c r="DT20" s="635"/>
      <c r="DU20" s="635"/>
      <c r="DV20" s="635"/>
      <c r="DW20" s="635"/>
      <c r="DX20" s="635"/>
      <c r="DY20" s="635"/>
      <c r="DZ20" s="635"/>
      <c r="EA20" s="635"/>
      <c r="EB20" s="635"/>
      <c r="EC20" s="671"/>
    </row>
    <row r="21" spans="2:133" ht="11.25" customHeight="1" x14ac:dyDescent="0.2">
      <c r="B21" s="631" t="s">
        <v>266</v>
      </c>
      <c r="C21" s="632"/>
      <c r="D21" s="632"/>
      <c r="E21" s="632"/>
      <c r="F21" s="632"/>
      <c r="G21" s="632"/>
      <c r="H21" s="632"/>
      <c r="I21" s="632"/>
      <c r="J21" s="632"/>
      <c r="K21" s="632"/>
      <c r="L21" s="632"/>
      <c r="M21" s="632"/>
      <c r="N21" s="632"/>
      <c r="O21" s="632"/>
      <c r="P21" s="632"/>
      <c r="Q21" s="633"/>
      <c r="R21" s="634">
        <v>10095690</v>
      </c>
      <c r="S21" s="635"/>
      <c r="T21" s="635"/>
      <c r="U21" s="635"/>
      <c r="V21" s="635"/>
      <c r="W21" s="635"/>
      <c r="X21" s="635"/>
      <c r="Y21" s="636"/>
      <c r="Z21" s="672">
        <v>37.4</v>
      </c>
      <c r="AA21" s="672"/>
      <c r="AB21" s="672"/>
      <c r="AC21" s="672"/>
      <c r="AD21" s="673">
        <v>9123945</v>
      </c>
      <c r="AE21" s="673"/>
      <c r="AF21" s="673"/>
      <c r="AG21" s="673"/>
      <c r="AH21" s="673"/>
      <c r="AI21" s="673"/>
      <c r="AJ21" s="673"/>
      <c r="AK21" s="673"/>
      <c r="AL21" s="637">
        <v>66.3</v>
      </c>
      <c r="AM21" s="638"/>
      <c r="AN21" s="638"/>
      <c r="AO21" s="674"/>
      <c r="AP21" s="631" t="s">
        <v>267</v>
      </c>
      <c r="AQ21" s="712"/>
      <c r="AR21" s="712"/>
      <c r="AS21" s="712"/>
      <c r="AT21" s="712"/>
      <c r="AU21" s="712"/>
      <c r="AV21" s="712"/>
      <c r="AW21" s="712"/>
      <c r="AX21" s="712"/>
      <c r="AY21" s="712"/>
      <c r="AZ21" s="712"/>
      <c r="BA21" s="712"/>
      <c r="BB21" s="712"/>
      <c r="BC21" s="712"/>
      <c r="BD21" s="712"/>
      <c r="BE21" s="712"/>
      <c r="BF21" s="713"/>
      <c r="BG21" s="634">
        <v>33943</v>
      </c>
      <c r="BH21" s="635"/>
      <c r="BI21" s="635"/>
      <c r="BJ21" s="635"/>
      <c r="BK21" s="635"/>
      <c r="BL21" s="635"/>
      <c r="BM21" s="635"/>
      <c r="BN21" s="636"/>
      <c r="BO21" s="672">
        <v>1</v>
      </c>
      <c r="BP21" s="672"/>
      <c r="BQ21" s="672"/>
      <c r="BR21" s="672"/>
      <c r="BS21" s="673">
        <v>8258</v>
      </c>
      <c r="BT21" s="673"/>
      <c r="BU21" s="673"/>
      <c r="BV21" s="673"/>
      <c r="BW21" s="673"/>
      <c r="BX21" s="673"/>
      <c r="BY21" s="673"/>
      <c r="BZ21" s="673"/>
      <c r="CA21" s="673"/>
      <c r="CB21" s="711"/>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268</v>
      </c>
      <c r="C22" s="632"/>
      <c r="D22" s="632"/>
      <c r="E22" s="632"/>
      <c r="F22" s="632"/>
      <c r="G22" s="632"/>
      <c r="H22" s="632"/>
      <c r="I22" s="632"/>
      <c r="J22" s="632"/>
      <c r="K22" s="632"/>
      <c r="L22" s="632"/>
      <c r="M22" s="632"/>
      <c r="N22" s="632"/>
      <c r="O22" s="632"/>
      <c r="P22" s="632"/>
      <c r="Q22" s="633"/>
      <c r="R22" s="634">
        <v>9123945</v>
      </c>
      <c r="S22" s="635"/>
      <c r="T22" s="635"/>
      <c r="U22" s="635"/>
      <c r="V22" s="635"/>
      <c r="W22" s="635"/>
      <c r="X22" s="635"/>
      <c r="Y22" s="636"/>
      <c r="Z22" s="672">
        <v>33.799999999999997</v>
      </c>
      <c r="AA22" s="672"/>
      <c r="AB22" s="672"/>
      <c r="AC22" s="672"/>
      <c r="AD22" s="673">
        <v>9123945</v>
      </c>
      <c r="AE22" s="673"/>
      <c r="AF22" s="673"/>
      <c r="AG22" s="673"/>
      <c r="AH22" s="673"/>
      <c r="AI22" s="673"/>
      <c r="AJ22" s="673"/>
      <c r="AK22" s="673"/>
      <c r="AL22" s="637">
        <v>66.3</v>
      </c>
      <c r="AM22" s="638"/>
      <c r="AN22" s="638"/>
      <c r="AO22" s="674"/>
      <c r="AP22" s="631" t="s">
        <v>269</v>
      </c>
      <c r="AQ22" s="712"/>
      <c r="AR22" s="712"/>
      <c r="AS22" s="712"/>
      <c r="AT22" s="712"/>
      <c r="AU22" s="712"/>
      <c r="AV22" s="712"/>
      <c r="AW22" s="712"/>
      <c r="AX22" s="712"/>
      <c r="AY22" s="712"/>
      <c r="AZ22" s="712"/>
      <c r="BA22" s="712"/>
      <c r="BB22" s="712"/>
      <c r="BC22" s="712"/>
      <c r="BD22" s="712"/>
      <c r="BE22" s="712"/>
      <c r="BF22" s="713"/>
      <c r="BG22" s="634" t="s">
        <v>123</v>
      </c>
      <c r="BH22" s="635"/>
      <c r="BI22" s="635"/>
      <c r="BJ22" s="635"/>
      <c r="BK22" s="635"/>
      <c r="BL22" s="635"/>
      <c r="BM22" s="635"/>
      <c r="BN22" s="636"/>
      <c r="BO22" s="672" t="s">
        <v>123</v>
      </c>
      <c r="BP22" s="672"/>
      <c r="BQ22" s="672"/>
      <c r="BR22" s="672"/>
      <c r="BS22" s="673" t="s">
        <v>123</v>
      </c>
      <c r="BT22" s="673"/>
      <c r="BU22" s="673"/>
      <c r="BV22" s="673"/>
      <c r="BW22" s="673"/>
      <c r="BX22" s="673"/>
      <c r="BY22" s="673"/>
      <c r="BZ22" s="673"/>
      <c r="CA22" s="673"/>
      <c r="CB22" s="711"/>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271</v>
      </c>
      <c r="C23" s="632"/>
      <c r="D23" s="632"/>
      <c r="E23" s="632"/>
      <c r="F23" s="632"/>
      <c r="G23" s="632"/>
      <c r="H23" s="632"/>
      <c r="I23" s="632"/>
      <c r="J23" s="632"/>
      <c r="K23" s="632"/>
      <c r="L23" s="632"/>
      <c r="M23" s="632"/>
      <c r="N23" s="632"/>
      <c r="O23" s="632"/>
      <c r="P23" s="632"/>
      <c r="Q23" s="633"/>
      <c r="R23" s="634">
        <v>971745</v>
      </c>
      <c r="S23" s="635"/>
      <c r="T23" s="635"/>
      <c r="U23" s="635"/>
      <c r="V23" s="635"/>
      <c r="W23" s="635"/>
      <c r="X23" s="635"/>
      <c r="Y23" s="636"/>
      <c r="Z23" s="672">
        <v>3.6</v>
      </c>
      <c r="AA23" s="672"/>
      <c r="AB23" s="672"/>
      <c r="AC23" s="672"/>
      <c r="AD23" s="673" t="s">
        <v>123</v>
      </c>
      <c r="AE23" s="673"/>
      <c r="AF23" s="673"/>
      <c r="AG23" s="673"/>
      <c r="AH23" s="673"/>
      <c r="AI23" s="673"/>
      <c r="AJ23" s="673"/>
      <c r="AK23" s="673"/>
      <c r="AL23" s="637" t="s">
        <v>123</v>
      </c>
      <c r="AM23" s="638"/>
      <c r="AN23" s="638"/>
      <c r="AO23" s="674"/>
      <c r="AP23" s="631" t="s">
        <v>272</v>
      </c>
      <c r="AQ23" s="712"/>
      <c r="AR23" s="712"/>
      <c r="AS23" s="712"/>
      <c r="AT23" s="712"/>
      <c r="AU23" s="712"/>
      <c r="AV23" s="712"/>
      <c r="AW23" s="712"/>
      <c r="AX23" s="712"/>
      <c r="AY23" s="712"/>
      <c r="AZ23" s="712"/>
      <c r="BA23" s="712"/>
      <c r="BB23" s="712"/>
      <c r="BC23" s="712"/>
      <c r="BD23" s="712"/>
      <c r="BE23" s="712"/>
      <c r="BF23" s="713"/>
      <c r="BG23" s="634" t="s">
        <v>123</v>
      </c>
      <c r="BH23" s="635"/>
      <c r="BI23" s="635"/>
      <c r="BJ23" s="635"/>
      <c r="BK23" s="635"/>
      <c r="BL23" s="635"/>
      <c r="BM23" s="635"/>
      <c r="BN23" s="636"/>
      <c r="BO23" s="672" t="s">
        <v>123</v>
      </c>
      <c r="BP23" s="672"/>
      <c r="BQ23" s="672"/>
      <c r="BR23" s="672"/>
      <c r="BS23" s="673" t="s">
        <v>123</v>
      </c>
      <c r="BT23" s="673"/>
      <c r="BU23" s="673"/>
      <c r="BV23" s="673"/>
      <c r="BW23" s="673"/>
      <c r="BX23" s="673"/>
      <c r="BY23" s="673"/>
      <c r="BZ23" s="673"/>
      <c r="CA23" s="673"/>
      <c r="CB23" s="711"/>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2">
      <c r="B24" s="631" t="s">
        <v>278</v>
      </c>
      <c r="C24" s="632"/>
      <c r="D24" s="632"/>
      <c r="E24" s="632"/>
      <c r="F24" s="632"/>
      <c r="G24" s="632"/>
      <c r="H24" s="632"/>
      <c r="I24" s="632"/>
      <c r="J24" s="632"/>
      <c r="K24" s="632"/>
      <c r="L24" s="632"/>
      <c r="M24" s="632"/>
      <c r="N24" s="632"/>
      <c r="O24" s="632"/>
      <c r="P24" s="632"/>
      <c r="Q24" s="633"/>
      <c r="R24" s="634" t="s">
        <v>123</v>
      </c>
      <c r="S24" s="635"/>
      <c r="T24" s="635"/>
      <c r="U24" s="635"/>
      <c r="V24" s="635"/>
      <c r="W24" s="635"/>
      <c r="X24" s="635"/>
      <c r="Y24" s="636"/>
      <c r="Z24" s="672" t="s">
        <v>123</v>
      </c>
      <c r="AA24" s="672"/>
      <c r="AB24" s="672"/>
      <c r="AC24" s="672"/>
      <c r="AD24" s="673" t="s">
        <v>123</v>
      </c>
      <c r="AE24" s="673"/>
      <c r="AF24" s="673"/>
      <c r="AG24" s="673"/>
      <c r="AH24" s="673"/>
      <c r="AI24" s="673"/>
      <c r="AJ24" s="673"/>
      <c r="AK24" s="673"/>
      <c r="AL24" s="637" t="s">
        <v>123</v>
      </c>
      <c r="AM24" s="638"/>
      <c r="AN24" s="638"/>
      <c r="AO24" s="674"/>
      <c r="AP24" s="631" t="s">
        <v>279</v>
      </c>
      <c r="AQ24" s="712"/>
      <c r="AR24" s="712"/>
      <c r="AS24" s="712"/>
      <c r="AT24" s="712"/>
      <c r="AU24" s="712"/>
      <c r="AV24" s="712"/>
      <c r="AW24" s="712"/>
      <c r="AX24" s="712"/>
      <c r="AY24" s="712"/>
      <c r="AZ24" s="712"/>
      <c r="BA24" s="712"/>
      <c r="BB24" s="712"/>
      <c r="BC24" s="712"/>
      <c r="BD24" s="712"/>
      <c r="BE24" s="712"/>
      <c r="BF24" s="713"/>
      <c r="BG24" s="634" t="s">
        <v>123</v>
      </c>
      <c r="BH24" s="635"/>
      <c r="BI24" s="635"/>
      <c r="BJ24" s="635"/>
      <c r="BK24" s="635"/>
      <c r="BL24" s="635"/>
      <c r="BM24" s="635"/>
      <c r="BN24" s="636"/>
      <c r="BO24" s="672" t="s">
        <v>123</v>
      </c>
      <c r="BP24" s="672"/>
      <c r="BQ24" s="672"/>
      <c r="BR24" s="672"/>
      <c r="BS24" s="673" t="s">
        <v>123</v>
      </c>
      <c r="BT24" s="673"/>
      <c r="BU24" s="673"/>
      <c r="BV24" s="673"/>
      <c r="BW24" s="673"/>
      <c r="BX24" s="673"/>
      <c r="BY24" s="673"/>
      <c r="BZ24" s="673"/>
      <c r="CA24" s="673"/>
      <c r="CB24" s="711"/>
      <c r="CD24" s="692" t="s">
        <v>280</v>
      </c>
      <c r="CE24" s="693"/>
      <c r="CF24" s="693"/>
      <c r="CG24" s="693"/>
      <c r="CH24" s="693"/>
      <c r="CI24" s="693"/>
      <c r="CJ24" s="693"/>
      <c r="CK24" s="693"/>
      <c r="CL24" s="693"/>
      <c r="CM24" s="693"/>
      <c r="CN24" s="693"/>
      <c r="CO24" s="693"/>
      <c r="CP24" s="693"/>
      <c r="CQ24" s="694"/>
      <c r="CR24" s="689">
        <v>9798192</v>
      </c>
      <c r="CS24" s="690"/>
      <c r="CT24" s="690"/>
      <c r="CU24" s="690"/>
      <c r="CV24" s="690"/>
      <c r="CW24" s="690"/>
      <c r="CX24" s="690"/>
      <c r="CY24" s="715"/>
      <c r="CZ24" s="716">
        <v>38.9</v>
      </c>
      <c r="DA24" s="698"/>
      <c r="DB24" s="698"/>
      <c r="DC24" s="718"/>
      <c r="DD24" s="714">
        <v>7750009</v>
      </c>
      <c r="DE24" s="690"/>
      <c r="DF24" s="690"/>
      <c r="DG24" s="690"/>
      <c r="DH24" s="690"/>
      <c r="DI24" s="690"/>
      <c r="DJ24" s="690"/>
      <c r="DK24" s="715"/>
      <c r="DL24" s="714">
        <v>6570165</v>
      </c>
      <c r="DM24" s="690"/>
      <c r="DN24" s="690"/>
      <c r="DO24" s="690"/>
      <c r="DP24" s="690"/>
      <c r="DQ24" s="690"/>
      <c r="DR24" s="690"/>
      <c r="DS24" s="690"/>
      <c r="DT24" s="690"/>
      <c r="DU24" s="690"/>
      <c r="DV24" s="715"/>
      <c r="DW24" s="716">
        <v>47.6</v>
      </c>
      <c r="DX24" s="698"/>
      <c r="DY24" s="698"/>
      <c r="DZ24" s="698"/>
      <c r="EA24" s="698"/>
      <c r="EB24" s="698"/>
      <c r="EC24" s="717"/>
    </row>
    <row r="25" spans="2:133" ht="11.25" customHeight="1" x14ac:dyDescent="0.2">
      <c r="B25" s="631" t="s">
        <v>281</v>
      </c>
      <c r="C25" s="632"/>
      <c r="D25" s="632"/>
      <c r="E25" s="632"/>
      <c r="F25" s="632"/>
      <c r="G25" s="632"/>
      <c r="H25" s="632"/>
      <c r="I25" s="632"/>
      <c r="J25" s="632"/>
      <c r="K25" s="632"/>
      <c r="L25" s="632"/>
      <c r="M25" s="632"/>
      <c r="N25" s="632"/>
      <c r="O25" s="632"/>
      <c r="P25" s="632"/>
      <c r="Q25" s="633"/>
      <c r="R25" s="634">
        <v>14730196</v>
      </c>
      <c r="S25" s="635"/>
      <c r="T25" s="635"/>
      <c r="U25" s="635"/>
      <c r="V25" s="635"/>
      <c r="W25" s="635"/>
      <c r="X25" s="635"/>
      <c r="Y25" s="636"/>
      <c r="Z25" s="672">
        <v>54.6</v>
      </c>
      <c r="AA25" s="672"/>
      <c r="AB25" s="672"/>
      <c r="AC25" s="672"/>
      <c r="AD25" s="673">
        <v>13758451</v>
      </c>
      <c r="AE25" s="673"/>
      <c r="AF25" s="673"/>
      <c r="AG25" s="673"/>
      <c r="AH25" s="673"/>
      <c r="AI25" s="673"/>
      <c r="AJ25" s="673"/>
      <c r="AK25" s="673"/>
      <c r="AL25" s="637">
        <v>100</v>
      </c>
      <c r="AM25" s="638"/>
      <c r="AN25" s="638"/>
      <c r="AO25" s="674"/>
      <c r="AP25" s="631" t="s">
        <v>282</v>
      </c>
      <c r="AQ25" s="712"/>
      <c r="AR25" s="712"/>
      <c r="AS25" s="712"/>
      <c r="AT25" s="712"/>
      <c r="AU25" s="712"/>
      <c r="AV25" s="712"/>
      <c r="AW25" s="712"/>
      <c r="AX25" s="712"/>
      <c r="AY25" s="712"/>
      <c r="AZ25" s="712"/>
      <c r="BA25" s="712"/>
      <c r="BB25" s="712"/>
      <c r="BC25" s="712"/>
      <c r="BD25" s="712"/>
      <c r="BE25" s="712"/>
      <c r="BF25" s="713"/>
      <c r="BG25" s="634" t="s">
        <v>123</v>
      </c>
      <c r="BH25" s="635"/>
      <c r="BI25" s="635"/>
      <c r="BJ25" s="635"/>
      <c r="BK25" s="635"/>
      <c r="BL25" s="635"/>
      <c r="BM25" s="635"/>
      <c r="BN25" s="636"/>
      <c r="BO25" s="672" t="s">
        <v>123</v>
      </c>
      <c r="BP25" s="672"/>
      <c r="BQ25" s="672"/>
      <c r="BR25" s="672"/>
      <c r="BS25" s="673" t="s">
        <v>123</v>
      </c>
      <c r="BT25" s="673"/>
      <c r="BU25" s="673"/>
      <c r="BV25" s="673"/>
      <c r="BW25" s="673"/>
      <c r="BX25" s="673"/>
      <c r="BY25" s="673"/>
      <c r="BZ25" s="673"/>
      <c r="CA25" s="673"/>
      <c r="CB25" s="711"/>
      <c r="CD25" s="631" t="s">
        <v>283</v>
      </c>
      <c r="CE25" s="632"/>
      <c r="CF25" s="632"/>
      <c r="CG25" s="632"/>
      <c r="CH25" s="632"/>
      <c r="CI25" s="632"/>
      <c r="CJ25" s="632"/>
      <c r="CK25" s="632"/>
      <c r="CL25" s="632"/>
      <c r="CM25" s="632"/>
      <c r="CN25" s="632"/>
      <c r="CO25" s="632"/>
      <c r="CP25" s="632"/>
      <c r="CQ25" s="633"/>
      <c r="CR25" s="634">
        <v>4094556</v>
      </c>
      <c r="CS25" s="647"/>
      <c r="CT25" s="647"/>
      <c r="CU25" s="647"/>
      <c r="CV25" s="647"/>
      <c r="CW25" s="647"/>
      <c r="CX25" s="647"/>
      <c r="CY25" s="648"/>
      <c r="CZ25" s="637">
        <v>16.3</v>
      </c>
      <c r="DA25" s="649"/>
      <c r="DB25" s="649"/>
      <c r="DC25" s="650"/>
      <c r="DD25" s="640">
        <v>3676095</v>
      </c>
      <c r="DE25" s="647"/>
      <c r="DF25" s="647"/>
      <c r="DG25" s="647"/>
      <c r="DH25" s="647"/>
      <c r="DI25" s="647"/>
      <c r="DJ25" s="647"/>
      <c r="DK25" s="648"/>
      <c r="DL25" s="640">
        <v>3555907</v>
      </c>
      <c r="DM25" s="647"/>
      <c r="DN25" s="647"/>
      <c r="DO25" s="647"/>
      <c r="DP25" s="647"/>
      <c r="DQ25" s="647"/>
      <c r="DR25" s="647"/>
      <c r="DS25" s="647"/>
      <c r="DT25" s="647"/>
      <c r="DU25" s="647"/>
      <c r="DV25" s="648"/>
      <c r="DW25" s="637">
        <v>25.8</v>
      </c>
      <c r="DX25" s="649"/>
      <c r="DY25" s="649"/>
      <c r="DZ25" s="649"/>
      <c r="EA25" s="649"/>
      <c r="EB25" s="649"/>
      <c r="EC25" s="661"/>
    </row>
    <row r="26" spans="2:133" ht="11.25" customHeight="1" x14ac:dyDescent="0.2">
      <c r="B26" s="631" t="s">
        <v>284</v>
      </c>
      <c r="C26" s="632"/>
      <c r="D26" s="632"/>
      <c r="E26" s="632"/>
      <c r="F26" s="632"/>
      <c r="G26" s="632"/>
      <c r="H26" s="632"/>
      <c r="I26" s="632"/>
      <c r="J26" s="632"/>
      <c r="K26" s="632"/>
      <c r="L26" s="632"/>
      <c r="M26" s="632"/>
      <c r="N26" s="632"/>
      <c r="O26" s="632"/>
      <c r="P26" s="632"/>
      <c r="Q26" s="633"/>
      <c r="R26" s="634">
        <v>2239</v>
      </c>
      <c r="S26" s="635"/>
      <c r="T26" s="635"/>
      <c r="U26" s="635"/>
      <c r="V26" s="635"/>
      <c r="W26" s="635"/>
      <c r="X26" s="635"/>
      <c r="Y26" s="636"/>
      <c r="Z26" s="672">
        <v>0</v>
      </c>
      <c r="AA26" s="672"/>
      <c r="AB26" s="672"/>
      <c r="AC26" s="672"/>
      <c r="AD26" s="673">
        <v>2239</v>
      </c>
      <c r="AE26" s="673"/>
      <c r="AF26" s="673"/>
      <c r="AG26" s="673"/>
      <c r="AH26" s="673"/>
      <c r="AI26" s="673"/>
      <c r="AJ26" s="673"/>
      <c r="AK26" s="673"/>
      <c r="AL26" s="637">
        <v>0</v>
      </c>
      <c r="AM26" s="638"/>
      <c r="AN26" s="638"/>
      <c r="AO26" s="674"/>
      <c r="AP26" s="631" t="s">
        <v>285</v>
      </c>
      <c r="AQ26" s="712"/>
      <c r="AR26" s="712"/>
      <c r="AS26" s="712"/>
      <c r="AT26" s="712"/>
      <c r="AU26" s="712"/>
      <c r="AV26" s="712"/>
      <c r="AW26" s="712"/>
      <c r="AX26" s="712"/>
      <c r="AY26" s="712"/>
      <c r="AZ26" s="712"/>
      <c r="BA26" s="712"/>
      <c r="BB26" s="712"/>
      <c r="BC26" s="712"/>
      <c r="BD26" s="712"/>
      <c r="BE26" s="712"/>
      <c r="BF26" s="713"/>
      <c r="BG26" s="634" t="s">
        <v>123</v>
      </c>
      <c r="BH26" s="635"/>
      <c r="BI26" s="635"/>
      <c r="BJ26" s="635"/>
      <c r="BK26" s="635"/>
      <c r="BL26" s="635"/>
      <c r="BM26" s="635"/>
      <c r="BN26" s="636"/>
      <c r="BO26" s="672" t="s">
        <v>123</v>
      </c>
      <c r="BP26" s="672"/>
      <c r="BQ26" s="672"/>
      <c r="BR26" s="672"/>
      <c r="BS26" s="673" t="s">
        <v>123</v>
      </c>
      <c r="BT26" s="673"/>
      <c r="BU26" s="673"/>
      <c r="BV26" s="673"/>
      <c r="BW26" s="673"/>
      <c r="BX26" s="673"/>
      <c r="BY26" s="673"/>
      <c r="BZ26" s="673"/>
      <c r="CA26" s="673"/>
      <c r="CB26" s="711"/>
      <c r="CD26" s="631" t="s">
        <v>286</v>
      </c>
      <c r="CE26" s="632"/>
      <c r="CF26" s="632"/>
      <c r="CG26" s="632"/>
      <c r="CH26" s="632"/>
      <c r="CI26" s="632"/>
      <c r="CJ26" s="632"/>
      <c r="CK26" s="632"/>
      <c r="CL26" s="632"/>
      <c r="CM26" s="632"/>
      <c r="CN26" s="632"/>
      <c r="CO26" s="632"/>
      <c r="CP26" s="632"/>
      <c r="CQ26" s="633"/>
      <c r="CR26" s="634">
        <v>2390508</v>
      </c>
      <c r="CS26" s="635"/>
      <c r="CT26" s="635"/>
      <c r="CU26" s="635"/>
      <c r="CV26" s="635"/>
      <c r="CW26" s="635"/>
      <c r="CX26" s="635"/>
      <c r="CY26" s="636"/>
      <c r="CZ26" s="637">
        <v>9.5</v>
      </c>
      <c r="DA26" s="649"/>
      <c r="DB26" s="649"/>
      <c r="DC26" s="650"/>
      <c r="DD26" s="640">
        <v>2245723</v>
      </c>
      <c r="DE26" s="635"/>
      <c r="DF26" s="635"/>
      <c r="DG26" s="635"/>
      <c r="DH26" s="635"/>
      <c r="DI26" s="635"/>
      <c r="DJ26" s="635"/>
      <c r="DK26" s="636"/>
      <c r="DL26" s="640" t="s">
        <v>123</v>
      </c>
      <c r="DM26" s="635"/>
      <c r="DN26" s="635"/>
      <c r="DO26" s="635"/>
      <c r="DP26" s="635"/>
      <c r="DQ26" s="635"/>
      <c r="DR26" s="635"/>
      <c r="DS26" s="635"/>
      <c r="DT26" s="635"/>
      <c r="DU26" s="635"/>
      <c r="DV26" s="636"/>
      <c r="DW26" s="637" t="s">
        <v>123</v>
      </c>
      <c r="DX26" s="649"/>
      <c r="DY26" s="649"/>
      <c r="DZ26" s="649"/>
      <c r="EA26" s="649"/>
      <c r="EB26" s="649"/>
      <c r="EC26" s="661"/>
    </row>
    <row r="27" spans="2:133" ht="11.25" customHeight="1" x14ac:dyDescent="0.2">
      <c r="B27" s="631" t="s">
        <v>287</v>
      </c>
      <c r="C27" s="632"/>
      <c r="D27" s="632"/>
      <c r="E27" s="632"/>
      <c r="F27" s="632"/>
      <c r="G27" s="632"/>
      <c r="H27" s="632"/>
      <c r="I27" s="632"/>
      <c r="J27" s="632"/>
      <c r="K27" s="632"/>
      <c r="L27" s="632"/>
      <c r="M27" s="632"/>
      <c r="N27" s="632"/>
      <c r="O27" s="632"/>
      <c r="P27" s="632"/>
      <c r="Q27" s="633"/>
      <c r="R27" s="634">
        <v>154659</v>
      </c>
      <c r="S27" s="635"/>
      <c r="T27" s="635"/>
      <c r="U27" s="635"/>
      <c r="V27" s="635"/>
      <c r="W27" s="635"/>
      <c r="X27" s="635"/>
      <c r="Y27" s="636"/>
      <c r="Z27" s="672">
        <v>0.6</v>
      </c>
      <c r="AA27" s="672"/>
      <c r="AB27" s="672"/>
      <c r="AC27" s="672"/>
      <c r="AD27" s="673" t="s">
        <v>123</v>
      </c>
      <c r="AE27" s="673"/>
      <c r="AF27" s="673"/>
      <c r="AG27" s="673"/>
      <c r="AH27" s="673"/>
      <c r="AI27" s="673"/>
      <c r="AJ27" s="673"/>
      <c r="AK27" s="673"/>
      <c r="AL27" s="637" t="s">
        <v>123</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3360280</v>
      </c>
      <c r="BH27" s="635"/>
      <c r="BI27" s="635"/>
      <c r="BJ27" s="635"/>
      <c r="BK27" s="635"/>
      <c r="BL27" s="635"/>
      <c r="BM27" s="635"/>
      <c r="BN27" s="636"/>
      <c r="BO27" s="672">
        <v>100</v>
      </c>
      <c r="BP27" s="672"/>
      <c r="BQ27" s="672"/>
      <c r="BR27" s="672"/>
      <c r="BS27" s="673">
        <v>32632</v>
      </c>
      <c r="BT27" s="673"/>
      <c r="BU27" s="673"/>
      <c r="BV27" s="673"/>
      <c r="BW27" s="673"/>
      <c r="BX27" s="673"/>
      <c r="BY27" s="673"/>
      <c r="BZ27" s="673"/>
      <c r="CA27" s="673"/>
      <c r="CB27" s="711"/>
      <c r="CD27" s="631" t="s">
        <v>289</v>
      </c>
      <c r="CE27" s="632"/>
      <c r="CF27" s="632"/>
      <c r="CG27" s="632"/>
      <c r="CH27" s="632"/>
      <c r="CI27" s="632"/>
      <c r="CJ27" s="632"/>
      <c r="CK27" s="632"/>
      <c r="CL27" s="632"/>
      <c r="CM27" s="632"/>
      <c r="CN27" s="632"/>
      <c r="CO27" s="632"/>
      <c r="CP27" s="632"/>
      <c r="CQ27" s="633"/>
      <c r="CR27" s="634">
        <v>2593049</v>
      </c>
      <c r="CS27" s="647"/>
      <c r="CT27" s="647"/>
      <c r="CU27" s="647"/>
      <c r="CV27" s="647"/>
      <c r="CW27" s="647"/>
      <c r="CX27" s="647"/>
      <c r="CY27" s="648"/>
      <c r="CZ27" s="637">
        <v>10.3</v>
      </c>
      <c r="DA27" s="649"/>
      <c r="DB27" s="649"/>
      <c r="DC27" s="650"/>
      <c r="DD27" s="640">
        <v>1069562</v>
      </c>
      <c r="DE27" s="647"/>
      <c r="DF27" s="647"/>
      <c r="DG27" s="647"/>
      <c r="DH27" s="647"/>
      <c r="DI27" s="647"/>
      <c r="DJ27" s="647"/>
      <c r="DK27" s="648"/>
      <c r="DL27" s="640">
        <v>669832</v>
      </c>
      <c r="DM27" s="647"/>
      <c r="DN27" s="647"/>
      <c r="DO27" s="647"/>
      <c r="DP27" s="647"/>
      <c r="DQ27" s="647"/>
      <c r="DR27" s="647"/>
      <c r="DS27" s="647"/>
      <c r="DT27" s="647"/>
      <c r="DU27" s="647"/>
      <c r="DV27" s="648"/>
      <c r="DW27" s="637">
        <v>4.9000000000000004</v>
      </c>
      <c r="DX27" s="649"/>
      <c r="DY27" s="649"/>
      <c r="DZ27" s="649"/>
      <c r="EA27" s="649"/>
      <c r="EB27" s="649"/>
      <c r="EC27" s="661"/>
    </row>
    <row r="28" spans="2:133" ht="11.25" customHeight="1" x14ac:dyDescent="0.2">
      <c r="B28" s="631" t="s">
        <v>290</v>
      </c>
      <c r="C28" s="632"/>
      <c r="D28" s="632"/>
      <c r="E28" s="632"/>
      <c r="F28" s="632"/>
      <c r="G28" s="632"/>
      <c r="H28" s="632"/>
      <c r="I28" s="632"/>
      <c r="J28" s="632"/>
      <c r="K28" s="632"/>
      <c r="L28" s="632"/>
      <c r="M28" s="632"/>
      <c r="N28" s="632"/>
      <c r="O28" s="632"/>
      <c r="P28" s="632"/>
      <c r="Q28" s="633"/>
      <c r="R28" s="634">
        <v>373686</v>
      </c>
      <c r="S28" s="635"/>
      <c r="T28" s="635"/>
      <c r="U28" s="635"/>
      <c r="V28" s="635"/>
      <c r="W28" s="635"/>
      <c r="X28" s="635"/>
      <c r="Y28" s="636"/>
      <c r="Z28" s="672">
        <v>1.4</v>
      </c>
      <c r="AA28" s="672"/>
      <c r="AB28" s="672"/>
      <c r="AC28" s="672"/>
      <c r="AD28" s="673" t="s">
        <v>123</v>
      </c>
      <c r="AE28" s="673"/>
      <c r="AF28" s="673"/>
      <c r="AG28" s="673"/>
      <c r="AH28" s="673"/>
      <c r="AI28" s="673"/>
      <c r="AJ28" s="673"/>
      <c r="AK28" s="673"/>
      <c r="AL28" s="637" t="s">
        <v>123</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3110587</v>
      </c>
      <c r="CS28" s="635"/>
      <c r="CT28" s="635"/>
      <c r="CU28" s="635"/>
      <c r="CV28" s="635"/>
      <c r="CW28" s="635"/>
      <c r="CX28" s="635"/>
      <c r="CY28" s="636"/>
      <c r="CZ28" s="637">
        <v>12.4</v>
      </c>
      <c r="DA28" s="649"/>
      <c r="DB28" s="649"/>
      <c r="DC28" s="650"/>
      <c r="DD28" s="640">
        <v>3004352</v>
      </c>
      <c r="DE28" s="635"/>
      <c r="DF28" s="635"/>
      <c r="DG28" s="635"/>
      <c r="DH28" s="635"/>
      <c r="DI28" s="635"/>
      <c r="DJ28" s="635"/>
      <c r="DK28" s="636"/>
      <c r="DL28" s="640">
        <v>2344426</v>
      </c>
      <c r="DM28" s="635"/>
      <c r="DN28" s="635"/>
      <c r="DO28" s="635"/>
      <c r="DP28" s="635"/>
      <c r="DQ28" s="635"/>
      <c r="DR28" s="635"/>
      <c r="DS28" s="635"/>
      <c r="DT28" s="635"/>
      <c r="DU28" s="635"/>
      <c r="DV28" s="636"/>
      <c r="DW28" s="637">
        <v>17</v>
      </c>
      <c r="DX28" s="649"/>
      <c r="DY28" s="649"/>
      <c r="DZ28" s="649"/>
      <c r="EA28" s="649"/>
      <c r="EB28" s="649"/>
      <c r="EC28" s="661"/>
    </row>
    <row r="29" spans="2:133" ht="11.25" customHeight="1" x14ac:dyDescent="0.2">
      <c r="B29" s="631" t="s">
        <v>292</v>
      </c>
      <c r="C29" s="632"/>
      <c r="D29" s="632"/>
      <c r="E29" s="632"/>
      <c r="F29" s="632"/>
      <c r="G29" s="632"/>
      <c r="H29" s="632"/>
      <c r="I29" s="632"/>
      <c r="J29" s="632"/>
      <c r="K29" s="632"/>
      <c r="L29" s="632"/>
      <c r="M29" s="632"/>
      <c r="N29" s="632"/>
      <c r="O29" s="632"/>
      <c r="P29" s="632"/>
      <c r="Q29" s="633"/>
      <c r="R29" s="634">
        <v>77566</v>
      </c>
      <c r="S29" s="635"/>
      <c r="T29" s="635"/>
      <c r="U29" s="635"/>
      <c r="V29" s="635"/>
      <c r="W29" s="635"/>
      <c r="X29" s="635"/>
      <c r="Y29" s="636"/>
      <c r="Z29" s="672">
        <v>0.3</v>
      </c>
      <c r="AA29" s="672"/>
      <c r="AB29" s="672"/>
      <c r="AC29" s="672"/>
      <c r="AD29" s="673" t="s">
        <v>123</v>
      </c>
      <c r="AE29" s="673"/>
      <c r="AF29" s="673"/>
      <c r="AG29" s="673"/>
      <c r="AH29" s="673"/>
      <c r="AI29" s="673"/>
      <c r="AJ29" s="673"/>
      <c r="AK29" s="673"/>
      <c r="AL29" s="637" t="s">
        <v>123</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1"/>
      <c r="CD29" s="653" t="s">
        <v>293</v>
      </c>
      <c r="CE29" s="654"/>
      <c r="CF29" s="631" t="s">
        <v>67</v>
      </c>
      <c r="CG29" s="632"/>
      <c r="CH29" s="632"/>
      <c r="CI29" s="632"/>
      <c r="CJ29" s="632"/>
      <c r="CK29" s="632"/>
      <c r="CL29" s="632"/>
      <c r="CM29" s="632"/>
      <c r="CN29" s="632"/>
      <c r="CO29" s="632"/>
      <c r="CP29" s="632"/>
      <c r="CQ29" s="633"/>
      <c r="CR29" s="634">
        <v>3106573</v>
      </c>
      <c r="CS29" s="647"/>
      <c r="CT29" s="647"/>
      <c r="CU29" s="647"/>
      <c r="CV29" s="647"/>
      <c r="CW29" s="647"/>
      <c r="CX29" s="647"/>
      <c r="CY29" s="648"/>
      <c r="CZ29" s="637">
        <v>12.3</v>
      </c>
      <c r="DA29" s="649"/>
      <c r="DB29" s="649"/>
      <c r="DC29" s="650"/>
      <c r="DD29" s="640">
        <v>3000338</v>
      </c>
      <c r="DE29" s="647"/>
      <c r="DF29" s="647"/>
      <c r="DG29" s="647"/>
      <c r="DH29" s="647"/>
      <c r="DI29" s="647"/>
      <c r="DJ29" s="647"/>
      <c r="DK29" s="648"/>
      <c r="DL29" s="640">
        <v>2340412</v>
      </c>
      <c r="DM29" s="647"/>
      <c r="DN29" s="647"/>
      <c r="DO29" s="647"/>
      <c r="DP29" s="647"/>
      <c r="DQ29" s="647"/>
      <c r="DR29" s="647"/>
      <c r="DS29" s="647"/>
      <c r="DT29" s="647"/>
      <c r="DU29" s="647"/>
      <c r="DV29" s="648"/>
      <c r="DW29" s="637">
        <v>17</v>
      </c>
      <c r="DX29" s="649"/>
      <c r="DY29" s="649"/>
      <c r="DZ29" s="649"/>
      <c r="EA29" s="649"/>
      <c r="EB29" s="649"/>
      <c r="EC29" s="661"/>
    </row>
    <row r="30" spans="2:133" ht="11.25" customHeight="1" x14ac:dyDescent="0.2">
      <c r="B30" s="631" t="s">
        <v>294</v>
      </c>
      <c r="C30" s="632"/>
      <c r="D30" s="632"/>
      <c r="E30" s="632"/>
      <c r="F30" s="632"/>
      <c r="G30" s="632"/>
      <c r="H30" s="632"/>
      <c r="I30" s="632"/>
      <c r="J30" s="632"/>
      <c r="K30" s="632"/>
      <c r="L30" s="632"/>
      <c r="M30" s="632"/>
      <c r="N30" s="632"/>
      <c r="O30" s="632"/>
      <c r="P30" s="632"/>
      <c r="Q30" s="633"/>
      <c r="R30" s="634">
        <v>1920200</v>
      </c>
      <c r="S30" s="635"/>
      <c r="T30" s="635"/>
      <c r="U30" s="635"/>
      <c r="V30" s="635"/>
      <c r="W30" s="635"/>
      <c r="X30" s="635"/>
      <c r="Y30" s="636"/>
      <c r="Z30" s="672">
        <v>7.1</v>
      </c>
      <c r="AA30" s="672"/>
      <c r="AB30" s="672"/>
      <c r="AC30" s="672"/>
      <c r="AD30" s="673" t="s">
        <v>123</v>
      </c>
      <c r="AE30" s="673"/>
      <c r="AF30" s="673"/>
      <c r="AG30" s="673"/>
      <c r="AH30" s="673"/>
      <c r="AI30" s="673"/>
      <c r="AJ30" s="673"/>
      <c r="AK30" s="673"/>
      <c r="AL30" s="637" t="s">
        <v>123</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9"/>
      <c r="BI30" s="709"/>
      <c r="BJ30" s="709"/>
      <c r="BK30" s="709"/>
      <c r="BL30" s="709"/>
      <c r="BM30" s="709"/>
      <c r="BN30" s="709"/>
      <c r="BO30" s="709"/>
      <c r="BP30" s="709"/>
      <c r="BQ30" s="710"/>
      <c r="BR30" s="686" t="s">
        <v>296</v>
      </c>
      <c r="BS30" s="709"/>
      <c r="BT30" s="709"/>
      <c r="BU30" s="709"/>
      <c r="BV30" s="709"/>
      <c r="BW30" s="709"/>
      <c r="BX30" s="709"/>
      <c r="BY30" s="709"/>
      <c r="BZ30" s="709"/>
      <c r="CA30" s="709"/>
      <c r="CB30" s="710"/>
      <c r="CD30" s="655"/>
      <c r="CE30" s="656"/>
      <c r="CF30" s="631" t="s">
        <v>297</v>
      </c>
      <c r="CG30" s="632"/>
      <c r="CH30" s="632"/>
      <c r="CI30" s="632"/>
      <c r="CJ30" s="632"/>
      <c r="CK30" s="632"/>
      <c r="CL30" s="632"/>
      <c r="CM30" s="632"/>
      <c r="CN30" s="632"/>
      <c r="CO30" s="632"/>
      <c r="CP30" s="632"/>
      <c r="CQ30" s="633"/>
      <c r="CR30" s="634">
        <v>3038280</v>
      </c>
      <c r="CS30" s="635"/>
      <c r="CT30" s="635"/>
      <c r="CU30" s="635"/>
      <c r="CV30" s="635"/>
      <c r="CW30" s="635"/>
      <c r="CX30" s="635"/>
      <c r="CY30" s="636"/>
      <c r="CZ30" s="637">
        <v>12.1</v>
      </c>
      <c r="DA30" s="649"/>
      <c r="DB30" s="649"/>
      <c r="DC30" s="650"/>
      <c r="DD30" s="640">
        <v>2932156</v>
      </c>
      <c r="DE30" s="635"/>
      <c r="DF30" s="635"/>
      <c r="DG30" s="635"/>
      <c r="DH30" s="635"/>
      <c r="DI30" s="635"/>
      <c r="DJ30" s="635"/>
      <c r="DK30" s="636"/>
      <c r="DL30" s="640">
        <v>2272230</v>
      </c>
      <c r="DM30" s="635"/>
      <c r="DN30" s="635"/>
      <c r="DO30" s="635"/>
      <c r="DP30" s="635"/>
      <c r="DQ30" s="635"/>
      <c r="DR30" s="635"/>
      <c r="DS30" s="635"/>
      <c r="DT30" s="635"/>
      <c r="DU30" s="635"/>
      <c r="DV30" s="636"/>
      <c r="DW30" s="637">
        <v>16.5</v>
      </c>
      <c r="DX30" s="649"/>
      <c r="DY30" s="649"/>
      <c r="DZ30" s="649"/>
      <c r="EA30" s="649"/>
      <c r="EB30" s="649"/>
      <c r="EC30" s="661"/>
    </row>
    <row r="31" spans="2:133" ht="11.25" customHeight="1" x14ac:dyDescent="0.2">
      <c r="B31" s="701" t="s">
        <v>298</v>
      </c>
      <c r="C31" s="702"/>
      <c r="D31" s="702"/>
      <c r="E31" s="702"/>
      <c r="F31" s="702"/>
      <c r="G31" s="702"/>
      <c r="H31" s="702"/>
      <c r="I31" s="702"/>
      <c r="J31" s="702"/>
      <c r="K31" s="702"/>
      <c r="L31" s="702"/>
      <c r="M31" s="702"/>
      <c r="N31" s="702"/>
      <c r="O31" s="702"/>
      <c r="P31" s="702"/>
      <c r="Q31" s="703"/>
      <c r="R31" s="634" t="s">
        <v>123</v>
      </c>
      <c r="S31" s="635"/>
      <c r="T31" s="635"/>
      <c r="U31" s="635"/>
      <c r="V31" s="635"/>
      <c r="W31" s="635"/>
      <c r="X31" s="635"/>
      <c r="Y31" s="636"/>
      <c r="Z31" s="672" t="s">
        <v>123</v>
      </c>
      <c r="AA31" s="672"/>
      <c r="AB31" s="672"/>
      <c r="AC31" s="672"/>
      <c r="AD31" s="673" t="s">
        <v>123</v>
      </c>
      <c r="AE31" s="673"/>
      <c r="AF31" s="673"/>
      <c r="AG31" s="673"/>
      <c r="AH31" s="673"/>
      <c r="AI31" s="673"/>
      <c r="AJ31" s="673"/>
      <c r="AK31" s="673"/>
      <c r="AL31" s="637" t="s">
        <v>123</v>
      </c>
      <c r="AM31" s="638"/>
      <c r="AN31" s="638"/>
      <c r="AO31" s="674"/>
      <c r="AP31" s="704" t="s">
        <v>299</v>
      </c>
      <c r="AQ31" s="705"/>
      <c r="AR31" s="705"/>
      <c r="AS31" s="705"/>
      <c r="AT31" s="706" t="s">
        <v>300</v>
      </c>
      <c r="AU31" s="200"/>
      <c r="AV31" s="200"/>
      <c r="AW31" s="200"/>
      <c r="AX31" s="692" t="s">
        <v>178</v>
      </c>
      <c r="AY31" s="693"/>
      <c r="AZ31" s="693"/>
      <c r="BA31" s="693"/>
      <c r="BB31" s="693"/>
      <c r="BC31" s="693"/>
      <c r="BD31" s="693"/>
      <c r="BE31" s="693"/>
      <c r="BF31" s="694"/>
      <c r="BG31" s="696">
        <v>98.7</v>
      </c>
      <c r="BH31" s="697"/>
      <c r="BI31" s="697"/>
      <c r="BJ31" s="697"/>
      <c r="BK31" s="697"/>
      <c r="BL31" s="697"/>
      <c r="BM31" s="698">
        <v>91.6</v>
      </c>
      <c r="BN31" s="697"/>
      <c r="BO31" s="697"/>
      <c r="BP31" s="697"/>
      <c r="BQ31" s="699"/>
      <c r="BR31" s="696">
        <v>98.5</v>
      </c>
      <c r="BS31" s="697"/>
      <c r="BT31" s="697"/>
      <c r="BU31" s="697"/>
      <c r="BV31" s="697"/>
      <c r="BW31" s="697"/>
      <c r="BX31" s="698">
        <v>92.2</v>
      </c>
      <c r="BY31" s="697"/>
      <c r="BZ31" s="697"/>
      <c r="CA31" s="697"/>
      <c r="CB31" s="699"/>
      <c r="CD31" s="655"/>
      <c r="CE31" s="656"/>
      <c r="CF31" s="631" t="s">
        <v>301</v>
      </c>
      <c r="CG31" s="632"/>
      <c r="CH31" s="632"/>
      <c r="CI31" s="632"/>
      <c r="CJ31" s="632"/>
      <c r="CK31" s="632"/>
      <c r="CL31" s="632"/>
      <c r="CM31" s="632"/>
      <c r="CN31" s="632"/>
      <c r="CO31" s="632"/>
      <c r="CP31" s="632"/>
      <c r="CQ31" s="633"/>
      <c r="CR31" s="634">
        <v>68293</v>
      </c>
      <c r="CS31" s="647"/>
      <c r="CT31" s="647"/>
      <c r="CU31" s="647"/>
      <c r="CV31" s="647"/>
      <c r="CW31" s="647"/>
      <c r="CX31" s="647"/>
      <c r="CY31" s="648"/>
      <c r="CZ31" s="637">
        <v>0.3</v>
      </c>
      <c r="DA31" s="649"/>
      <c r="DB31" s="649"/>
      <c r="DC31" s="650"/>
      <c r="DD31" s="640">
        <v>68182</v>
      </c>
      <c r="DE31" s="647"/>
      <c r="DF31" s="647"/>
      <c r="DG31" s="647"/>
      <c r="DH31" s="647"/>
      <c r="DI31" s="647"/>
      <c r="DJ31" s="647"/>
      <c r="DK31" s="648"/>
      <c r="DL31" s="640">
        <v>68182</v>
      </c>
      <c r="DM31" s="647"/>
      <c r="DN31" s="647"/>
      <c r="DO31" s="647"/>
      <c r="DP31" s="647"/>
      <c r="DQ31" s="647"/>
      <c r="DR31" s="647"/>
      <c r="DS31" s="647"/>
      <c r="DT31" s="647"/>
      <c r="DU31" s="647"/>
      <c r="DV31" s="648"/>
      <c r="DW31" s="637">
        <v>0.5</v>
      </c>
      <c r="DX31" s="649"/>
      <c r="DY31" s="649"/>
      <c r="DZ31" s="649"/>
      <c r="EA31" s="649"/>
      <c r="EB31" s="649"/>
      <c r="EC31" s="661"/>
    </row>
    <row r="32" spans="2:133" ht="11.25" customHeight="1" x14ac:dyDescent="0.2">
      <c r="B32" s="631" t="s">
        <v>302</v>
      </c>
      <c r="C32" s="632"/>
      <c r="D32" s="632"/>
      <c r="E32" s="632"/>
      <c r="F32" s="632"/>
      <c r="G32" s="632"/>
      <c r="H32" s="632"/>
      <c r="I32" s="632"/>
      <c r="J32" s="632"/>
      <c r="K32" s="632"/>
      <c r="L32" s="632"/>
      <c r="M32" s="632"/>
      <c r="N32" s="632"/>
      <c r="O32" s="632"/>
      <c r="P32" s="632"/>
      <c r="Q32" s="633"/>
      <c r="R32" s="634">
        <v>1294042</v>
      </c>
      <c r="S32" s="635"/>
      <c r="T32" s="635"/>
      <c r="U32" s="635"/>
      <c r="V32" s="635"/>
      <c r="W32" s="635"/>
      <c r="X32" s="635"/>
      <c r="Y32" s="636"/>
      <c r="Z32" s="672">
        <v>4.8</v>
      </c>
      <c r="AA32" s="672"/>
      <c r="AB32" s="672"/>
      <c r="AC32" s="672"/>
      <c r="AD32" s="673" t="s">
        <v>123</v>
      </c>
      <c r="AE32" s="673"/>
      <c r="AF32" s="673"/>
      <c r="AG32" s="673"/>
      <c r="AH32" s="673"/>
      <c r="AI32" s="673"/>
      <c r="AJ32" s="673"/>
      <c r="AK32" s="673"/>
      <c r="AL32" s="637" t="s">
        <v>123</v>
      </c>
      <c r="AM32" s="638"/>
      <c r="AN32" s="638"/>
      <c r="AO32" s="674"/>
      <c r="AP32" s="675"/>
      <c r="AQ32" s="676"/>
      <c r="AR32" s="676"/>
      <c r="AS32" s="676"/>
      <c r="AT32" s="707"/>
      <c r="AU32" s="196" t="s">
        <v>303</v>
      </c>
      <c r="AX32" s="631" t="s">
        <v>304</v>
      </c>
      <c r="AY32" s="632"/>
      <c r="AZ32" s="632"/>
      <c r="BA32" s="632"/>
      <c r="BB32" s="632"/>
      <c r="BC32" s="632"/>
      <c r="BD32" s="632"/>
      <c r="BE32" s="632"/>
      <c r="BF32" s="633"/>
      <c r="BG32" s="700">
        <v>99.1</v>
      </c>
      <c r="BH32" s="647"/>
      <c r="BI32" s="647"/>
      <c r="BJ32" s="647"/>
      <c r="BK32" s="647"/>
      <c r="BL32" s="647"/>
      <c r="BM32" s="638">
        <v>95.6</v>
      </c>
      <c r="BN32" s="647"/>
      <c r="BO32" s="647"/>
      <c r="BP32" s="647"/>
      <c r="BQ32" s="670"/>
      <c r="BR32" s="700">
        <v>98.9</v>
      </c>
      <c r="BS32" s="647"/>
      <c r="BT32" s="647"/>
      <c r="BU32" s="647"/>
      <c r="BV32" s="647"/>
      <c r="BW32" s="647"/>
      <c r="BX32" s="638">
        <v>96</v>
      </c>
      <c r="BY32" s="647"/>
      <c r="BZ32" s="647"/>
      <c r="CA32" s="647"/>
      <c r="CB32" s="670"/>
      <c r="CD32" s="657"/>
      <c r="CE32" s="658"/>
      <c r="CF32" s="631" t="s">
        <v>305</v>
      </c>
      <c r="CG32" s="632"/>
      <c r="CH32" s="632"/>
      <c r="CI32" s="632"/>
      <c r="CJ32" s="632"/>
      <c r="CK32" s="632"/>
      <c r="CL32" s="632"/>
      <c r="CM32" s="632"/>
      <c r="CN32" s="632"/>
      <c r="CO32" s="632"/>
      <c r="CP32" s="632"/>
      <c r="CQ32" s="633"/>
      <c r="CR32" s="634">
        <v>4014</v>
      </c>
      <c r="CS32" s="635"/>
      <c r="CT32" s="635"/>
      <c r="CU32" s="635"/>
      <c r="CV32" s="635"/>
      <c r="CW32" s="635"/>
      <c r="CX32" s="635"/>
      <c r="CY32" s="636"/>
      <c r="CZ32" s="637">
        <v>0</v>
      </c>
      <c r="DA32" s="649"/>
      <c r="DB32" s="649"/>
      <c r="DC32" s="650"/>
      <c r="DD32" s="640">
        <v>4014</v>
      </c>
      <c r="DE32" s="635"/>
      <c r="DF32" s="635"/>
      <c r="DG32" s="635"/>
      <c r="DH32" s="635"/>
      <c r="DI32" s="635"/>
      <c r="DJ32" s="635"/>
      <c r="DK32" s="636"/>
      <c r="DL32" s="640">
        <v>4014</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306</v>
      </c>
      <c r="C33" s="632"/>
      <c r="D33" s="632"/>
      <c r="E33" s="632"/>
      <c r="F33" s="632"/>
      <c r="G33" s="632"/>
      <c r="H33" s="632"/>
      <c r="I33" s="632"/>
      <c r="J33" s="632"/>
      <c r="K33" s="632"/>
      <c r="L33" s="632"/>
      <c r="M33" s="632"/>
      <c r="N33" s="632"/>
      <c r="O33" s="632"/>
      <c r="P33" s="632"/>
      <c r="Q33" s="633"/>
      <c r="R33" s="634">
        <v>237845</v>
      </c>
      <c r="S33" s="635"/>
      <c r="T33" s="635"/>
      <c r="U33" s="635"/>
      <c r="V33" s="635"/>
      <c r="W33" s="635"/>
      <c r="X33" s="635"/>
      <c r="Y33" s="636"/>
      <c r="Z33" s="672">
        <v>0.9</v>
      </c>
      <c r="AA33" s="672"/>
      <c r="AB33" s="672"/>
      <c r="AC33" s="672"/>
      <c r="AD33" s="673" t="s">
        <v>123</v>
      </c>
      <c r="AE33" s="673"/>
      <c r="AF33" s="673"/>
      <c r="AG33" s="673"/>
      <c r="AH33" s="673"/>
      <c r="AI33" s="673"/>
      <c r="AJ33" s="673"/>
      <c r="AK33" s="673"/>
      <c r="AL33" s="637" t="s">
        <v>123</v>
      </c>
      <c r="AM33" s="638"/>
      <c r="AN33" s="638"/>
      <c r="AO33" s="674"/>
      <c r="AP33" s="677"/>
      <c r="AQ33" s="678"/>
      <c r="AR33" s="678"/>
      <c r="AS33" s="678"/>
      <c r="AT33" s="708"/>
      <c r="AU33" s="201"/>
      <c r="AV33" s="201"/>
      <c r="AW33" s="201"/>
      <c r="AX33" s="615" t="s">
        <v>307</v>
      </c>
      <c r="AY33" s="616"/>
      <c r="AZ33" s="616"/>
      <c r="BA33" s="616"/>
      <c r="BB33" s="616"/>
      <c r="BC33" s="616"/>
      <c r="BD33" s="616"/>
      <c r="BE33" s="616"/>
      <c r="BF33" s="617"/>
      <c r="BG33" s="695">
        <v>98.3</v>
      </c>
      <c r="BH33" s="619"/>
      <c r="BI33" s="619"/>
      <c r="BJ33" s="619"/>
      <c r="BK33" s="619"/>
      <c r="BL33" s="619"/>
      <c r="BM33" s="665">
        <v>89</v>
      </c>
      <c r="BN33" s="619"/>
      <c r="BO33" s="619"/>
      <c r="BP33" s="619"/>
      <c r="BQ33" s="682"/>
      <c r="BR33" s="695">
        <v>98.2</v>
      </c>
      <c r="BS33" s="619"/>
      <c r="BT33" s="619"/>
      <c r="BU33" s="619"/>
      <c r="BV33" s="619"/>
      <c r="BW33" s="619"/>
      <c r="BX33" s="665">
        <v>89.6</v>
      </c>
      <c r="BY33" s="619"/>
      <c r="BZ33" s="619"/>
      <c r="CA33" s="619"/>
      <c r="CB33" s="682"/>
      <c r="CD33" s="631" t="s">
        <v>308</v>
      </c>
      <c r="CE33" s="632"/>
      <c r="CF33" s="632"/>
      <c r="CG33" s="632"/>
      <c r="CH33" s="632"/>
      <c r="CI33" s="632"/>
      <c r="CJ33" s="632"/>
      <c r="CK33" s="632"/>
      <c r="CL33" s="632"/>
      <c r="CM33" s="632"/>
      <c r="CN33" s="632"/>
      <c r="CO33" s="632"/>
      <c r="CP33" s="632"/>
      <c r="CQ33" s="633"/>
      <c r="CR33" s="634">
        <v>9774426</v>
      </c>
      <c r="CS33" s="647"/>
      <c r="CT33" s="647"/>
      <c r="CU33" s="647"/>
      <c r="CV33" s="647"/>
      <c r="CW33" s="647"/>
      <c r="CX33" s="647"/>
      <c r="CY33" s="648"/>
      <c r="CZ33" s="637">
        <v>38.799999999999997</v>
      </c>
      <c r="DA33" s="649"/>
      <c r="DB33" s="649"/>
      <c r="DC33" s="650"/>
      <c r="DD33" s="640">
        <v>7201866</v>
      </c>
      <c r="DE33" s="647"/>
      <c r="DF33" s="647"/>
      <c r="DG33" s="647"/>
      <c r="DH33" s="647"/>
      <c r="DI33" s="647"/>
      <c r="DJ33" s="647"/>
      <c r="DK33" s="648"/>
      <c r="DL33" s="640">
        <v>5764279</v>
      </c>
      <c r="DM33" s="647"/>
      <c r="DN33" s="647"/>
      <c r="DO33" s="647"/>
      <c r="DP33" s="647"/>
      <c r="DQ33" s="647"/>
      <c r="DR33" s="647"/>
      <c r="DS33" s="647"/>
      <c r="DT33" s="647"/>
      <c r="DU33" s="647"/>
      <c r="DV33" s="648"/>
      <c r="DW33" s="637">
        <v>41.8</v>
      </c>
      <c r="DX33" s="649"/>
      <c r="DY33" s="649"/>
      <c r="DZ33" s="649"/>
      <c r="EA33" s="649"/>
      <c r="EB33" s="649"/>
      <c r="EC33" s="661"/>
    </row>
    <row r="34" spans="2:133" ht="11.25" customHeight="1" x14ac:dyDescent="0.2">
      <c r="B34" s="631" t="s">
        <v>309</v>
      </c>
      <c r="C34" s="632"/>
      <c r="D34" s="632"/>
      <c r="E34" s="632"/>
      <c r="F34" s="632"/>
      <c r="G34" s="632"/>
      <c r="H34" s="632"/>
      <c r="I34" s="632"/>
      <c r="J34" s="632"/>
      <c r="K34" s="632"/>
      <c r="L34" s="632"/>
      <c r="M34" s="632"/>
      <c r="N34" s="632"/>
      <c r="O34" s="632"/>
      <c r="P34" s="632"/>
      <c r="Q34" s="633"/>
      <c r="R34" s="634">
        <v>283362</v>
      </c>
      <c r="S34" s="635"/>
      <c r="T34" s="635"/>
      <c r="U34" s="635"/>
      <c r="V34" s="635"/>
      <c r="W34" s="635"/>
      <c r="X34" s="635"/>
      <c r="Y34" s="636"/>
      <c r="Z34" s="672">
        <v>1.1000000000000001</v>
      </c>
      <c r="AA34" s="672"/>
      <c r="AB34" s="672"/>
      <c r="AC34" s="672"/>
      <c r="AD34" s="673" t="s">
        <v>123</v>
      </c>
      <c r="AE34" s="673"/>
      <c r="AF34" s="673"/>
      <c r="AG34" s="673"/>
      <c r="AH34" s="673"/>
      <c r="AI34" s="673"/>
      <c r="AJ34" s="673"/>
      <c r="AK34" s="673"/>
      <c r="AL34" s="637" t="s">
        <v>123</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310</v>
      </c>
      <c r="CE34" s="632"/>
      <c r="CF34" s="632"/>
      <c r="CG34" s="632"/>
      <c r="CH34" s="632"/>
      <c r="CI34" s="632"/>
      <c r="CJ34" s="632"/>
      <c r="CK34" s="632"/>
      <c r="CL34" s="632"/>
      <c r="CM34" s="632"/>
      <c r="CN34" s="632"/>
      <c r="CO34" s="632"/>
      <c r="CP34" s="632"/>
      <c r="CQ34" s="633"/>
      <c r="CR34" s="634">
        <v>3338499</v>
      </c>
      <c r="CS34" s="635"/>
      <c r="CT34" s="635"/>
      <c r="CU34" s="635"/>
      <c r="CV34" s="635"/>
      <c r="CW34" s="635"/>
      <c r="CX34" s="635"/>
      <c r="CY34" s="636"/>
      <c r="CZ34" s="637">
        <v>13.3</v>
      </c>
      <c r="DA34" s="649"/>
      <c r="DB34" s="649"/>
      <c r="DC34" s="650"/>
      <c r="DD34" s="640">
        <v>2140322</v>
      </c>
      <c r="DE34" s="635"/>
      <c r="DF34" s="635"/>
      <c r="DG34" s="635"/>
      <c r="DH34" s="635"/>
      <c r="DI34" s="635"/>
      <c r="DJ34" s="635"/>
      <c r="DK34" s="636"/>
      <c r="DL34" s="640">
        <v>1908819</v>
      </c>
      <c r="DM34" s="635"/>
      <c r="DN34" s="635"/>
      <c r="DO34" s="635"/>
      <c r="DP34" s="635"/>
      <c r="DQ34" s="635"/>
      <c r="DR34" s="635"/>
      <c r="DS34" s="635"/>
      <c r="DT34" s="635"/>
      <c r="DU34" s="635"/>
      <c r="DV34" s="636"/>
      <c r="DW34" s="637">
        <v>13.8</v>
      </c>
      <c r="DX34" s="649"/>
      <c r="DY34" s="649"/>
      <c r="DZ34" s="649"/>
      <c r="EA34" s="649"/>
      <c r="EB34" s="649"/>
      <c r="EC34" s="661"/>
    </row>
    <row r="35" spans="2:133" ht="11.25" customHeight="1" x14ac:dyDescent="0.2">
      <c r="B35" s="631" t="s">
        <v>311</v>
      </c>
      <c r="C35" s="632"/>
      <c r="D35" s="632"/>
      <c r="E35" s="632"/>
      <c r="F35" s="632"/>
      <c r="G35" s="632"/>
      <c r="H35" s="632"/>
      <c r="I35" s="632"/>
      <c r="J35" s="632"/>
      <c r="K35" s="632"/>
      <c r="L35" s="632"/>
      <c r="M35" s="632"/>
      <c r="N35" s="632"/>
      <c r="O35" s="632"/>
      <c r="P35" s="632"/>
      <c r="Q35" s="633"/>
      <c r="R35" s="634">
        <v>381768</v>
      </c>
      <c r="S35" s="635"/>
      <c r="T35" s="635"/>
      <c r="U35" s="635"/>
      <c r="V35" s="635"/>
      <c r="W35" s="635"/>
      <c r="X35" s="635"/>
      <c r="Y35" s="636"/>
      <c r="Z35" s="672">
        <v>1.4</v>
      </c>
      <c r="AA35" s="672"/>
      <c r="AB35" s="672"/>
      <c r="AC35" s="672"/>
      <c r="AD35" s="673" t="s">
        <v>123</v>
      </c>
      <c r="AE35" s="673"/>
      <c r="AF35" s="673"/>
      <c r="AG35" s="673"/>
      <c r="AH35" s="673"/>
      <c r="AI35" s="673"/>
      <c r="AJ35" s="673"/>
      <c r="AK35" s="673"/>
      <c r="AL35" s="637" t="s">
        <v>123</v>
      </c>
      <c r="AM35" s="638"/>
      <c r="AN35" s="638"/>
      <c r="AO35" s="674"/>
      <c r="AP35" s="204"/>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295299</v>
      </c>
      <c r="CS35" s="647"/>
      <c r="CT35" s="647"/>
      <c r="CU35" s="647"/>
      <c r="CV35" s="647"/>
      <c r="CW35" s="647"/>
      <c r="CX35" s="647"/>
      <c r="CY35" s="648"/>
      <c r="CZ35" s="637">
        <v>1.2</v>
      </c>
      <c r="DA35" s="649"/>
      <c r="DB35" s="649"/>
      <c r="DC35" s="650"/>
      <c r="DD35" s="640">
        <v>218036</v>
      </c>
      <c r="DE35" s="647"/>
      <c r="DF35" s="647"/>
      <c r="DG35" s="647"/>
      <c r="DH35" s="647"/>
      <c r="DI35" s="647"/>
      <c r="DJ35" s="647"/>
      <c r="DK35" s="648"/>
      <c r="DL35" s="640">
        <v>218036</v>
      </c>
      <c r="DM35" s="647"/>
      <c r="DN35" s="647"/>
      <c r="DO35" s="647"/>
      <c r="DP35" s="647"/>
      <c r="DQ35" s="647"/>
      <c r="DR35" s="647"/>
      <c r="DS35" s="647"/>
      <c r="DT35" s="647"/>
      <c r="DU35" s="647"/>
      <c r="DV35" s="648"/>
      <c r="DW35" s="637">
        <v>1.6</v>
      </c>
      <c r="DX35" s="649"/>
      <c r="DY35" s="649"/>
      <c r="DZ35" s="649"/>
      <c r="EA35" s="649"/>
      <c r="EB35" s="649"/>
      <c r="EC35" s="661"/>
    </row>
    <row r="36" spans="2:133" ht="11.25" customHeight="1" x14ac:dyDescent="0.2">
      <c r="B36" s="631" t="s">
        <v>315</v>
      </c>
      <c r="C36" s="632"/>
      <c r="D36" s="632"/>
      <c r="E36" s="632"/>
      <c r="F36" s="632"/>
      <c r="G36" s="632"/>
      <c r="H36" s="632"/>
      <c r="I36" s="632"/>
      <c r="J36" s="632"/>
      <c r="K36" s="632"/>
      <c r="L36" s="632"/>
      <c r="M36" s="632"/>
      <c r="N36" s="632"/>
      <c r="O36" s="632"/>
      <c r="P36" s="632"/>
      <c r="Q36" s="633"/>
      <c r="R36" s="634">
        <v>1545630</v>
      </c>
      <c r="S36" s="635"/>
      <c r="T36" s="635"/>
      <c r="U36" s="635"/>
      <c r="V36" s="635"/>
      <c r="W36" s="635"/>
      <c r="X36" s="635"/>
      <c r="Y36" s="636"/>
      <c r="Z36" s="672">
        <v>5.7</v>
      </c>
      <c r="AA36" s="672"/>
      <c r="AB36" s="672"/>
      <c r="AC36" s="672"/>
      <c r="AD36" s="673" t="s">
        <v>123</v>
      </c>
      <c r="AE36" s="673"/>
      <c r="AF36" s="673"/>
      <c r="AG36" s="673"/>
      <c r="AH36" s="673"/>
      <c r="AI36" s="673"/>
      <c r="AJ36" s="673"/>
      <c r="AK36" s="673"/>
      <c r="AL36" s="637" t="s">
        <v>123</v>
      </c>
      <c r="AM36" s="638"/>
      <c r="AN36" s="638"/>
      <c r="AO36" s="674"/>
      <c r="AP36" s="204"/>
      <c r="AQ36" s="683" t="s">
        <v>316</v>
      </c>
      <c r="AR36" s="684"/>
      <c r="AS36" s="684"/>
      <c r="AT36" s="684"/>
      <c r="AU36" s="684"/>
      <c r="AV36" s="684"/>
      <c r="AW36" s="684"/>
      <c r="AX36" s="684"/>
      <c r="AY36" s="685"/>
      <c r="AZ36" s="689">
        <v>4197247</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19111</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3020753</v>
      </c>
      <c r="CS36" s="635"/>
      <c r="CT36" s="635"/>
      <c r="CU36" s="635"/>
      <c r="CV36" s="635"/>
      <c r="CW36" s="635"/>
      <c r="CX36" s="635"/>
      <c r="CY36" s="636"/>
      <c r="CZ36" s="637">
        <v>12</v>
      </c>
      <c r="DA36" s="649"/>
      <c r="DB36" s="649"/>
      <c r="DC36" s="650"/>
      <c r="DD36" s="640">
        <v>2409794</v>
      </c>
      <c r="DE36" s="635"/>
      <c r="DF36" s="635"/>
      <c r="DG36" s="635"/>
      <c r="DH36" s="635"/>
      <c r="DI36" s="635"/>
      <c r="DJ36" s="635"/>
      <c r="DK36" s="636"/>
      <c r="DL36" s="640">
        <v>1842623</v>
      </c>
      <c r="DM36" s="635"/>
      <c r="DN36" s="635"/>
      <c r="DO36" s="635"/>
      <c r="DP36" s="635"/>
      <c r="DQ36" s="635"/>
      <c r="DR36" s="635"/>
      <c r="DS36" s="635"/>
      <c r="DT36" s="635"/>
      <c r="DU36" s="635"/>
      <c r="DV36" s="636"/>
      <c r="DW36" s="637">
        <v>13.4</v>
      </c>
      <c r="DX36" s="649"/>
      <c r="DY36" s="649"/>
      <c r="DZ36" s="649"/>
      <c r="EA36" s="649"/>
      <c r="EB36" s="649"/>
      <c r="EC36" s="661"/>
    </row>
    <row r="37" spans="2:133" ht="11.25" customHeight="1" x14ac:dyDescent="0.2">
      <c r="B37" s="631" t="s">
        <v>319</v>
      </c>
      <c r="C37" s="632"/>
      <c r="D37" s="632"/>
      <c r="E37" s="632"/>
      <c r="F37" s="632"/>
      <c r="G37" s="632"/>
      <c r="H37" s="632"/>
      <c r="I37" s="632"/>
      <c r="J37" s="632"/>
      <c r="K37" s="632"/>
      <c r="L37" s="632"/>
      <c r="M37" s="632"/>
      <c r="N37" s="632"/>
      <c r="O37" s="632"/>
      <c r="P37" s="632"/>
      <c r="Q37" s="633"/>
      <c r="R37" s="634">
        <v>426763</v>
      </c>
      <c r="S37" s="635"/>
      <c r="T37" s="635"/>
      <c r="U37" s="635"/>
      <c r="V37" s="635"/>
      <c r="W37" s="635"/>
      <c r="X37" s="635"/>
      <c r="Y37" s="636"/>
      <c r="Z37" s="672">
        <v>1.6</v>
      </c>
      <c r="AA37" s="672"/>
      <c r="AB37" s="672"/>
      <c r="AC37" s="672"/>
      <c r="AD37" s="673">
        <v>2052</v>
      </c>
      <c r="AE37" s="673"/>
      <c r="AF37" s="673"/>
      <c r="AG37" s="673"/>
      <c r="AH37" s="673"/>
      <c r="AI37" s="673"/>
      <c r="AJ37" s="673"/>
      <c r="AK37" s="673"/>
      <c r="AL37" s="637">
        <v>0</v>
      </c>
      <c r="AM37" s="638"/>
      <c r="AN37" s="638"/>
      <c r="AO37" s="674"/>
      <c r="AQ37" s="667" t="s">
        <v>320</v>
      </c>
      <c r="AR37" s="668"/>
      <c r="AS37" s="668"/>
      <c r="AT37" s="668"/>
      <c r="AU37" s="668"/>
      <c r="AV37" s="668"/>
      <c r="AW37" s="668"/>
      <c r="AX37" s="668"/>
      <c r="AY37" s="669"/>
      <c r="AZ37" s="634">
        <v>2056298</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-31435</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93893</v>
      </c>
      <c r="CS37" s="647"/>
      <c r="CT37" s="647"/>
      <c r="CU37" s="647"/>
      <c r="CV37" s="647"/>
      <c r="CW37" s="647"/>
      <c r="CX37" s="647"/>
      <c r="CY37" s="648"/>
      <c r="CZ37" s="637">
        <v>0.4</v>
      </c>
      <c r="DA37" s="649"/>
      <c r="DB37" s="649"/>
      <c r="DC37" s="650"/>
      <c r="DD37" s="640">
        <v>89193</v>
      </c>
      <c r="DE37" s="647"/>
      <c r="DF37" s="647"/>
      <c r="DG37" s="647"/>
      <c r="DH37" s="647"/>
      <c r="DI37" s="647"/>
      <c r="DJ37" s="647"/>
      <c r="DK37" s="648"/>
      <c r="DL37" s="640">
        <v>89193</v>
      </c>
      <c r="DM37" s="647"/>
      <c r="DN37" s="647"/>
      <c r="DO37" s="647"/>
      <c r="DP37" s="647"/>
      <c r="DQ37" s="647"/>
      <c r="DR37" s="647"/>
      <c r="DS37" s="647"/>
      <c r="DT37" s="647"/>
      <c r="DU37" s="647"/>
      <c r="DV37" s="648"/>
      <c r="DW37" s="637">
        <v>0.6</v>
      </c>
      <c r="DX37" s="649"/>
      <c r="DY37" s="649"/>
      <c r="DZ37" s="649"/>
      <c r="EA37" s="649"/>
      <c r="EB37" s="649"/>
      <c r="EC37" s="661"/>
    </row>
    <row r="38" spans="2:133" ht="11.25" customHeight="1" x14ac:dyDescent="0.2">
      <c r="B38" s="631" t="s">
        <v>323</v>
      </c>
      <c r="C38" s="632"/>
      <c r="D38" s="632"/>
      <c r="E38" s="632"/>
      <c r="F38" s="632"/>
      <c r="G38" s="632"/>
      <c r="H38" s="632"/>
      <c r="I38" s="632"/>
      <c r="J38" s="632"/>
      <c r="K38" s="632"/>
      <c r="L38" s="632"/>
      <c r="M38" s="632"/>
      <c r="N38" s="632"/>
      <c r="O38" s="632"/>
      <c r="P38" s="632"/>
      <c r="Q38" s="633"/>
      <c r="R38" s="634">
        <v>5548554</v>
      </c>
      <c r="S38" s="635"/>
      <c r="T38" s="635"/>
      <c r="U38" s="635"/>
      <c r="V38" s="635"/>
      <c r="W38" s="635"/>
      <c r="X38" s="635"/>
      <c r="Y38" s="636"/>
      <c r="Z38" s="672">
        <v>20.6</v>
      </c>
      <c r="AA38" s="672"/>
      <c r="AB38" s="672"/>
      <c r="AC38" s="672"/>
      <c r="AD38" s="673" t="s">
        <v>123</v>
      </c>
      <c r="AE38" s="673"/>
      <c r="AF38" s="673"/>
      <c r="AG38" s="673"/>
      <c r="AH38" s="673"/>
      <c r="AI38" s="673"/>
      <c r="AJ38" s="673"/>
      <c r="AK38" s="673"/>
      <c r="AL38" s="637" t="s">
        <v>123</v>
      </c>
      <c r="AM38" s="638"/>
      <c r="AN38" s="638"/>
      <c r="AO38" s="674"/>
      <c r="AQ38" s="667" t="s">
        <v>324</v>
      </c>
      <c r="AR38" s="668"/>
      <c r="AS38" s="668"/>
      <c r="AT38" s="668"/>
      <c r="AU38" s="668"/>
      <c r="AV38" s="668"/>
      <c r="AW38" s="668"/>
      <c r="AX38" s="668"/>
      <c r="AY38" s="669"/>
      <c r="AZ38" s="634">
        <v>291165</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3500</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1593797</v>
      </c>
      <c r="CS38" s="635"/>
      <c r="CT38" s="635"/>
      <c r="CU38" s="635"/>
      <c r="CV38" s="635"/>
      <c r="CW38" s="635"/>
      <c r="CX38" s="635"/>
      <c r="CY38" s="636"/>
      <c r="CZ38" s="637">
        <v>6.3</v>
      </c>
      <c r="DA38" s="649"/>
      <c r="DB38" s="649"/>
      <c r="DC38" s="650"/>
      <c r="DD38" s="640">
        <v>1347709</v>
      </c>
      <c r="DE38" s="635"/>
      <c r="DF38" s="635"/>
      <c r="DG38" s="635"/>
      <c r="DH38" s="635"/>
      <c r="DI38" s="635"/>
      <c r="DJ38" s="635"/>
      <c r="DK38" s="636"/>
      <c r="DL38" s="640">
        <v>1266548</v>
      </c>
      <c r="DM38" s="635"/>
      <c r="DN38" s="635"/>
      <c r="DO38" s="635"/>
      <c r="DP38" s="635"/>
      <c r="DQ38" s="635"/>
      <c r="DR38" s="635"/>
      <c r="DS38" s="635"/>
      <c r="DT38" s="635"/>
      <c r="DU38" s="635"/>
      <c r="DV38" s="636"/>
      <c r="DW38" s="637">
        <v>9.1999999999999993</v>
      </c>
      <c r="DX38" s="649"/>
      <c r="DY38" s="649"/>
      <c r="DZ38" s="649"/>
      <c r="EA38" s="649"/>
      <c r="EB38" s="649"/>
      <c r="EC38" s="661"/>
    </row>
    <row r="39" spans="2:133" ht="11.25" customHeight="1" x14ac:dyDescent="0.2">
      <c r="B39" s="631" t="s">
        <v>327</v>
      </c>
      <c r="C39" s="632"/>
      <c r="D39" s="632"/>
      <c r="E39" s="632"/>
      <c r="F39" s="632"/>
      <c r="G39" s="632"/>
      <c r="H39" s="632"/>
      <c r="I39" s="632"/>
      <c r="J39" s="632"/>
      <c r="K39" s="632"/>
      <c r="L39" s="632"/>
      <c r="M39" s="632"/>
      <c r="N39" s="632"/>
      <c r="O39" s="632"/>
      <c r="P39" s="632"/>
      <c r="Q39" s="633"/>
      <c r="R39" s="634" t="s">
        <v>123</v>
      </c>
      <c r="S39" s="635"/>
      <c r="T39" s="635"/>
      <c r="U39" s="635"/>
      <c r="V39" s="635"/>
      <c r="W39" s="635"/>
      <c r="X39" s="635"/>
      <c r="Y39" s="636"/>
      <c r="Z39" s="672" t="s">
        <v>123</v>
      </c>
      <c r="AA39" s="672"/>
      <c r="AB39" s="672"/>
      <c r="AC39" s="672"/>
      <c r="AD39" s="673" t="s">
        <v>123</v>
      </c>
      <c r="AE39" s="673"/>
      <c r="AF39" s="673"/>
      <c r="AG39" s="673"/>
      <c r="AH39" s="673"/>
      <c r="AI39" s="673"/>
      <c r="AJ39" s="673"/>
      <c r="AK39" s="673"/>
      <c r="AL39" s="637" t="s">
        <v>123</v>
      </c>
      <c r="AM39" s="638"/>
      <c r="AN39" s="638"/>
      <c r="AO39" s="674"/>
      <c r="AQ39" s="667" t="s">
        <v>328</v>
      </c>
      <c r="AR39" s="668"/>
      <c r="AS39" s="668"/>
      <c r="AT39" s="668"/>
      <c r="AU39" s="668"/>
      <c r="AV39" s="668"/>
      <c r="AW39" s="668"/>
      <c r="AX39" s="668"/>
      <c r="AY39" s="669"/>
      <c r="AZ39" s="634">
        <v>255987</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4991</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403903</v>
      </c>
      <c r="CS39" s="647"/>
      <c r="CT39" s="647"/>
      <c r="CU39" s="647"/>
      <c r="CV39" s="647"/>
      <c r="CW39" s="647"/>
      <c r="CX39" s="647"/>
      <c r="CY39" s="648"/>
      <c r="CZ39" s="637">
        <v>1.6</v>
      </c>
      <c r="DA39" s="649"/>
      <c r="DB39" s="649"/>
      <c r="DC39" s="650"/>
      <c r="DD39" s="640">
        <v>10810</v>
      </c>
      <c r="DE39" s="647"/>
      <c r="DF39" s="647"/>
      <c r="DG39" s="647"/>
      <c r="DH39" s="647"/>
      <c r="DI39" s="647"/>
      <c r="DJ39" s="647"/>
      <c r="DK39" s="648"/>
      <c r="DL39" s="640" t="s">
        <v>123</v>
      </c>
      <c r="DM39" s="647"/>
      <c r="DN39" s="647"/>
      <c r="DO39" s="647"/>
      <c r="DP39" s="647"/>
      <c r="DQ39" s="647"/>
      <c r="DR39" s="647"/>
      <c r="DS39" s="647"/>
      <c r="DT39" s="647"/>
      <c r="DU39" s="647"/>
      <c r="DV39" s="648"/>
      <c r="DW39" s="637" t="s">
        <v>123</v>
      </c>
      <c r="DX39" s="649"/>
      <c r="DY39" s="649"/>
      <c r="DZ39" s="649"/>
      <c r="EA39" s="649"/>
      <c r="EB39" s="649"/>
      <c r="EC39" s="661"/>
    </row>
    <row r="40" spans="2:133" ht="11.25" customHeight="1" x14ac:dyDescent="0.2">
      <c r="B40" s="631" t="s">
        <v>331</v>
      </c>
      <c r="C40" s="632"/>
      <c r="D40" s="632"/>
      <c r="E40" s="632"/>
      <c r="F40" s="632"/>
      <c r="G40" s="632"/>
      <c r="H40" s="632"/>
      <c r="I40" s="632"/>
      <c r="J40" s="632"/>
      <c r="K40" s="632"/>
      <c r="L40" s="632"/>
      <c r="M40" s="632"/>
      <c r="N40" s="632"/>
      <c r="O40" s="632"/>
      <c r="P40" s="632"/>
      <c r="Q40" s="633"/>
      <c r="R40" s="634">
        <v>28754</v>
      </c>
      <c r="S40" s="635"/>
      <c r="T40" s="635"/>
      <c r="U40" s="635"/>
      <c r="V40" s="635"/>
      <c r="W40" s="635"/>
      <c r="X40" s="635"/>
      <c r="Y40" s="636"/>
      <c r="Z40" s="672">
        <v>0.1</v>
      </c>
      <c r="AA40" s="672"/>
      <c r="AB40" s="672"/>
      <c r="AC40" s="672"/>
      <c r="AD40" s="673" t="s">
        <v>123</v>
      </c>
      <c r="AE40" s="673"/>
      <c r="AF40" s="673"/>
      <c r="AG40" s="673"/>
      <c r="AH40" s="673"/>
      <c r="AI40" s="673"/>
      <c r="AJ40" s="673"/>
      <c r="AK40" s="673"/>
      <c r="AL40" s="637" t="s">
        <v>123</v>
      </c>
      <c r="AM40" s="638"/>
      <c r="AN40" s="638"/>
      <c r="AO40" s="674"/>
      <c r="AQ40" s="667" t="s">
        <v>332</v>
      </c>
      <c r="AR40" s="668"/>
      <c r="AS40" s="668"/>
      <c r="AT40" s="668"/>
      <c r="AU40" s="668"/>
      <c r="AV40" s="668"/>
      <c r="AW40" s="668"/>
      <c r="AX40" s="668"/>
      <c r="AY40" s="669"/>
      <c r="AZ40" s="634">
        <v>25379</v>
      </c>
      <c r="BA40" s="635"/>
      <c r="BB40" s="635"/>
      <c r="BC40" s="635"/>
      <c r="BD40" s="647"/>
      <c r="BE40" s="647"/>
      <c r="BF40" s="670"/>
      <c r="BG40" s="675" t="s">
        <v>333</v>
      </c>
      <c r="BH40" s="676"/>
      <c r="BI40" s="676"/>
      <c r="BJ40" s="676"/>
      <c r="BK40" s="676"/>
      <c r="BL40" s="205"/>
      <c r="BM40" s="632" t="s">
        <v>334</v>
      </c>
      <c r="BN40" s="632"/>
      <c r="BO40" s="632"/>
      <c r="BP40" s="632"/>
      <c r="BQ40" s="632"/>
      <c r="BR40" s="632"/>
      <c r="BS40" s="632"/>
      <c r="BT40" s="632"/>
      <c r="BU40" s="633"/>
      <c r="BV40" s="634">
        <v>82</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1122175</v>
      </c>
      <c r="CS40" s="635"/>
      <c r="CT40" s="635"/>
      <c r="CU40" s="635"/>
      <c r="CV40" s="635"/>
      <c r="CW40" s="635"/>
      <c r="CX40" s="635"/>
      <c r="CY40" s="636"/>
      <c r="CZ40" s="637">
        <v>4.5</v>
      </c>
      <c r="DA40" s="649"/>
      <c r="DB40" s="649"/>
      <c r="DC40" s="650"/>
      <c r="DD40" s="640">
        <v>1075195</v>
      </c>
      <c r="DE40" s="635"/>
      <c r="DF40" s="635"/>
      <c r="DG40" s="635"/>
      <c r="DH40" s="635"/>
      <c r="DI40" s="635"/>
      <c r="DJ40" s="635"/>
      <c r="DK40" s="636"/>
      <c r="DL40" s="640">
        <v>528253</v>
      </c>
      <c r="DM40" s="635"/>
      <c r="DN40" s="635"/>
      <c r="DO40" s="635"/>
      <c r="DP40" s="635"/>
      <c r="DQ40" s="635"/>
      <c r="DR40" s="635"/>
      <c r="DS40" s="635"/>
      <c r="DT40" s="635"/>
      <c r="DU40" s="635"/>
      <c r="DV40" s="636"/>
      <c r="DW40" s="637">
        <v>3.8</v>
      </c>
      <c r="DX40" s="649"/>
      <c r="DY40" s="649"/>
      <c r="DZ40" s="649"/>
      <c r="EA40" s="649"/>
      <c r="EB40" s="649"/>
      <c r="EC40" s="661"/>
    </row>
    <row r="41" spans="2:133" ht="11.25" customHeight="1" x14ac:dyDescent="0.2">
      <c r="B41" s="615" t="s">
        <v>336</v>
      </c>
      <c r="C41" s="616"/>
      <c r="D41" s="616"/>
      <c r="E41" s="616"/>
      <c r="F41" s="616"/>
      <c r="G41" s="616"/>
      <c r="H41" s="616"/>
      <c r="I41" s="616"/>
      <c r="J41" s="616"/>
      <c r="K41" s="616"/>
      <c r="L41" s="616"/>
      <c r="M41" s="616"/>
      <c r="N41" s="616"/>
      <c r="O41" s="616"/>
      <c r="P41" s="616"/>
      <c r="Q41" s="617"/>
      <c r="R41" s="618">
        <v>26976510</v>
      </c>
      <c r="S41" s="659"/>
      <c r="T41" s="659"/>
      <c r="U41" s="659"/>
      <c r="V41" s="659"/>
      <c r="W41" s="659"/>
      <c r="X41" s="659"/>
      <c r="Y41" s="662"/>
      <c r="Z41" s="663">
        <v>100</v>
      </c>
      <c r="AA41" s="663"/>
      <c r="AB41" s="663"/>
      <c r="AC41" s="663"/>
      <c r="AD41" s="664">
        <v>13762742</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288286</v>
      </c>
      <c r="BA41" s="635"/>
      <c r="BB41" s="635"/>
      <c r="BC41" s="635"/>
      <c r="BD41" s="647"/>
      <c r="BE41" s="647"/>
      <c r="BF41" s="670"/>
      <c r="BG41" s="675"/>
      <c r="BH41" s="676"/>
      <c r="BI41" s="676"/>
      <c r="BJ41" s="676"/>
      <c r="BK41" s="676"/>
      <c r="BL41" s="205"/>
      <c r="BM41" s="632" t="s">
        <v>338</v>
      </c>
      <c r="BN41" s="632"/>
      <c r="BO41" s="632"/>
      <c r="BP41" s="632"/>
      <c r="BQ41" s="632"/>
      <c r="BR41" s="632"/>
      <c r="BS41" s="632"/>
      <c r="BT41" s="632"/>
      <c r="BU41" s="633"/>
      <c r="BV41" s="634" t="s">
        <v>123</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123</v>
      </c>
      <c r="CS41" s="647"/>
      <c r="CT41" s="647"/>
      <c r="CU41" s="647"/>
      <c r="CV41" s="647"/>
      <c r="CW41" s="647"/>
      <c r="CX41" s="647"/>
      <c r="CY41" s="648"/>
      <c r="CZ41" s="637" t="s">
        <v>123</v>
      </c>
      <c r="DA41" s="649"/>
      <c r="DB41" s="649"/>
      <c r="DC41" s="650"/>
      <c r="DD41" s="640" t="s">
        <v>123</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340</v>
      </c>
      <c r="AR42" s="680"/>
      <c r="AS42" s="680"/>
      <c r="AT42" s="680"/>
      <c r="AU42" s="680"/>
      <c r="AV42" s="680"/>
      <c r="AW42" s="680"/>
      <c r="AX42" s="680"/>
      <c r="AY42" s="681"/>
      <c r="AZ42" s="618">
        <v>1280132</v>
      </c>
      <c r="BA42" s="659"/>
      <c r="BB42" s="659"/>
      <c r="BC42" s="659"/>
      <c r="BD42" s="619"/>
      <c r="BE42" s="619"/>
      <c r="BF42" s="682"/>
      <c r="BG42" s="677"/>
      <c r="BH42" s="678"/>
      <c r="BI42" s="678"/>
      <c r="BJ42" s="678"/>
      <c r="BK42" s="678"/>
      <c r="BL42" s="206"/>
      <c r="BM42" s="616" t="s">
        <v>341</v>
      </c>
      <c r="BN42" s="616"/>
      <c r="BO42" s="616"/>
      <c r="BP42" s="616"/>
      <c r="BQ42" s="616"/>
      <c r="BR42" s="616"/>
      <c r="BS42" s="616"/>
      <c r="BT42" s="616"/>
      <c r="BU42" s="617"/>
      <c r="BV42" s="618">
        <v>470</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5606443</v>
      </c>
      <c r="CS42" s="647"/>
      <c r="CT42" s="647"/>
      <c r="CU42" s="647"/>
      <c r="CV42" s="647"/>
      <c r="CW42" s="647"/>
      <c r="CX42" s="647"/>
      <c r="CY42" s="648"/>
      <c r="CZ42" s="637">
        <v>22.3</v>
      </c>
      <c r="DA42" s="649"/>
      <c r="DB42" s="649"/>
      <c r="DC42" s="650"/>
      <c r="DD42" s="640">
        <v>379574</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343</v>
      </c>
      <c r="CD43" s="631" t="s">
        <v>344</v>
      </c>
      <c r="CE43" s="632"/>
      <c r="CF43" s="632"/>
      <c r="CG43" s="632"/>
      <c r="CH43" s="632"/>
      <c r="CI43" s="632"/>
      <c r="CJ43" s="632"/>
      <c r="CK43" s="632"/>
      <c r="CL43" s="632"/>
      <c r="CM43" s="632"/>
      <c r="CN43" s="632"/>
      <c r="CO43" s="632"/>
      <c r="CP43" s="632"/>
      <c r="CQ43" s="633"/>
      <c r="CR43" s="634">
        <v>66300</v>
      </c>
      <c r="CS43" s="647"/>
      <c r="CT43" s="647"/>
      <c r="CU43" s="647"/>
      <c r="CV43" s="647"/>
      <c r="CW43" s="647"/>
      <c r="CX43" s="647"/>
      <c r="CY43" s="648"/>
      <c r="CZ43" s="637">
        <v>0.3</v>
      </c>
      <c r="DA43" s="649"/>
      <c r="DB43" s="649"/>
      <c r="DC43" s="650"/>
      <c r="DD43" s="640" t="s">
        <v>123</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5599572</v>
      </c>
      <c r="CS44" s="635"/>
      <c r="CT44" s="635"/>
      <c r="CU44" s="635"/>
      <c r="CV44" s="635"/>
      <c r="CW44" s="635"/>
      <c r="CX44" s="635"/>
      <c r="CY44" s="636"/>
      <c r="CZ44" s="637">
        <v>22.2</v>
      </c>
      <c r="DA44" s="638"/>
      <c r="DB44" s="638"/>
      <c r="DC44" s="639"/>
      <c r="DD44" s="640">
        <v>376207</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348098</v>
      </c>
      <c r="CS45" s="647"/>
      <c r="CT45" s="647"/>
      <c r="CU45" s="647"/>
      <c r="CV45" s="647"/>
      <c r="CW45" s="647"/>
      <c r="CX45" s="647"/>
      <c r="CY45" s="648"/>
      <c r="CZ45" s="637">
        <v>1.4</v>
      </c>
      <c r="DA45" s="649"/>
      <c r="DB45" s="649"/>
      <c r="DC45" s="650"/>
      <c r="DD45" s="640">
        <v>25507</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349</v>
      </c>
      <c r="CG46" s="632"/>
      <c r="CH46" s="632"/>
      <c r="CI46" s="632"/>
      <c r="CJ46" s="632"/>
      <c r="CK46" s="632"/>
      <c r="CL46" s="632"/>
      <c r="CM46" s="632"/>
      <c r="CN46" s="632"/>
      <c r="CO46" s="632"/>
      <c r="CP46" s="632"/>
      <c r="CQ46" s="633"/>
      <c r="CR46" s="634">
        <v>5170202</v>
      </c>
      <c r="CS46" s="635"/>
      <c r="CT46" s="635"/>
      <c r="CU46" s="635"/>
      <c r="CV46" s="635"/>
      <c r="CW46" s="635"/>
      <c r="CX46" s="635"/>
      <c r="CY46" s="636"/>
      <c r="CZ46" s="637">
        <v>20.5</v>
      </c>
      <c r="DA46" s="638"/>
      <c r="DB46" s="638"/>
      <c r="DC46" s="639"/>
      <c r="DD46" s="640">
        <v>333866</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350</v>
      </c>
      <c r="CG47" s="632"/>
      <c r="CH47" s="632"/>
      <c r="CI47" s="632"/>
      <c r="CJ47" s="632"/>
      <c r="CK47" s="632"/>
      <c r="CL47" s="632"/>
      <c r="CM47" s="632"/>
      <c r="CN47" s="632"/>
      <c r="CO47" s="632"/>
      <c r="CP47" s="632"/>
      <c r="CQ47" s="633"/>
      <c r="CR47" s="634">
        <v>6871</v>
      </c>
      <c r="CS47" s="647"/>
      <c r="CT47" s="647"/>
      <c r="CU47" s="647"/>
      <c r="CV47" s="647"/>
      <c r="CW47" s="647"/>
      <c r="CX47" s="647"/>
      <c r="CY47" s="648"/>
      <c r="CZ47" s="637">
        <v>0</v>
      </c>
      <c r="DA47" s="649"/>
      <c r="DB47" s="649"/>
      <c r="DC47" s="650"/>
      <c r="DD47" s="640">
        <v>3367</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351</v>
      </c>
      <c r="CG48" s="632"/>
      <c r="CH48" s="632"/>
      <c r="CI48" s="632"/>
      <c r="CJ48" s="632"/>
      <c r="CK48" s="632"/>
      <c r="CL48" s="632"/>
      <c r="CM48" s="632"/>
      <c r="CN48" s="632"/>
      <c r="CO48" s="632"/>
      <c r="CP48" s="632"/>
      <c r="CQ48" s="633"/>
      <c r="CR48" s="634" t="s">
        <v>123</v>
      </c>
      <c r="CS48" s="635"/>
      <c r="CT48" s="635"/>
      <c r="CU48" s="635"/>
      <c r="CV48" s="635"/>
      <c r="CW48" s="635"/>
      <c r="CX48" s="635"/>
      <c r="CY48" s="636"/>
      <c r="CZ48" s="637" t="s">
        <v>123</v>
      </c>
      <c r="DA48" s="638"/>
      <c r="DB48" s="638"/>
      <c r="DC48" s="639"/>
      <c r="DD48" s="640" t="s">
        <v>123</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352</v>
      </c>
      <c r="CE49" s="616"/>
      <c r="CF49" s="616"/>
      <c r="CG49" s="616"/>
      <c r="CH49" s="616"/>
      <c r="CI49" s="616"/>
      <c r="CJ49" s="616"/>
      <c r="CK49" s="616"/>
      <c r="CL49" s="616"/>
      <c r="CM49" s="616"/>
      <c r="CN49" s="616"/>
      <c r="CO49" s="616"/>
      <c r="CP49" s="616"/>
      <c r="CQ49" s="617"/>
      <c r="CR49" s="618">
        <v>25179061</v>
      </c>
      <c r="CS49" s="619"/>
      <c r="CT49" s="619"/>
      <c r="CU49" s="619"/>
      <c r="CV49" s="619"/>
      <c r="CW49" s="619"/>
      <c r="CX49" s="619"/>
      <c r="CY49" s="620"/>
      <c r="CZ49" s="621">
        <v>100</v>
      </c>
      <c r="DA49" s="622"/>
      <c r="DB49" s="622"/>
      <c r="DC49" s="623"/>
      <c r="DD49" s="624">
        <v>15331449</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nvi8dZb2uMUYAvdsZsk94KGGEDEpzXfrwoHBgXKVJWUtsmVBeYOboZYTbI3Zk77DRQERxm6rfpvroLmKi1MMHg==" saltValue="aR3s5jclzEdipED5vphFw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4"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B1" zoomScale="70" zoomScaleNormal="25" zoomScaleSheetLayoutView="70" workbookViewId="0">
      <selection activeCell="BD11" sqref="BD11"/>
    </sheetView>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375</v>
      </c>
      <c r="C7" s="1061"/>
      <c r="D7" s="1061"/>
      <c r="E7" s="1061"/>
      <c r="F7" s="1061"/>
      <c r="G7" s="1061"/>
      <c r="H7" s="1061"/>
      <c r="I7" s="1061"/>
      <c r="J7" s="1061"/>
      <c r="K7" s="1061"/>
      <c r="L7" s="1061"/>
      <c r="M7" s="1061"/>
      <c r="N7" s="1061"/>
      <c r="O7" s="1061"/>
      <c r="P7" s="1062"/>
      <c r="Q7" s="1115">
        <v>26947</v>
      </c>
      <c r="R7" s="1116"/>
      <c r="S7" s="1116"/>
      <c r="T7" s="1116"/>
      <c r="U7" s="1116"/>
      <c r="V7" s="1116">
        <v>25170</v>
      </c>
      <c r="W7" s="1116"/>
      <c r="X7" s="1116"/>
      <c r="Y7" s="1116"/>
      <c r="Z7" s="1116"/>
      <c r="AA7" s="1116">
        <f>Q7-V7</f>
        <v>1777</v>
      </c>
      <c r="AB7" s="1116"/>
      <c r="AC7" s="1116"/>
      <c r="AD7" s="1116"/>
      <c r="AE7" s="1117"/>
      <c r="AF7" s="1118">
        <v>1478</v>
      </c>
      <c r="AG7" s="1119"/>
      <c r="AH7" s="1119"/>
      <c r="AI7" s="1119"/>
      <c r="AJ7" s="1120"/>
      <c r="AK7" s="1121">
        <v>331</v>
      </c>
      <c r="AL7" s="1122"/>
      <c r="AM7" s="1122"/>
      <c r="AN7" s="1122"/>
      <c r="AO7" s="1122"/>
      <c r="AP7" s="1122">
        <v>26373</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t="s">
        <v>564</v>
      </c>
      <c r="BS7" s="1112" t="s">
        <v>560</v>
      </c>
      <c r="BT7" s="1113"/>
      <c r="BU7" s="1113"/>
      <c r="BV7" s="1113"/>
      <c r="BW7" s="1113"/>
      <c r="BX7" s="1113"/>
      <c r="BY7" s="1113"/>
      <c r="BZ7" s="1113"/>
      <c r="CA7" s="1113"/>
      <c r="CB7" s="1113"/>
      <c r="CC7" s="1113"/>
      <c r="CD7" s="1113"/>
      <c r="CE7" s="1113"/>
      <c r="CF7" s="1113"/>
      <c r="CG7" s="1125"/>
      <c r="CH7" s="1109">
        <v>0</v>
      </c>
      <c r="CI7" s="1110"/>
      <c r="CJ7" s="1110"/>
      <c r="CK7" s="1110"/>
      <c r="CL7" s="1111"/>
      <c r="CM7" s="1109">
        <v>117</v>
      </c>
      <c r="CN7" s="1110"/>
      <c r="CO7" s="1110"/>
      <c r="CP7" s="1110"/>
      <c r="CQ7" s="1111"/>
      <c r="CR7" s="1109">
        <v>810</v>
      </c>
      <c r="CS7" s="1110"/>
      <c r="CT7" s="1110"/>
      <c r="CU7" s="1110"/>
      <c r="CV7" s="1111"/>
      <c r="CW7" s="1109" t="s">
        <v>550</v>
      </c>
      <c r="CX7" s="1110"/>
      <c r="CY7" s="1110"/>
      <c r="CZ7" s="1110"/>
      <c r="DA7" s="1111"/>
      <c r="DB7" s="1109">
        <v>31</v>
      </c>
      <c r="DC7" s="1110"/>
      <c r="DD7" s="1110"/>
      <c r="DE7" s="1110"/>
      <c r="DF7" s="1111"/>
      <c r="DG7" s="1109" t="s">
        <v>550</v>
      </c>
      <c r="DH7" s="1110"/>
      <c r="DI7" s="1110"/>
      <c r="DJ7" s="1110"/>
      <c r="DK7" s="1111"/>
      <c r="DL7" s="1109" t="s">
        <v>550</v>
      </c>
      <c r="DM7" s="1110"/>
      <c r="DN7" s="1110"/>
      <c r="DO7" s="1110"/>
      <c r="DP7" s="1111"/>
      <c r="DQ7" s="1109" t="s">
        <v>550</v>
      </c>
      <c r="DR7" s="1110"/>
      <c r="DS7" s="1110"/>
      <c r="DT7" s="1110"/>
      <c r="DU7" s="1111"/>
      <c r="DV7" s="1112"/>
      <c r="DW7" s="1113"/>
      <c r="DX7" s="1113"/>
      <c r="DY7" s="1113"/>
      <c r="DZ7" s="1114"/>
      <c r="EA7" s="216"/>
    </row>
    <row r="8" spans="1:131" s="217" customFormat="1" ht="26.25" customHeight="1" x14ac:dyDescent="0.2">
      <c r="A8" s="220">
        <v>2</v>
      </c>
      <c r="B8" s="1043" t="s">
        <v>376</v>
      </c>
      <c r="C8" s="1044"/>
      <c r="D8" s="1044"/>
      <c r="E8" s="1044"/>
      <c r="F8" s="1044"/>
      <c r="G8" s="1044"/>
      <c r="H8" s="1044"/>
      <c r="I8" s="1044"/>
      <c r="J8" s="1044"/>
      <c r="K8" s="1044"/>
      <c r="L8" s="1044"/>
      <c r="M8" s="1044"/>
      <c r="N8" s="1044"/>
      <c r="O8" s="1044"/>
      <c r="P8" s="1045"/>
      <c r="Q8" s="1051">
        <v>5</v>
      </c>
      <c r="R8" s="1052"/>
      <c r="S8" s="1052"/>
      <c r="T8" s="1052"/>
      <c r="U8" s="1052"/>
      <c r="V8" s="1052">
        <v>4</v>
      </c>
      <c r="W8" s="1052"/>
      <c r="X8" s="1052"/>
      <c r="Y8" s="1052"/>
      <c r="Z8" s="1052"/>
      <c r="AA8" s="1052">
        <f t="shared" ref="AA8:AA9" si="0">Q8-V8</f>
        <v>1</v>
      </c>
      <c r="AB8" s="1052"/>
      <c r="AC8" s="1052"/>
      <c r="AD8" s="1052"/>
      <c r="AE8" s="1053"/>
      <c r="AF8" s="1048">
        <v>1</v>
      </c>
      <c r="AG8" s="1049"/>
      <c r="AH8" s="1049"/>
      <c r="AI8" s="1049"/>
      <c r="AJ8" s="1050"/>
      <c r="AK8" s="1093" t="s">
        <v>550</v>
      </c>
      <c r="AL8" s="1094"/>
      <c r="AM8" s="1094"/>
      <c r="AN8" s="1094"/>
      <c r="AO8" s="1094"/>
      <c r="AP8" s="1094" t="s">
        <v>550</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t="s">
        <v>561</v>
      </c>
      <c r="BT8" s="1006"/>
      <c r="BU8" s="1006"/>
      <c r="BV8" s="1006"/>
      <c r="BW8" s="1006"/>
      <c r="BX8" s="1006"/>
      <c r="BY8" s="1006"/>
      <c r="BZ8" s="1006"/>
      <c r="CA8" s="1006"/>
      <c r="CB8" s="1006"/>
      <c r="CC8" s="1006"/>
      <c r="CD8" s="1006"/>
      <c r="CE8" s="1006"/>
      <c r="CF8" s="1006"/>
      <c r="CG8" s="1027"/>
      <c r="CH8" s="1002">
        <v>-6</v>
      </c>
      <c r="CI8" s="1003"/>
      <c r="CJ8" s="1003"/>
      <c r="CK8" s="1003"/>
      <c r="CL8" s="1004"/>
      <c r="CM8" s="1002">
        <v>-51</v>
      </c>
      <c r="CN8" s="1003"/>
      <c r="CO8" s="1003"/>
      <c r="CP8" s="1003"/>
      <c r="CQ8" s="1004"/>
      <c r="CR8" s="1002">
        <v>51</v>
      </c>
      <c r="CS8" s="1003"/>
      <c r="CT8" s="1003"/>
      <c r="CU8" s="1003"/>
      <c r="CV8" s="1004"/>
      <c r="CW8" s="1002">
        <v>0</v>
      </c>
      <c r="CX8" s="1003"/>
      <c r="CY8" s="1003"/>
      <c r="CZ8" s="1003"/>
      <c r="DA8" s="1004"/>
      <c r="DB8" s="1002">
        <v>53</v>
      </c>
      <c r="DC8" s="1003"/>
      <c r="DD8" s="1003"/>
      <c r="DE8" s="1003"/>
      <c r="DF8" s="1004"/>
      <c r="DG8" s="1002" t="s">
        <v>550</v>
      </c>
      <c r="DH8" s="1003"/>
      <c r="DI8" s="1003"/>
      <c r="DJ8" s="1003"/>
      <c r="DK8" s="1004"/>
      <c r="DL8" s="1002" t="s">
        <v>550</v>
      </c>
      <c r="DM8" s="1003"/>
      <c r="DN8" s="1003"/>
      <c r="DO8" s="1003"/>
      <c r="DP8" s="1004"/>
      <c r="DQ8" s="1002" t="s">
        <v>550</v>
      </c>
      <c r="DR8" s="1003"/>
      <c r="DS8" s="1003"/>
      <c r="DT8" s="1003"/>
      <c r="DU8" s="1004"/>
      <c r="DV8" s="1005"/>
      <c r="DW8" s="1006"/>
      <c r="DX8" s="1006"/>
      <c r="DY8" s="1006"/>
      <c r="DZ8" s="1007"/>
      <c r="EA8" s="216"/>
    </row>
    <row r="9" spans="1:131" s="217" customFormat="1" ht="26.25" customHeight="1" x14ac:dyDescent="0.2">
      <c r="A9" s="220">
        <v>3</v>
      </c>
      <c r="B9" s="1043" t="s">
        <v>377</v>
      </c>
      <c r="C9" s="1044"/>
      <c r="D9" s="1044"/>
      <c r="E9" s="1044"/>
      <c r="F9" s="1044"/>
      <c r="G9" s="1044"/>
      <c r="H9" s="1044"/>
      <c r="I9" s="1044"/>
      <c r="J9" s="1044"/>
      <c r="K9" s="1044"/>
      <c r="L9" s="1044"/>
      <c r="M9" s="1044"/>
      <c r="N9" s="1044"/>
      <c r="O9" s="1044"/>
      <c r="P9" s="1045"/>
      <c r="Q9" s="1051">
        <v>24</v>
      </c>
      <c r="R9" s="1052"/>
      <c r="S9" s="1052"/>
      <c r="T9" s="1052"/>
      <c r="U9" s="1052"/>
      <c r="V9" s="1052">
        <v>5</v>
      </c>
      <c r="W9" s="1052"/>
      <c r="X9" s="1052"/>
      <c r="Y9" s="1052"/>
      <c r="Z9" s="1052"/>
      <c r="AA9" s="1052">
        <f t="shared" si="0"/>
        <v>19</v>
      </c>
      <c r="AB9" s="1052"/>
      <c r="AC9" s="1052"/>
      <c r="AD9" s="1052"/>
      <c r="AE9" s="1053"/>
      <c r="AF9" s="1048">
        <v>19</v>
      </c>
      <c r="AG9" s="1049"/>
      <c r="AH9" s="1049"/>
      <c r="AI9" s="1049"/>
      <c r="AJ9" s="1050"/>
      <c r="AK9" s="1093" t="s">
        <v>550</v>
      </c>
      <c r="AL9" s="1094"/>
      <c r="AM9" s="1094"/>
      <c r="AN9" s="1094"/>
      <c r="AO9" s="1094"/>
      <c r="AP9" s="1094" t="s">
        <v>550</v>
      </c>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t="s">
        <v>562</v>
      </c>
      <c r="BT9" s="1006"/>
      <c r="BU9" s="1006"/>
      <c r="BV9" s="1006"/>
      <c r="BW9" s="1006"/>
      <c r="BX9" s="1006"/>
      <c r="BY9" s="1006"/>
      <c r="BZ9" s="1006"/>
      <c r="CA9" s="1006"/>
      <c r="CB9" s="1006"/>
      <c r="CC9" s="1006"/>
      <c r="CD9" s="1006"/>
      <c r="CE9" s="1006"/>
      <c r="CF9" s="1006"/>
      <c r="CG9" s="1027"/>
      <c r="CH9" s="1002">
        <v>1</v>
      </c>
      <c r="CI9" s="1003"/>
      <c r="CJ9" s="1003"/>
      <c r="CK9" s="1003"/>
      <c r="CL9" s="1004"/>
      <c r="CM9" s="1002">
        <v>25</v>
      </c>
      <c r="CN9" s="1003"/>
      <c r="CO9" s="1003"/>
      <c r="CP9" s="1003"/>
      <c r="CQ9" s="1004"/>
      <c r="CR9" s="1002">
        <v>8</v>
      </c>
      <c r="CS9" s="1003"/>
      <c r="CT9" s="1003"/>
      <c r="CU9" s="1003"/>
      <c r="CV9" s="1004"/>
      <c r="CW9" s="1002" t="s">
        <v>550</v>
      </c>
      <c r="CX9" s="1003"/>
      <c r="CY9" s="1003"/>
      <c r="CZ9" s="1003"/>
      <c r="DA9" s="1004"/>
      <c r="DB9" s="1002" t="s">
        <v>550</v>
      </c>
      <c r="DC9" s="1003"/>
      <c r="DD9" s="1003"/>
      <c r="DE9" s="1003"/>
      <c r="DF9" s="1004"/>
      <c r="DG9" s="1002" t="s">
        <v>550</v>
      </c>
      <c r="DH9" s="1003"/>
      <c r="DI9" s="1003"/>
      <c r="DJ9" s="1003"/>
      <c r="DK9" s="1004"/>
      <c r="DL9" s="1002" t="s">
        <v>550</v>
      </c>
      <c r="DM9" s="1003"/>
      <c r="DN9" s="1003"/>
      <c r="DO9" s="1003"/>
      <c r="DP9" s="1004"/>
      <c r="DQ9" s="1002" t="s">
        <v>550</v>
      </c>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t="s">
        <v>563</v>
      </c>
      <c r="BT10" s="1006"/>
      <c r="BU10" s="1006"/>
      <c r="BV10" s="1006"/>
      <c r="BW10" s="1006"/>
      <c r="BX10" s="1006"/>
      <c r="BY10" s="1006"/>
      <c r="BZ10" s="1006"/>
      <c r="CA10" s="1006"/>
      <c r="CB10" s="1006"/>
      <c r="CC10" s="1006"/>
      <c r="CD10" s="1006"/>
      <c r="CE10" s="1006"/>
      <c r="CF10" s="1006"/>
      <c r="CG10" s="1027"/>
      <c r="CH10" s="1002">
        <v>34</v>
      </c>
      <c r="CI10" s="1003"/>
      <c r="CJ10" s="1003"/>
      <c r="CK10" s="1003"/>
      <c r="CL10" s="1004"/>
      <c r="CM10" s="1002">
        <v>354</v>
      </c>
      <c r="CN10" s="1003"/>
      <c r="CO10" s="1003"/>
      <c r="CP10" s="1003"/>
      <c r="CQ10" s="1004"/>
      <c r="CR10" s="1002">
        <v>93</v>
      </c>
      <c r="CS10" s="1003"/>
      <c r="CT10" s="1003"/>
      <c r="CU10" s="1003"/>
      <c r="CV10" s="1004"/>
      <c r="CW10" s="1002" t="s">
        <v>550</v>
      </c>
      <c r="CX10" s="1003"/>
      <c r="CY10" s="1003"/>
      <c r="CZ10" s="1003"/>
      <c r="DA10" s="1004"/>
      <c r="DB10" s="1002" t="s">
        <v>550</v>
      </c>
      <c r="DC10" s="1003"/>
      <c r="DD10" s="1003"/>
      <c r="DE10" s="1003"/>
      <c r="DF10" s="1004"/>
      <c r="DG10" s="1002" t="s">
        <v>550</v>
      </c>
      <c r="DH10" s="1003"/>
      <c r="DI10" s="1003"/>
      <c r="DJ10" s="1003"/>
      <c r="DK10" s="1004"/>
      <c r="DL10" s="1002" t="s">
        <v>550</v>
      </c>
      <c r="DM10" s="1003"/>
      <c r="DN10" s="1003"/>
      <c r="DO10" s="1003"/>
      <c r="DP10" s="1004"/>
      <c r="DQ10" s="1002" t="s">
        <v>550</v>
      </c>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378</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379</v>
      </c>
      <c r="B23" s="950" t="s">
        <v>380</v>
      </c>
      <c r="C23" s="951"/>
      <c r="D23" s="951"/>
      <c r="E23" s="951"/>
      <c r="F23" s="951"/>
      <c r="G23" s="951"/>
      <c r="H23" s="951"/>
      <c r="I23" s="951"/>
      <c r="J23" s="951"/>
      <c r="K23" s="951"/>
      <c r="L23" s="951"/>
      <c r="M23" s="951"/>
      <c r="N23" s="951"/>
      <c r="O23" s="951"/>
      <c r="P23" s="961"/>
      <c r="Q23" s="1080">
        <v>26977</v>
      </c>
      <c r="R23" s="1074"/>
      <c r="S23" s="1074"/>
      <c r="T23" s="1074"/>
      <c r="U23" s="1074"/>
      <c r="V23" s="1074">
        <v>25179</v>
      </c>
      <c r="W23" s="1074"/>
      <c r="X23" s="1074"/>
      <c r="Y23" s="1074"/>
      <c r="Z23" s="1074"/>
      <c r="AA23" s="1074">
        <v>1797</v>
      </c>
      <c r="AB23" s="1074"/>
      <c r="AC23" s="1074"/>
      <c r="AD23" s="1074"/>
      <c r="AE23" s="1081"/>
      <c r="AF23" s="1082">
        <v>1498</v>
      </c>
      <c r="AG23" s="1074"/>
      <c r="AH23" s="1074"/>
      <c r="AI23" s="1074"/>
      <c r="AJ23" s="1083"/>
      <c r="AK23" s="1084"/>
      <c r="AL23" s="1085"/>
      <c r="AM23" s="1085"/>
      <c r="AN23" s="1085"/>
      <c r="AO23" s="1085"/>
      <c r="AP23" s="1074">
        <v>26373</v>
      </c>
      <c r="AQ23" s="1074"/>
      <c r="AR23" s="1074"/>
      <c r="AS23" s="1074"/>
      <c r="AT23" s="1074"/>
      <c r="AU23" s="1075"/>
      <c r="AV23" s="1075"/>
      <c r="AW23" s="1075"/>
      <c r="AX23" s="1075"/>
      <c r="AY23" s="1076"/>
      <c r="AZ23" s="1077" t="s">
        <v>123</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381</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382</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358</v>
      </c>
      <c r="B26" s="1009"/>
      <c r="C26" s="1009"/>
      <c r="D26" s="1009"/>
      <c r="E26" s="1009"/>
      <c r="F26" s="1009"/>
      <c r="G26" s="1009"/>
      <c r="H26" s="1009"/>
      <c r="I26" s="1009"/>
      <c r="J26" s="1009"/>
      <c r="K26" s="1009"/>
      <c r="L26" s="1009"/>
      <c r="M26" s="1009"/>
      <c r="N26" s="1009"/>
      <c r="O26" s="1009"/>
      <c r="P26" s="1010"/>
      <c r="Q26" s="1014" t="s">
        <v>383</v>
      </c>
      <c r="R26" s="1015"/>
      <c r="S26" s="1015"/>
      <c r="T26" s="1015"/>
      <c r="U26" s="1016"/>
      <c r="V26" s="1014" t="s">
        <v>384</v>
      </c>
      <c r="W26" s="1015"/>
      <c r="X26" s="1015"/>
      <c r="Y26" s="1015"/>
      <c r="Z26" s="1016"/>
      <c r="AA26" s="1014" t="s">
        <v>385</v>
      </c>
      <c r="AB26" s="1015"/>
      <c r="AC26" s="1015"/>
      <c r="AD26" s="1015"/>
      <c r="AE26" s="1015"/>
      <c r="AF26" s="1068" t="s">
        <v>386</v>
      </c>
      <c r="AG26" s="1021"/>
      <c r="AH26" s="1021"/>
      <c r="AI26" s="1021"/>
      <c r="AJ26" s="1069"/>
      <c r="AK26" s="1015" t="s">
        <v>387</v>
      </c>
      <c r="AL26" s="1015"/>
      <c r="AM26" s="1015"/>
      <c r="AN26" s="1015"/>
      <c r="AO26" s="1016"/>
      <c r="AP26" s="1014" t="s">
        <v>388</v>
      </c>
      <c r="AQ26" s="1015"/>
      <c r="AR26" s="1015"/>
      <c r="AS26" s="1015"/>
      <c r="AT26" s="1016"/>
      <c r="AU26" s="1014" t="s">
        <v>389</v>
      </c>
      <c r="AV26" s="1015"/>
      <c r="AW26" s="1015"/>
      <c r="AX26" s="1015"/>
      <c r="AY26" s="1016"/>
      <c r="AZ26" s="1014" t="s">
        <v>390</v>
      </c>
      <c r="BA26" s="1015"/>
      <c r="BB26" s="1015"/>
      <c r="BC26" s="1015"/>
      <c r="BD26" s="1016"/>
      <c r="BE26" s="1014" t="s">
        <v>365</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391</v>
      </c>
      <c r="C28" s="1061"/>
      <c r="D28" s="1061"/>
      <c r="E28" s="1061"/>
      <c r="F28" s="1061"/>
      <c r="G28" s="1061"/>
      <c r="H28" s="1061"/>
      <c r="I28" s="1061"/>
      <c r="J28" s="1061"/>
      <c r="K28" s="1061"/>
      <c r="L28" s="1061"/>
      <c r="M28" s="1061"/>
      <c r="N28" s="1061"/>
      <c r="O28" s="1061"/>
      <c r="P28" s="1062"/>
      <c r="Q28" s="1063">
        <v>3300</v>
      </c>
      <c r="R28" s="1064"/>
      <c r="S28" s="1064"/>
      <c r="T28" s="1064"/>
      <c r="U28" s="1064"/>
      <c r="V28" s="1064">
        <v>3278</v>
      </c>
      <c r="W28" s="1064"/>
      <c r="X28" s="1064"/>
      <c r="Y28" s="1064"/>
      <c r="Z28" s="1064"/>
      <c r="AA28" s="1064">
        <v>22</v>
      </c>
      <c r="AB28" s="1064"/>
      <c r="AC28" s="1064"/>
      <c r="AD28" s="1064"/>
      <c r="AE28" s="1065"/>
      <c r="AF28" s="1066">
        <v>22</v>
      </c>
      <c r="AG28" s="1064"/>
      <c r="AH28" s="1064"/>
      <c r="AI28" s="1064"/>
      <c r="AJ28" s="1067"/>
      <c r="AK28" s="1055">
        <v>382</v>
      </c>
      <c r="AL28" s="1056"/>
      <c r="AM28" s="1056"/>
      <c r="AN28" s="1056"/>
      <c r="AO28" s="1056"/>
      <c r="AP28" s="1056">
        <v>32</v>
      </c>
      <c r="AQ28" s="1056"/>
      <c r="AR28" s="1056"/>
      <c r="AS28" s="1056"/>
      <c r="AT28" s="1056"/>
      <c r="AU28" s="1056">
        <v>13</v>
      </c>
      <c r="AV28" s="1056"/>
      <c r="AW28" s="1056"/>
      <c r="AX28" s="1056"/>
      <c r="AY28" s="1056"/>
      <c r="AZ28" s="1057"/>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392</v>
      </c>
      <c r="C29" s="1044"/>
      <c r="D29" s="1044"/>
      <c r="E29" s="1044"/>
      <c r="F29" s="1044"/>
      <c r="G29" s="1044"/>
      <c r="H29" s="1044"/>
      <c r="I29" s="1044"/>
      <c r="J29" s="1044"/>
      <c r="K29" s="1044"/>
      <c r="L29" s="1044"/>
      <c r="M29" s="1044"/>
      <c r="N29" s="1044"/>
      <c r="O29" s="1044"/>
      <c r="P29" s="1045"/>
      <c r="Q29" s="1051">
        <v>4375</v>
      </c>
      <c r="R29" s="1052"/>
      <c r="S29" s="1052"/>
      <c r="T29" s="1052"/>
      <c r="U29" s="1052"/>
      <c r="V29" s="1052">
        <v>4147</v>
      </c>
      <c r="W29" s="1052"/>
      <c r="X29" s="1052"/>
      <c r="Y29" s="1052"/>
      <c r="Z29" s="1052"/>
      <c r="AA29" s="1052">
        <v>228</v>
      </c>
      <c r="AB29" s="1052"/>
      <c r="AC29" s="1052"/>
      <c r="AD29" s="1052"/>
      <c r="AE29" s="1053"/>
      <c r="AF29" s="1048">
        <v>228</v>
      </c>
      <c r="AG29" s="1049"/>
      <c r="AH29" s="1049"/>
      <c r="AI29" s="1049"/>
      <c r="AJ29" s="1050"/>
      <c r="AK29" s="993">
        <v>623</v>
      </c>
      <c r="AL29" s="984"/>
      <c r="AM29" s="984"/>
      <c r="AN29" s="984"/>
      <c r="AO29" s="984"/>
      <c r="AP29" s="984" t="s">
        <v>550</v>
      </c>
      <c r="AQ29" s="984"/>
      <c r="AR29" s="984"/>
      <c r="AS29" s="984"/>
      <c r="AT29" s="984"/>
      <c r="AU29" s="984" t="s">
        <v>550</v>
      </c>
      <c r="AV29" s="984"/>
      <c r="AW29" s="984"/>
      <c r="AX29" s="984"/>
      <c r="AY29" s="984"/>
      <c r="AZ29" s="1054"/>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393</v>
      </c>
      <c r="C30" s="1044"/>
      <c r="D30" s="1044"/>
      <c r="E30" s="1044"/>
      <c r="F30" s="1044"/>
      <c r="G30" s="1044"/>
      <c r="H30" s="1044"/>
      <c r="I30" s="1044"/>
      <c r="J30" s="1044"/>
      <c r="K30" s="1044"/>
      <c r="L30" s="1044"/>
      <c r="M30" s="1044"/>
      <c r="N30" s="1044"/>
      <c r="O30" s="1044"/>
      <c r="P30" s="1045"/>
      <c r="Q30" s="1051">
        <v>527</v>
      </c>
      <c r="R30" s="1052"/>
      <c r="S30" s="1052"/>
      <c r="T30" s="1052"/>
      <c r="U30" s="1052"/>
      <c r="V30" s="1052">
        <v>520</v>
      </c>
      <c r="W30" s="1052"/>
      <c r="X30" s="1052"/>
      <c r="Y30" s="1052"/>
      <c r="Z30" s="1052"/>
      <c r="AA30" s="1052">
        <v>7</v>
      </c>
      <c r="AB30" s="1052"/>
      <c r="AC30" s="1052"/>
      <c r="AD30" s="1052"/>
      <c r="AE30" s="1053"/>
      <c r="AF30" s="1048">
        <v>7</v>
      </c>
      <c r="AG30" s="1049"/>
      <c r="AH30" s="1049"/>
      <c r="AI30" s="1049"/>
      <c r="AJ30" s="1050"/>
      <c r="AK30" s="993">
        <v>156</v>
      </c>
      <c r="AL30" s="984"/>
      <c r="AM30" s="984"/>
      <c r="AN30" s="984"/>
      <c r="AO30" s="984"/>
      <c r="AP30" s="984" t="s">
        <v>550</v>
      </c>
      <c r="AQ30" s="984"/>
      <c r="AR30" s="984"/>
      <c r="AS30" s="984"/>
      <c r="AT30" s="984"/>
      <c r="AU30" s="984" t="s">
        <v>550</v>
      </c>
      <c r="AV30" s="984"/>
      <c r="AW30" s="984"/>
      <c r="AX30" s="984"/>
      <c r="AY30" s="984"/>
      <c r="AZ30" s="1054"/>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394</v>
      </c>
      <c r="C31" s="1044"/>
      <c r="D31" s="1044"/>
      <c r="E31" s="1044"/>
      <c r="F31" s="1044"/>
      <c r="G31" s="1044"/>
      <c r="H31" s="1044"/>
      <c r="I31" s="1044"/>
      <c r="J31" s="1044"/>
      <c r="K31" s="1044"/>
      <c r="L31" s="1044"/>
      <c r="M31" s="1044"/>
      <c r="N31" s="1044"/>
      <c r="O31" s="1044"/>
      <c r="P31" s="1045"/>
      <c r="Q31" s="1051">
        <v>317</v>
      </c>
      <c r="R31" s="1052"/>
      <c r="S31" s="1052"/>
      <c r="T31" s="1052"/>
      <c r="U31" s="1052"/>
      <c r="V31" s="1052">
        <v>291</v>
      </c>
      <c r="W31" s="1052"/>
      <c r="X31" s="1052"/>
      <c r="Y31" s="1052"/>
      <c r="Z31" s="1052"/>
      <c r="AA31" s="1052">
        <v>26</v>
      </c>
      <c r="AB31" s="1052"/>
      <c r="AC31" s="1052"/>
      <c r="AD31" s="1052"/>
      <c r="AE31" s="1053"/>
      <c r="AF31" s="1048">
        <v>26</v>
      </c>
      <c r="AG31" s="1049"/>
      <c r="AH31" s="1049"/>
      <c r="AI31" s="1049"/>
      <c r="AJ31" s="1050"/>
      <c r="AK31" s="993">
        <v>21</v>
      </c>
      <c r="AL31" s="984"/>
      <c r="AM31" s="984"/>
      <c r="AN31" s="984"/>
      <c r="AO31" s="984"/>
      <c r="AP31" s="984">
        <v>47</v>
      </c>
      <c r="AQ31" s="984"/>
      <c r="AR31" s="984"/>
      <c r="AS31" s="984"/>
      <c r="AT31" s="984"/>
      <c r="AU31" s="984">
        <v>5</v>
      </c>
      <c r="AV31" s="984"/>
      <c r="AW31" s="984"/>
      <c r="AX31" s="984"/>
      <c r="AY31" s="984"/>
      <c r="AZ31" s="1054"/>
      <c r="BA31" s="1054"/>
      <c r="BB31" s="1054"/>
      <c r="BC31" s="1054"/>
      <c r="BD31" s="1054"/>
      <c r="BE31" s="985"/>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395</v>
      </c>
      <c r="C32" s="1044"/>
      <c r="D32" s="1044"/>
      <c r="E32" s="1044"/>
      <c r="F32" s="1044"/>
      <c r="G32" s="1044"/>
      <c r="H32" s="1044"/>
      <c r="I32" s="1044"/>
      <c r="J32" s="1044"/>
      <c r="K32" s="1044"/>
      <c r="L32" s="1044"/>
      <c r="M32" s="1044"/>
      <c r="N32" s="1044"/>
      <c r="O32" s="1044"/>
      <c r="P32" s="1045"/>
      <c r="Q32" s="1051">
        <v>55</v>
      </c>
      <c r="R32" s="1052"/>
      <c r="S32" s="1052"/>
      <c r="T32" s="1052"/>
      <c r="U32" s="1052"/>
      <c r="V32" s="1052">
        <v>53</v>
      </c>
      <c r="W32" s="1052"/>
      <c r="X32" s="1052"/>
      <c r="Y32" s="1052"/>
      <c r="Z32" s="1052"/>
      <c r="AA32" s="1052">
        <v>2</v>
      </c>
      <c r="AB32" s="1052"/>
      <c r="AC32" s="1052"/>
      <c r="AD32" s="1052"/>
      <c r="AE32" s="1053"/>
      <c r="AF32" s="1048">
        <v>2</v>
      </c>
      <c r="AG32" s="1049"/>
      <c r="AH32" s="1049"/>
      <c r="AI32" s="1049"/>
      <c r="AJ32" s="1050"/>
      <c r="AK32" s="993">
        <v>4</v>
      </c>
      <c r="AL32" s="984"/>
      <c r="AM32" s="984"/>
      <c r="AN32" s="984"/>
      <c r="AO32" s="984"/>
      <c r="AP32" s="984">
        <v>332</v>
      </c>
      <c r="AQ32" s="984"/>
      <c r="AR32" s="984"/>
      <c r="AS32" s="984"/>
      <c r="AT32" s="984"/>
      <c r="AU32" s="984">
        <v>45</v>
      </c>
      <c r="AV32" s="984"/>
      <c r="AW32" s="984"/>
      <c r="AX32" s="984"/>
      <c r="AY32" s="984"/>
      <c r="AZ32" s="1054"/>
      <c r="BA32" s="1054"/>
      <c r="BB32" s="1054"/>
      <c r="BC32" s="1054"/>
      <c r="BD32" s="1054"/>
      <c r="BE32" s="985"/>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t="s">
        <v>396</v>
      </c>
      <c r="C33" s="1044"/>
      <c r="D33" s="1044"/>
      <c r="E33" s="1044"/>
      <c r="F33" s="1044"/>
      <c r="G33" s="1044"/>
      <c r="H33" s="1044"/>
      <c r="I33" s="1044"/>
      <c r="J33" s="1044"/>
      <c r="K33" s="1044"/>
      <c r="L33" s="1044"/>
      <c r="M33" s="1044"/>
      <c r="N33" s="1044"/>
      <c r="O33" s="1044"/>
      <c r="P33" s="1045"/>
      <c r="Q33" s="1051">
        <v>742</v>
      </c>
      <c r="R33" s="1052"/>
      <c r="S33" s="1052"/>
      <c r="T33" s="1052"/>
      <c r="U33" s="1052"/>
      <c r="V33" s="1052">
        <v>933</v>
      </c>
      <c r="W33" s="1052"/>
      <c r="X33" s="1052"/>
      <c r="Y33" s="1052"/>
      <c r="Z33" s="1052"/>
      <c r="AA33" s="1052">
        <v>191</v>
      </c>
      <c r="AB33" s="1052"/>
      <c r="AC33" s="1052"/>
      <c r="AD33" s="1052"/>
      <c r="AE33" s="1053"/>
      <c r="AF33" s="1048">
        <v>1255</v>
      </c>
      <c r="AG33" s="1049"/>
      <c r="AH33" s="1049"/>
      <c r="AI33" s="1049"/>
      <c r="AJ33" s="1050"/>
      <c r="AK33" s="993">
        <v>291</v>
      </c>
      <c r="AL33" s="984"/>
      <c r="AM33" s="984"/>
      <c r="AN33" s="984"/>
      <c r="AO33" s="984"/>
      <c r="AP33" s="984">
        <v>2445</v>
      </c>
      <c r="AQ33" s="984"/>
      <c r="AR33" s="984"/>
      <c r="AS33" s="984"/>
      <c r="AT33" s="984"/>
      <c r="AU33" s="984">
        <v>1859</v>
      </c>
      <c r="AV33" s="984"/>
      <c r="AW33" s="984"/>
      <c r="AX33" s="984"/>
      <c r="AY33" s="984"/>
      <c r="AZ33" s="1054" t="s">
        <v>550</v>
      </c>
      <c r="BA33" s="1054"/>
      <c r="BB33" s="1054"/>
      <c r="BC33" s="1054"/>
      <c r="BD33" s="1054"/>
      <c r="BE33" s="985" t="s">
        <v>397</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t="s">
        <v>398</v>
      </c>
      <c r="C34" s="1044"/>
      <c r="D34" s="1044"/>
      <c r="E34" s="1044"/>
      <c r="F34" s="1044"/>
      <c r="G34" s="1044"/>
      <c r="H34" s="1044"/>
      <c r="I34" s="1044"/>
      <c r="J34" s="1044"/>
      <c r="K34" s="1044"/>
      <c r="L34" s="1044"/>
      <c r="M34" s="1044"/>
      <c r="N34" s="1044"/>
      <c r="O34" s="1044"/>
      <c r="P34" s="1045"/>
      <c r="Q34" s="1051">
        <v>1082</v>
      </c>
      <c r="R34" s="1052"/>
      <c r="S34" s="1052"/>
      <c r="T34" s="1052"/>
      <c r="U34" s="1052"/>
      <c r="V34" s="1052">
        <v>1062</v>
      </c>
      <c r="W34" s="1052"/>
      <c r="X34" s="1052"/>
      <c r="Y34" s="1052"/>
      <c r="Z34" s="1052"/>
      <c r="AA34" s="1052">
        <v>21</v>
      </c>
      <c r="AB34" s="1052"/>
      <c r="AC34" s="1052"/>
      <c r="AD34" s="1052"/>
      <c r="AE34" s="1053"/>
      <c r="AF34" s="1048">
        <v>2844</v>
      </c>
      <c r="AG34" s="1049"/>
      <c r="AH34" s="1049"/>
      <c r="AI34" s="1049"/>
      <c r="AJ34" s="1050"/>
      <c r="AK34" s="993">
        <v>256</v>
      </c>
      <c r="AL34" s="984"/>
      <c r="AM34" s="984"/>
      <c r="AN34" s="984"/>
      <c r="AO34" s="984"/>
      <c r="AP34" s="984">
        <v>557</v>
      </c>
      <c r="AQ34" s="984"/>
      <c r="AR34" s="984"/>
      <c r="AS34" s="984"/>
      <c r="AT34" s="984"/>
      <c r="AU34" s="984">
        <v>351</v>
      </c>
      <c r="AV34" s="984"/>
      <c r="AW34" s="984"/>
      <c r="AX34" s="984"/>
      <c r="AY34" s="984"/>
      <c r="AZ34" s="1054" t="s">
        <v>550</v>
      </c>
      <c r="BA34" s="1054"/>
      <c r="BB34" s="1054"/>
      <c r="BC34" s="1054"/>
      <c r="BD34" s="1054"/>
      <c r="BE34" s="985" t="s">
        <v>397</v>
      </c>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t="s">
        <v>399</v>
      </c>
      <c r="C35" s="1044"/>
      <c r="D35" s="1044"/>
      <c r="E35" s="1044"/>
      <c r="F35" s="1044"/>
      <c r="G35" s="1044"/>
      <c r="H35" s="1044"/>
      <c r="I35" s="1044"/>
      <c r="J35" s="1044"/>
      <c r="K35" s="1044"/>
      <c r="L35" s="1044"/>
      <c r="M35" s="1044"/>
      <c r="N35" s="1044"/>
      <c r="O35" s="1044"/>
      <c r="P35" s="1045"/>
      <c r="Q35" s="1051">
        <v>2143</v>
      </c>
      <c r="R35" s="1052"/>
      <c r="S35" s="1052"/>
      <c r="T35" s="1052"/>
      <c r="U35" s="1052"/>
      <c r="V35" s="1052">
        <v>2171</v>
      </c>
      <c r="W35" s="1052"/>
      <c r="X35" s="1052"/>
      <c r="Y35" s="1052"/>
      <c r="Z35" s="1052"/>
      <c r="AA35" s="1052">
        <v>-27</v>
      </c>
      <c r="AB35" s="1052"/>
      <c r="AC35" s="1052"/>
      <c r="AD35" s="1052"/>
      <c r="AE35" s="1053"/>
      <c r="AF35" s="1048">
        <v>619</v>
      </c>
      <c r="AG35" s="1049"/>
      <c r="AH35" s="1049"/>
      <c r="AI35" s="1049"/>
      <c r="AJ35" s="1050"/>
      <c r="AK35" s="993">
        <v>2056</v>
      </c>
      <c r="AL35" s="984"/>
      <c r="AM35" s="984"/>
      <c r="AN35" s="984"/>
      <c r="AO35" s="984"/>
      <c r="AP35" s="984">
        <v>9392</v>
      </c>
      <c r="AQ35" s="984"/>
      <c r="AR35" s="984"/>
      <c r="AS35" s="984"/>
      <c r="AT35" s="984"/>
      <c r="AU35" s="984">
        <v>8454</v>
      </c>
      <c r="AV35" s="984"/>
      <c r="AW35" s="984"/>
      <c r="AX35" s="984"/>
      <c r="AY35" s="984"/>
      <c r="AZ35" s="1054" t="s">
        <v>550</v>
      </c>
      <c r="BA35" s="1054"/>
      <c r="BB35" s="1054"/>
      <c r="BC35" s="1054"/>
      <c r="BD35" s="1054"/>
      <c r="BE35" s="985" t="s">
        <v>397</v>
      </c>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400</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379</v>
      </c>
      <c r="B63" s="950" t="s">
        <v>401</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5004</v>
      </c>
      <c r="AG63" s="972"/>
      <c r="AH63" s="972"/>
      <c r="AI63" s="972"/>
      <c r="AJ63" s="1035"/>
      <c r="AK63" s="1036"/>
      <c r="AL63" s="976"/>
      <c r="AM63" s="976"/>
      <c r="AN63" s="976"/>
      <c r="AO63" s="976"/>
      <c r="AP63" s="972">
        <v>12805</v>
      </c>
      <c r="AQ63" s="972"/>
      <c r="AR63" s="972"/>
      <c r="AS63" s="972"/>
      <c r="AT63" s="972"/>
      <c r="AU63" s="972">
        <v>10727</v>
      </c>
      <c r="AV63" s="972"/>
      <c r="AW63" s="972"/>
      <c r="AX63" s="972"/>
      <c r="AY63" s="972"/>
      <c r="AZ63" s="1030"/>
      <c r="BA63" s="1030"/>
      <c r="BB63" s="1030"/>
      <c r="BC63" s="1030"/>
      <c r="BD63" s="1030"/>
      <c r="BE63" s="973"/>
      <c r="BF63" s="973"/>
      <c r="BG63" s="973"/>
      <c r="BH63" s="973"/>
      <c r="BI63" s="974"/>
      <c r="BJ63" s="1031" t="s">
        <v>123</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402</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403</v>
      </c>
      <c r="B66" s="1009"/>
      <c r="C66" s="1009"/>
      <c r="D66" s="1009"/>
      <c r="E66" s="1009"/>
      <c r="F66" s="1009"/>
      <c r="G66" s="1009"/>
      <c r="H66" s="1009"/>
      <c r="I66" s="1009"/>
      <c r="J66" s="1009"/>
      <c r="K66" s="1009"/>
      <c r="L66" s="1009"/>
      <c r="M66" s="1009"/>
      <c r="N66" s="1009"/>
      <c r="O66" s="1009"/>
      <c r="P66" s="1010"/>
      <c r="Q66" s="1014" t="s">
        <v>383</v>
      </c>
      <c r="R66" s="1015"/>
      <c r="S66" s="1015"/>
      <c r="T66" s="1015"/>
      <c r="U66" s="1016"/>
      <c r="V66" s="1014" t="s">
        <v>384</v>
      </c>
      <c r="W66" s="1015"/>
      <c r="X66" s="1015"/>
      <c r="Y66" s="1015"/>
      <c r="Z66" s="1016"/>
      <c r="AA66" s="1014" t="s">
        <v>385</v>
      </c>
      <c r="AB66" s="1015"/>
      <c r="AC66" s="1015"/>
      <c r="AD66" s="1015"/>
      <c r="AE66" s="1016"/>
      <c r="AF66" s="1020" t="s">
        <v>386</v>
      </c>
      <c r="AG66" s="1021"/>
      <c r="AH66" s="1021"/>
      <c r="AI66" s="1021"/>
      <c r="AJ66" s="1022"/>
      <c r="AK66" s="1014" t="s">
        <v>387</v>
      </c>
      <c r="AL66" s="1009"/>
      <c r="AM66" s="1009"/>
      <c r="AN66" s="1009"/>
      <c r="AO66" s="1010"/>
      <c r="AP66" s="1014" t="s">
        <v>388</v>
      </c>
      <c r="AQ66" s="1015"/>
      <c r="AR66" s="1015"/>
      <c r="AS66" s="1015"/>
      <c r="AT66" s="1016"/>
      <c r="AU66" s="1014" t="s">
        <v>404</v>
      </c>
      <c r="AV66" s="1015"/>
      <c r="AW66" s="1015"/>
      <c r="AX66" s="1015"/>
      <c r="AY66" s="1016"/>
      <c r="AZ66" s="1014" t="s">
        <v>365</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551</v>
      </c>
      <c r="C68" s="999"/>
      <c r="D68" s="999"/>
      <c r="E68" s="999"/>
      <c r="F68" s="999"/>
      <c r="G68" s="999"/>
      <c r="H68" s="999"/>
      <c r="I68" s="999"/>
      <c r="J68" s="999"/>
      <c r="K68" s="999"/>
      <c r="L68" s="999"/>
      <c r="M68" s="999"/>
      <c r="N68" s="999"/>
      <c r="O68" s="999"/>
      <c r="P68" s="1000"/>
      <c r="Q68" s="1001">
        <v>101</v>
      </c>
      <c r="R68" s="995"/>
      <c r="S68" s="995"/>
      <c r="T68" s="995"/>
      <c r="U68" s="995"/>
      <c r="V68" s="995">
        <v>91</v>
      </c>
      <c r="W68" s="995"/>
      <c r="X68" s="995"/>
      <c r="Y68" s="995"/>
      <c r="Z68" s="995"/>
      <c r="AA68" s="995">
        <v>11</v>
      </c>
      <c r="AB68" s="995"/>
      <c r="AC68" s="995"/>
      <c r="AD68" s="995"/>
      <c r="AE68" s="995"/>
      <c r="AF68" s="995">
        <v>11</v>
      </c>
      <c r="AG68" s="995"/>
      <c r="AH68" s="995"/>
      <c r="AI68" s="995"/>
      <c r="AJ68" s="995"/>
      <c r="AK68" s="995">
        <v>28</v>
      </c>
      <c r="AL68" s="995"/>
      <c r="AM68" s="995"/>
      <c r="AN68" s="995"/>
      <c r="AO68" s="995"/>
      <c r="AP68" s="995" t="s">
        <v>550</v>
      </c>
      <c r="AQ68" s="995"/>
      <c r="AR68" s="995"/>
      <c r="AS68" s="995"/>
      <c r="AT68" s="995"/>
      <c r="AU68" s="995" t="s">
        <v>550</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552</v>
      </c>
      <c r="C69" s="988"/>
      <c r="D69" s="988"/>
      <c r="E69" s="988"/>
      <c r="F69" s="988"/>
      <c r="G69" s="988"/>
      <c r="H69" s="988"/>
      <c r="I69" s="988"/>
      <c r="J69" s="988"/>
      <c r="K69" s="988"/>
      <c r="L69" s="988"/>
      <c r="M69" s="988"/>
      <c r="N69" s="988"/>
      <c r="O69" s="988"/>
      <c r="P69" s="989"/>
      <c r="Q69" s="990">
        <v>1199</v>
      </c>
      <c r="R69" s="984"/>
      <c r="S69" s="984"/>
      <c r="T69" s="984"/>
      <c r="U69" s="984"/>
      <c r="V69" s="984">
        <v>1199</v>
      </c>
      <c r="W69" s="984"/>
      <c r="X69" s="984"/>
      <c r="Y69" s="984"/>
      <c r="Z69" s="984"/>
      <c r="AA69" s="984" t="s">
        <v>550</v>
      </c>
      <c r="AB69" s="984"/>
      <c r="AC69" s="984"/>
      <c r="AD69" s="984"/>
      <c r="AE69" s="984"/>
      <c r="AF69" s="984" t="s">
        <v>550</v>
      </c>
      <c r="AG69" s="984"/>
      <c r="AH69" s="984"/>
      <c r="AI69" s="984"/>
      <c r="AJ69" s="984"/>
      <c r="AK69" s="984" t="s">
        <v>550</v>
      </c>
      <c r="AL69" s="984"/>
      <c r="AM69" s="984"/>
      <c r="AN69" s="984"/>
      <c r="AO69" s="984"/>
      <c r="AP69" s="984" t="s">
        <v>550</v>
      </c>
      <c r="AQ69" s="984"/>
      <c r="AR69" s="984"/>
      <c r="AS69" s="984"/>
      <c r="AT69" s="984"/>
      <c r="AU69" s="984" t="s">
        <v>550</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553</v>
      </c>
      <c r="C70" s="988"/>
      <c r="D70" s="988"/>
      <c r="E70" s="988"/>
      <c r="F70" s="988"/>
      <c r="G70" s="988"/>
      <c r="H70" s="988"/>
      <c r="I70" s="988"/>
      <c r="J70" s="988"/>
      <c r="K70" s="988"/>
      <c r="L70" s="988"/>
      <c r="M70" s="988"/>
      <c r="N70" s="988"/>
      <c r="O70" s="988"/>
      <c r="P70" s="989"/>
      <c r="Q70" s="990">
        <v>313311</v>
      </c>
      <c r="R70" s="984"/>
      <c r="S70" s="984"/>
      <c r="T70" s="984"/>
      <c r="U70" s="984"/>
      <c r="V70" s="984">
        <v>310666</v>
      </c>
      <c r="W70" s="984"/>
      <c r="X70" s="984"/>
      <c r="Y70" s="984"/>
      <c r="Z70" s="984"/>
      <c r="AA70" s="984">
        <v>2644</v>
      </c>
      <c r="AB70" s="984"/>
      <c r="AC70" s="984"/>
      <c r="AD70" s="984"/>
      <c r="AE70" s="984"/>
      <c r="AF70" s="984">
        <v>2644</v>
      </c>
      <c r="AG70" s="984"/>
      <c r="AH70" s="984"/>
      <c r="AI70" s="984"/>
      <c r="AJ70" s="984"/>
      <c r="AK70" s="984">
        <v>2298</v>
      </c>
      <c r="AL70" s="984"/>
      <c r="AM70" s="984"/>
      <c r="AN70" s="984"/>
      <c r="AO70" s="984"/>
      <c r="AP70" s="984" t="s">
        <v>550</v>
      </c>
      <c r="AQ70" s="984"/>
      <c r="AR70" s="984"/>
      <c r="AS70" s="984"/>
      <c r="AT70" s="984"/>
      <c r="AU70" s="984" t="s">
        <v>550</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554</v>
      </c>
      <c r="C71" s="988"/>
      <c r="D71" s="988"/>
      <c r="E71" s="988"/>
      <c r="F71" s="988"/>
      <c r="G71" s="988"/>
      <c r="H71" s="988"/>
      <c r="I71" s="988"/>
      <c r="J71" s="988"/>
      <c r="K71" s="988"/>
      <c r="L71" s="988"/>
      <c r="M71" s="988"/>
      <c r="N71" s="988"/>
      <c r="O71" s="988"/>
      <c r="P71" s="989"/>
      <c r="Q71" s="990">
        <v>6442</v>
      </c>
      <c r="R71" s="984"/>
      <c r="S71" s="984"/>
      <c r="T71" s="984"/>
      <c r="U71" s="984"/>
      <c r="V71" s="984">
        <v>6301</v>
      </c>
      <c r="W71" s="984"/>
      <c r="X71" s="984"/>
      <c r="Y71" s="984"/>
      <c r="Z71" s="984"/>
      <c r="AA71" s="984">
        <v>141</v>
      </c>
      <c r="AB71" s="984"/>
      <c r="AC71" s="984"/>
      <c r="AD71" s="984"/>
      <c r="AE71" s="984"/>
      <c r="AF71" s="984">
        <v>141</v>
      </c>
      <c r="AG71" s="984"/>
      <c r="AH71" s="984"/>
      <c r="AI71" s="984"/>
      <c r="AJ71" s="984"/>
      <c r="AK71" s="984">
        <v>20</v>
      </c>
      <c r="AL71" s="984"/>
      <c r="AM71" s="984"/>
      <c r="AN71" s="984"/>
      <c r="AO71" s="984"/>
      <c r="AP71" s="984" t="s">
        <v>550</v>
      </c>
      <c r="AQ71" s="984"/>
      <c r="AR71" s="984"/>
      <c r="AS71" s="984"/>
      <c r="AT71" s="984"/>
      <c r="AU71" s="984" t="s">
        <v>550</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555</v>
      </c>
      <c r="C72" s="988"/>
      <c r="D72" s="988"/>
      <c r="E72" s="988"/>
      <c r="F72" s="988"/>
      <c r="G72" s="988"/>
      <c r="H72" s="988"/>
      <c r="I72" s="988"/>
      <c r="J72" s="988"/>
      <c r="K72" s="988"/>
      <c r="L72" s="988"/>
      <c r="M72" s="988"/>
      <c r="N72" s="988"/>
      <c r="O72" s="988"/>
      <c r="P72" s="989"/>
      <c r="Q72" s="990">
        <v>739</v>
      </c>
      <c r="R72" s="984"/>
      <c r="S72" s="984"/>
      <c r="T72" s="984"/>
      <c r="U72" s="984"/>
      <c r="V72" s="984">
        <v>371</v>
      </c>
      <c r="W72" s="984"/>
      <c r="X72" s="984"/>
      <c r="Y72" s="984"/>
      <c r="Z72" s="984"/>
      <c r="AA72" s="984">
        <v>368</v>
      </c>
      <c r="AB72" s="984"/>
      <c r="AC72" s="984"/>
      <c r="AD72" s="984"/>
      <c r="AE72" s="984"/>
      <c r="AF72" s="984">
        <v>368</v>
      </c>
      <c r="AG72" s="984"/>
      <c r="AH72" s="984"/>
      <c r="AI72" s="984"/>
      <c r="AJ72" s="984"/>
      <c r="AK72" s="984" t="s">
        <v>550</v>
      </c>
      <c r="AL72" s="984"/>
      <c r="AM72" s="984"/>
      <c r="AN72" s="984"/>
      <c r="AO72" s="984"/>
      <c r="AP72" s="984" t="s">
        <v>550</v>
      </c>
      <c r="AQ72" s="984"/>
      <c r="AR72" s="984"/>
      <c r="AS72" s="984"/>
      <c r="AT72" s="984"/>
      <c r="AU72" s="984" t="s">
        <v>550</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556</v>
      </c>
      <c r="C73" s="988"/>
      <c r="D73" s="988"/>
      <c r="E73" s="988"/>
      <c r="F73" s="988"/>
      <c r="G73" s="988"/>
      <c r="H73" s="988"/>
      <c r="I73" s="988"/>
      <c r="J73" s="988"/>
      <c r="K73" s="988"/>
      <c r="L73" s="988"/>
      <c r="M73" s="988"/>
      <c r="N73" s="988"/>
      <c r="O73" s="988"/>
      <c r="P73" s="989"/>
      <c r="Q73" s="990">
        <v>257</v>
      </c>
      <c r="R73" s="984"/>
      <c r="S73" s="984"/>
      <c r="T73" s="984"/>
      <c r="U73" s="984"/>
      <c r="V73" s="984">
        <v>221</v>
      </c>
      <c r="W73" s="984"/>
      <c r="X73" s="984"/>
      <c r="Y73" s="984"/>
      <c r="Z73" s="984"/>
      <c r="AA73" s="984">
        <v>36</v>
      </c>
      <c r="AB73" s="984"/>
      <c r="AC73" s="984"/>
      <c r="AD73" s="984"/>
      <c r="AE73" s="984"/>
      <c r="AF73" s="984">
        <v>36</v>
      </c>
      <c r="AG73" s="984"/>
      <c r="AH73" s="984"/>
      <c r="AI73" s="984"/>
      <c r="AJ73" s="984"/>
      <c r="AK73" s="984">
        <v>255</v>
      </c>
      <c r="AL73" s="984"/>
      <c r="AM73" s="984"/>
      <c r="AN73" s="984"/>
      <c r="AO73" s="984"/>
      <c r="AP73" s="984" t="s">
        <v>550</v>
      </c>
      <c r="AQ73" s="984"/>
      <c r="AR73" s="984"/>
      <c r="AS73" s="984"/>
      <c r="AT73" s="984"/>
      <c r="AU73" s="984" t="s">
        <v>550</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557</v>
      </c>
      <c r="C74" s="988"/>
      <c r="D74" s="988"/>
      <c r="E74" s="988"/>
      <c r="F74" s="988"/>
      <c r="G74" s="988"/>
      <c r="H74" s="988"/>
      <c r="I74" s="988"/>
      <c r="J74" s="988"/>
      <c r="K74" s="988"/>
      <c r="L74" s="988"/>
      <c r="M74" s="988"/>
      <c r="N74" s="988"/>
      <c r="O74" s="988"/>
      <c r="P74" s="989"/>
      <c r="Q74" s="990">
        <v>108</v>
      </c>
      <c r="R74" s="984"/>
      <c r="S74" s="984"/>
      <c r="T74" s="984"/>
      <c r="U74" s="984"/>
      <c r="V74" s="984">
        <v>90</v>
      </c>
      <c r="W74" s="984"/>
      <c r="X74" s="984"/>
      <c r="Y74" s="984"/>
      <c r="Z74" s="984"/>
      <c r="AA74" s="984">
        <v>18</v>
      </c>
      <c r="AB74" s="984"/>
      <c r="AC74" s="984"/>
      <c r="AD74" s="984"/>
      <c r="AE74" s="984"/>
      <c r="AF74" s="984">
        <v>18</v>
      </c>
      <c r="AG74" s="984"/>
      <c r="AH74" s="984"/>
      <c r="AI74" s="984"/>
      <c r="AJ74" s="984"/>
      <c r="AK74" s="984" t="s">
        <v>565</v>
      </c>
      <c r="AL74" s="984"/>
      <c r="AM74" s="984"/>
      <c r="AN74" s="984"/>
      <c r="AO74" s="984"/>
      <c r="AP74" s="984" t="s">
        <v>565</v>
      </c>
      <c r="AQ74" s="984"/>
      <c r="AR74" s="984"/>
      <c r="AS74" s="984"/>
      <c r="AT74" s="984"/>
      <c r="AU74" s="984" t="s">
        <v>565</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t="s">
        <v>558</v>
      </c>
      <c r="C75" s="988"/>
      <c r="D75" s="988"/>
      <c r="E75" s="988"/>
      <c r="F75" s="988"/>
      <c r="G75" s="988"/>
      <c r="H75" s="988"/>
      <c r="I75" s="988"/>
      <c r="J75" s="988"/>
      <c r="K75" s="988"/>
      <c r="L75" s="988"/>
      <c r="M75" s="988"/>
      <c r="N75" s="988"/>
      <c r="O75" s="988"/>
      <c r="P75" s="989"/>
      <c r="Q75" s="991">
        <v>18</v>
      </c>
      <c r="R75" s="992"/>
      <c r="S75" s="992"/>
      <c r="T75" s="992"/>
      <c r="U75" s="993"/>
      <c r="V75" s="994">
        <v>14</v>
      </c>
      <c r="W75" s="992"/>
      <c r="X75" s="992"/>
      <c r="Y75" s="992"/>
      <c r="Z75" s="993"/>
      <c r="AA75" s="994">
        <v>4</v>
      </c>
      <c r="AB75" s="992"/>
      <c r="AC75" s="992"/>
      <c r="AD75" s="992"/>
      <c r="AE75" s="993"/>
      <c r="AF75" s="994">
        <v>4</v>
      </c>
      <c r="AG75" s="992"/>
      <c r="AH75" s="992"/>
      <c r="AI75" s="992"/>
      <c r="AJ75" s="993"/>
      <c r="AK75" s="984" t="s">
        <v>565</v>
      </c>
      <c r="AL75" s="984"/>
      <c r="AM75" s="984"/>
      <c r="AN75" s="984"/>
      <c r="AO75" s="984"/>
      <c r="AP75" s="984" t="s">
        <v>565</v>
      </c>
      <c r="AQ75" s="984"/>
      <c r="AR75" s="984"/>
      <c r="AS75" s="984"/>
      <c r="AT75" s="984"/>
      <c r="AU75" s="984" t="s">
        <v>565</v>
      </c>
      <c r="AV75" s="984"/>
      <c r="AW75" s="984"/>
      <c r="AX75" s="984"/>
      <c r="AY75" s="984"/>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t="s">
        <v>559</v>
      </c>
      <c r="C76" s="988"/>
      <c r="D76" s="988"/>
      <c r="E76" s="988"/>
      <c r="F76" s="988"/>
      <c r="G76" s="988"/>
      <c r="H76" s="988"/>
      <c r="I76" s="988"/>
      <c r="J76" s="988"/>
      <c r="K76" s="988"/>
      <c r="L76" s="988"/>
      <c r="M76" s="988"/>
      <c r="N76" s="988"/>
      <c r="O76" s="988"/>
      <c r="P76" s="989"/>
      <c r="Q76" s="991">
        <v>49</v>
      </c>
      <c r="R76" s="992"/>
      <c r="S76" s="992"/>
      <c r="T76" s="992"/>
      <c r="U76" s="993"/>
      <c r="V76" s="994">
        <v>45</v>
      </c>
      <c r="W76" s="992"/>
      <c r="X76" s="992"/>
      <c r="Y76" s="992"/>
      <c r="Z76" s="993"/>
      <c r="AA76" s="994">
        <v>4</v>
      </c>
      <c r="AB76" s="992"/>
      <c r="AC76" s="992"/>
      <c r="AD76" s="992"/>
      <c r="AE76" s="993"/>
      <c r="AF76" s="994">
        <v>4</v>
      </c>
      <c r="AG76" s="992"/>
      <c r="AH76" s="992"/>
      <c r="AI76" s="992"/>
      <c r="AJ76" s="993"/>
      <c r="AK76" s="984" t="s">
        <v>565</v>
      </c>
      <c r="AL76" s="984"/>
      <c r="AM76" s="984"/>
      <c r="AN76" s="984"/>
      <c r="AO76" s="984"/>
      <c r="AP76" s="984" t="s">
        <v>565</v>
      </c>
      <c r="AQ76" s="984"/>
      <c r="AR76" s="984"/>
      <c r="AS76" s="984"/>
      <c r="AT76" s="984"/>
      <c r="AU76" s="984" t="s">
        <v>565</v>
      </c>
      <c r="AV76" s="984"/>
      <c r="AW76" s="984"/>
      <c r="AX76" s="984"/>
      <c r="AY76" s="984"/>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379</v>
      </c>
      <c r="B88" s="950" t="s">
        <v>405</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3226</v>
      </c>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379</v>
      </c>
      <c r="BR102" s="950" t="s">
        <v>406</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962</v>
      </c>
      <c r="CS102" s="966"/>
      <c r="CT102" s="966"/>
      <c r="CU102" s="966"/>
      <c r="CV102" s="967"/>
      <c r="CW102" s="965">
        <v>0</v>
      </c>
      <c r="CX102" s="966"/>
      <c r="CY102" s="966"/>
      <c r="CZ102" s="966"/>
      <c r="DA102" s="967"/>
      <c r="DB102" s="965">
        <v>84</v>
      </c>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407</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408</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409</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410</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411</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412</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413</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414</v>
      </c>
      <c r="AB109" s="909"/>
      <c r="AC109" s="909"/>
      <c r="AD109" s="909"/>
      <c r="AE109" s="910"/>
      <c r="AF109" s="911" t="s">
        <v>415</v>
      </c>
      <c r="AG109" s="909"/>
      <c r="AH109" s="909"/>
      <c r="AI109" s="909"/>
      <c r="AJ109" s="910"/>
      <c r="AK109" s="911" t="s">
        <v>295</v>
      </c>
      <c r="AL109" s="909"/>
      <c r="AM109" s="909"/>
      <c r="AN109" s="909"/>
      <c r="AO109" s="910"/>
      <c r="AP109" s="911" t="s">
        <v>416</v>
      </c>
      <c r="AQ109" s="909"/>
      <c r="AR109" s="909"/>
      <c r="AS109" s="909"/>
      <c r="AT109" s="942"/>
      <c r="AU109" s="908" t="s">
        <v>413</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414</v>
      </c>
      <c r="BR109" s="909"/>
      <c r="BS109" s="909"/>
      <c r="BT109" s="909"/>
      <c r="BU109" s="910"/>
      <c r="BV109" s="911" t="s">
        <v>415</v>
      </c>
      <c r="BW109" s="909"/>
      <c r="BX109" s="909"/>
      <c r="BY109" s="909"/>
      <c r="BZ109" s="910"/>
      <c r="CA109" s="911" t="s">
        <v>295</v>
      </c>
      <c r="CB109" s="909"/>
      <c r="CC109" s="909"/>
      <c r="CD109" s="909"/>
      <c r="CE109" s="910"/>
      <c r="CF109" s="949" t="s">
        <v>416</v>
      </c>
      <c r="CG109" s="949"/>
      <c r="CH109" s="949"/>
      <c r="CI109" s="949"/>
      <c r="CJ109" s="949"/>
      <c r="CK109" s="911" t="s">
        <v>417</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414</v>
      </c>
      <c r="DH109" s="909"/>
      <c r="DI109" s="909"/>
      <c r="DJ109" s="909"/>
      <c r="DK109" s="910"/>
      <c r="DL109" s="911" t="s">
        <v>415</v>
      </c>
      <c r="DM109" s="909"/>
      <c r="DN109" s="909"/>
      <c r="DO109" s="909"/>
      <c r="DP109" s="910"/>
      <c r="DQ109" s="911" t="s">
        <v>295</v>
      </c>
      <c r="DR109" s="909"/>
      <c r="DS109" s="909"/>
      <c r="DT109" s="909"/>
      <c r="DU109" s="910"/>
      <c r="DV109" s="911" t="s">
        <v>416</v>
      </c>
      <c r="DW109" s="909"/>
      <c r="DX109" s="909"/>
      <c r="DY109" s="909"/>
      <c r="DZ109" s="942"/>
    </row>
    <row r="110" spans="1:131" s="212" customFormat="1" ht="26.25" customHeight="1" x14ac:dyDescent="0.2">
      <c r="A110" s="820" t="s">
        <v>418</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2606386</v>
      </c>
      <c r="AB110" s="902"/>
      <c r="AC110" s="902"/>
      <c r="AD110" s="902"/>
      <c r="AE110" s="903"/>
      <c r="AF110" s="904">
        <v>2615802</v>
      </c>
      <c r="AG110" s="902"/>
      <c r="AH110" s="902"/>
      <c r="AI110" s="902"/>
      <c r="AJ110" s="903"/>
      <c r="AK110" s="904">
        <v>2446647</v>
      </c>
      <c r="AL110" s="902"/>
      <c r="AM110" s="902"/>
      <c r="AN110" s="902"/>
      <c r="AO110" s="903"/>
      <c r="AP110" s="905">
        <v>23.2</v>
      </c>
      <c r="AQ110" s="906"/>
      <c r="AR110" s="906"/>
      <c r="AS110" s="906"/>
      <c r="AT110" s="907"/>
      <c r="AU110" s="943" t="s">
        <v>70</v>
      </c>
      <c r="AV110" s="944"/>
      <c r="AW110" s="944"/>
      <c r="AX110" s="944"/>
      <c r="AY110" s="944"/>
      <c r="AZ110" s="873" t="s">
        <v>419</v>
      </c>
      <c r="BA110" s="821"/>
      <c r="BB110" s="821"/>
      <c r="BC110" s="821"/>
      <c r="BD110" s="821"/>
      <c r="BE110" s="821"/>
      <c r="BF110" s="821"/>
      <c r="BG110" s="821"/>
      <c r="BH110" s="821"/>
      <c r="BI110" s="821"/>
      <c r="BJ110" s="821"/>
      <c r="BK110" s="821"/>
      <c r="BL110" s="821"/>
      <c r="BM110" s="821"/>
      <c r="BN110" s="821"/>
      <c r="BO110" s="821"/>
      <c r="BP110" s="822"/>
      <c r="BQ110" s="874">
        <v>22947961</v>
      </c>
      <c r="BR110" s="855"/>
      <c r="BS110" s="855"/>
      <c r="BT110" s="855"/>
      <c r="BU110" s="855"/>
      <c r="BV110" s="855">
        <v>23862263</v>
      </c>
      <c r="BW110" s="855"/>
      <c r="BX110" s="855"/>
      <c r="BY110" s="855"/>
      <c r="BZ110" s="855"/>
      <c r="CA110" s="855">
        <v>26372537</v>
      </c>
      <c r="CB110" s="855"/>
      <c r="CC110" s="855"/>
      <c r="CD110" s="855"/>
      <c r="CE110" s="855"/>
      <c r="CF110" s="879">
        <v>249.7</v>
      </c>
      <c r="CG110" s="880"/>
      <c r="CH110" s="880"/>
      <c r="CI110" s="880"/>
      <c r="CJ110" s="880"/>
      <c r="CK110" s="939" t="s">
        <v>420</v>
      </c>
      <c r="CL110" s="832"/>
      <c r="CM110" s="873" t="s">
        <v>421</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123</v>
      </c>
      <c r="DH110" s="855"/>
      <c r="DI110" s="855"/>
      <c r="DJ110" s="855"/>
      <c r="DK110" s="855"/>
      <c r="DL110" s="855" t="s">
        <v>123</v>
      </c>
      <c r="DM110" s="855"/>
      <c r="DN110" s="855"/>
      <c r="DO110" s="855"/>
      <c r="DP110" s="855"/>
      <c r="DQ110" s="855" t="s">
        <v>123</v>
      </c>
      <c r="DR110" s="855"/>
      <c r="DS110" s="855"/>
      <c r="DT110" s="855"/>
      <c r="DU110" s="855"/>
      <c r="DV110" s="856" t="s">
        <v>123</v>
      </c>
      <c r="DW110" s="856"/>
      <c r="DX110" s="856"/>
      <c r="DY110" s="856"/>
      <c r="DZ110" s="857"/>
    </row>
    <row r="111" spans="1:131" s="212" customFormat="1" ht="26.25" customHeight="1" x14ac:dyDescent="0.2">
      <c r="A111" s="787" t="s">
        <v>422</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123</v>
      </c>
      <c r="AB111" s="932"/>
      <c r="AC111" s="932"/>
      <c r="AD111" s="932"/>
      <c r="AE111" s="933"/>
      <c r="AF111" s="934" t="s">
        <v>123</v>
      </c>
      <c r="AG111" s="932"/>
      <c r="AH111" s="932"/>
      <c r="AI111" s="932"/>
      <c r="AJ111" s="933"/>
      <c r="AK111" s="934" t="s">
        <v>123</v>
      </c>
      <c r="AL111" s="932"/>
      <c r="AM111" s="932"/>
      <c r="AN111" s="932"/>
      <c r="AO111" s="933"/>
      <c r="AP111" s="935" t="s">
        <v>123</v>
      </c>
      <c r="AQ111" s="936"/>
      <c r="AR111" s="936"/>
      <c r="AS111" s="936"/>
      <c r="AT111" s="937"/>
      <c r="AU111" s="945"/>
      <c r="AV111" s="946"/>
      <c r="AW111" s="946"/>
      <c r="AX111" s="946"/>
      <c r="AY111" s="946"/>
      <c r="AZ111" s="828" t="s">
        <v>423</v>
      </c>
      <c r="BA111" s="765"/>
      <c r="BB111" s="765"/>
      <c r="BC111" s="765"/>
      <c r="BD111" s="765"/>
      <c r="BE111" s="765"/>
      <c r="BF111" s="765"/>
      <c r="BG111" s="765"/>
      <c r="BH111" s="765"/>
      <c r="BI111" s="765"/>
      <c r="BJ111" s="765"/>
      <c r="BK111" s="765"/>
      <c r="BL111" s="765"/>
      <c r="BM111" s="765"/>
      <c r="BN111" s="765"/>
      <c r="BO111" s="765"/>
      <c r="BP111" s="766"/>
      <c r="BQ111" s="829">
        <v>24967</v>
      </c>
      <c r="BR111" s="830"/>
      <c r="BS111" s="830"/>
      <c r="BT111" s="830"/>
      <c r="BU111" s="830"/>
      <c r="BV111" s="830">
        <v>20247</v>
      </c>
      <c r="BW111" s="830"/>
      <c r="BX111" s="830"/>
      <c r="BY111" s="830"/>
      <c r="BZ111" s="830"/>
      <c r="CA111" s="830">
        <v>15652</v>
      </c>
      <c r="CB111" s="830"/>
      <c r="CC111" s="830"/>
      <c r="CD111" s="830"/>
      <c r="CE111" s="830"/>
      <c r="CF111" s="888">
        <v>0.1</v>
      </c>
      <c r="CG111" s="889"/>
      <c r="CH111" s="889"/>
      <c r="CI111" s="889"/>
      <c r="CJ111" s="889"/>
      <c r="CK111" s="940"/>
      <c r="CL111" s="834"/>
      <c r="CM111" s="828" t="s">
        <v>424</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123</v>
      </c>
      <c r="DH111" s="830"/>
      <c r="DI111" s="830"/>
      <c r="DJ111" s="830"/>
      <c r="DK111" s="830"/>
      <c r="DL111" s="830" t="s">
        <v>123</v>
      </c>
      <c r="DM111" s="830"/>
      <c r="DN111" s="830"/>
      <c r="DO111" s="830"/>
      <c r="DP111" s="830"/>
      <c r="DQ111" s="830" t="s">
        <v>123</v>
      </c>
      <c r="DR111" s="830"/>
      <c r="DS111" s="830"/>
      <c r="DT111" s="830"/>
      <c r="DU111" s="830"/>
      <c r="DV111" s="807" t="s">
        <v>123</v>
      </c>
      <c r="DW111" s="807"/>
      <c r="DX111" s="807"/>
      <c r="DY111" s="807"/>
      <c r="DZ111" s="808"/>
    </row>
    <row r="112" spans="1:131" s="212" customFormat="1" ht="26.25" customHeight="1" x14ac:dyDescent="0.2">
      <c r="A112" s="925" t="s">
        <v>425</v>
      </c>
      <c r="B112" s="926"/>
      <c r="C112" s="765" t="s">
        <v>426</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123</v>
      </c>
      <c r="AB112" s="793"/>
      <c r="AC112" s="793"/>
      <c r="AD112" s="793"/>
      <c r="AE112" s="794"/>
      <c r="AF112" s="795" t="s">
        <v>123</v>
      </c>
      <c r="AG112" s="793"/>
      <c r="AH112" s="793"/>
      <c r="AI112" s="793"/>
      <c r="AJ112" s="794"/>
      <c r="AK112" s="795" t="s">
        <v>123</v>
      </c>
      <c r="AL112" s="793"/>
      <c r="AM112" s="793"/>
      <c r="AN112" s="793"/>
      <c r="AO112" s="794"/>
      <c r="AP112" s="837" t="s">
        <v>123</v>
      </c>
      <c r="AQ112" s="838"/>
      <c r="AR112" s="838"/>
      <c r="AS112" s="838"/>
      <c r="AT112" s="839"/>
      <c r="AU112" s="945"/>
      <c r="AV112" s="946"/>
      <c r="AW112" s="946"/>
      <c r="AX112" s="946"/>
      <c r="AY112" s="946"/>
      <c r="AZ112" s="828" t="s">
        <v>427</v>
      </c>
      <c r="BA112" s="765"/>
      <c r="BB112" s="765"/>
      <c r="BC112" s="765"/>
      <c r="BD112" s="765"/>
      <c r="BE112" s="765"/>
      <c r="BF112" s="765"/>
      <c r="BG112" s="765"/>
      <c r="BH112" s="765"/>
      <c r="BI112" s="765"/>
      <c r="BJ112" s="765"/>
      <c r="BK112" s="765"/>
      <c r="BL112" s="765"/>
      <c r="BM112" s="765"/>
      <c r="BN112" s="765"/>
      <c r="BO112" s="765"/>
      <c r="BP112" s="766"/>
      <c r="BQ112" s="829">
        <v>13399907</v>
      </c>
      <c r="BR112" s="830"/>
      <c r="BS112" s="830"/>
      <c r="BT112" s="830"/>
      <c r="BU112" s="830"/>
      <c r="BV112" s="830">
        <v>11963100</v>
      </c>
      <c r="BW112" s="830"/>
      <c r="BX112" s="830"/>
      <c r="BY112" s="830"/>
      <c r="BZ112" s="830"/>
      <c r="CA112" s="830">
        <v>10727215</v>
      </c>
      <c r="CB112" s="830"/>
      <c r="CC112" s="830"/>
      <c r="CD112" s="830"/>
      <c r="CE112" s="830"/>
      <c r="CF112" s="888">
        <v>101.6</v>
      </c>
      <c r="CG112" s="889"/>
      <c r="CH112" s="889"/>
      <c r="CI112" s="889"/>
      <c r="CJ112" s="889"/>
      <c r="CK112" s="940"/>
      <c r="CL112" s="834"/>
      <c r="CM112" s="828" t="s">
        <v>428</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123</v>
      </c>
      <c r="DH112" s="830"/>
      <c r="DI112" s="830"/>
      <c r="DJ112" s="830"/>
      <c r="DK112" s="830"/>
      <c r="DL112" s="830" t="s">
        <v>123</v>
      </c>
      <c r="DM112" s="830"/>
      <c r="DN112" s="830"/>
      <c r="DO112" s="830"/>
      <c r="DP112" s="830"/>
      <c r="DQ112" s="830" t="s">
        <v>123</v>
      </c>
      <c r="DR112" s="830"/>
      <c r="DS112" s="830"/>
      <c r="DT112" s="830"/>
      <c r="DU112" s="830"/>
      <c r="DV112" s="807" t="s">
        <v>123</v>
      </c>
      <c r="DW112" s="807"/>
      <c r="DX112" s="807"/>
      <c r="DY112" s="807"/>
      <c r="DZ112" s="808"/>
    </row>
    <row r="113" spans="1:130" s="212" customFormat="1" ht="26.25" customHeight="1" x14ac:dyDescent="0.2">
      <c r="A113" s="927"/>
      <c r="B113" s="928"/>
      <c r="C113" s="765" t="s">
        <v>429</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1988327</v>
      </c>
      <c r="AB113" s="932"/>
      <c r="AC113" s="932"/>
      <c r="AD113" s="932"/>
      <c r="AE113" s="933"/>
      <c r="AF113" s="934">
        <v>1941983</v>
      </c>
      <c r="AG113" s="932"/>
      <c r="AH113" s="932"/>
      <c r="AI113" s="932"/>
      <c r="AJ113" s="933"/>
      <c r="AK113" s="934">
        <v>1821291</v>
      </c>
      <c r="AL113" s="932"/>
      <c r="AM113" s="932"/>
      <c r="AN113" s="932"/>
      <c r="AO113" s="933"/>
      <c r="AP113" s="935">
        <v>17.2</v>
      </c>
      <c r="AQ113" s="936"/>
      <c r="AR113" s="936"/>
      <c r="AS113" s="936"/>
      <c r="AT113" s="937"/>
      <c r="AU113" s="945"/>
      <c r="AV113" s="946"/>
      <c r="AW113" s="946"/>
      <c r="AX113" s="946"/>
      <c r="AY113" s="946"/>
      <c r="AZ113" s="828" t="s">
        <v>430</v>
      </c>
      <c r="BA113" s="765"/>
      <c r="BB113" s="765"/>
      <c r="BC113" s="765"/>
      <c r="BD113" s="765"/>
      <c r="BE113" s="765"/>
      <c r="BF113" s="765"/>
      <c r="BG113" s="765"/>
      <c r="BH113" s="765"/>
      <c r="BI113" s="765"/>
      <c r="BJ113" s="765"/>
      <c r="BK113" s="765"/>
      <c r="BL113" s="765"/>
      <c r="BM113" s="765"/>
      <c r="BN113" s="765"/>
      <c r="BO113" s="765"/>
      <c r="BP113" s="766"/>
      <c r="BQ113" s="829" t="s">
        <v>123</v>
      </c>
      <c r="BR113" s="830"/>
      <c r="BS113" s="830"/>
      <c r="BT113" s="830"/>
      <c r="BU113" s="830"/>
      <c r="BV113" s="830" t="s">
        <v>123</v>
      </c>
      <c r="BW113" s="830"/>
      <c r="BX113" s="830"/>
      <c r="BY113" s="830"/>
      <c r="BZ113" s="830"/>
      <c r="CA113" s="830" t="s">
        <v>123</v>
      </c>
      <c r="CB113" s="830"/>
      <c r="CC113" s="830"/>
      <c r="CD113" s="830"/>
      <c r="CE113" s="830"/>
      <c r="CF113" s="888" t="s">
        <v>123</v>
      </c>
      <c r="CG113" s="889"/>
      <c r="CH113" s="889"/>
      <c r="CI113" s="889"/>
      <c r="CJ113" s="889"/>
      <c r="CK113" s="940"/>
      <c r="CL113" s="834"/>
      <c r="CM113" s="828" t="s">
        <v>431</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123</v>
      </c>
      <c r="DH113" s="793"/>
      <c r="DI113" s="793"/>
      <c r="DJ113" s="793"/>
      <c r="DK113" s="794"/>
      <c r="DL113" s="795" t="s">
        <v>123</v>
      </c>
      <c r="DM113" s="793"/>
      <c r="DN113" s="793"/>
      <c r="DO113" s="793"/>
      <c r="DP113" s="794"/>
      <c r="DQ113" s="795" t="s">
        <v>123</v>
      </c>
      <c r="DR113" s="793"/>
      <c r="DS113" s="793"/>
      <c r="DT113" s="793"/>
      <c r="DU113" s="794"/>
      <c r="DV113" s="837" t="s">
        <v>123</v>
      </c>
      <c r="DW113" s="838"/>
      <c r="DX113" s="838"/>
      <c r="DY113" s="838"/>
      <c r="DZ113" s="839"/>
    </row>
    <row r="114" spans="1:130" s="212" customFormat="1" ht="26.25" customHeight="1" x14ac:dyDescent="0.2">
      <c r="A114" s="927"/>
      <c r="B114" s="928"/>
      <c r="C114" s="765" t="s">
        <v>432</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t="s">
        <v>123</v>
      </c>
      <c r="AB114" s="793"/>
      <c r="AC114" s="793"/>
      <c r="AD114" s="793"/>
      <c r="AE114" s="794"/>
      <c r="AF114" s="795" t="s">
        <v>123</v>
      </c>
      <c r="AG114" s="793"/>
      <c r="AH114" s="793"/>
      <c r="AI114" s="793"/>
      <c r="AJ114" s="794"/>
      <c r="AK114" s="795" t="s">
        <v>123</v>
      </c>
      <c r="AL114" s="793"/>
      <c r="AM114" s="793"/>
      <c r="AN114" s="793"/>
      <c r="AO114" s="794"/>
      <c r="AP114" s="837" t="s">
        <v>123</v>
      </c>
      <c r="AQ114" s="838"/>
      <c r="AR114" s="838"/>
      <c r="AS114" s="838"/>
      <c r="AT114" s="839"/>
      <c r="AU114" s="945"/>
      <c r="AV114" s="946"/>
      <c r="AW114" s="946"/>
      <c r="AX114" s="946"/>
      <c r="AY114" s="946"/>
      <c r="AZ114" s="828" t="s">
        <v>433</v>
      </c>
      <c r="BA114" s="765"/>
      <c r="BB114" s="765"/>
      <c r="BC114" s="765"/>
      <c r="BD114" s="765"/>
      <c r="BE114" s="765"/>
      <c r="BF114" s="765"/>
      <c r="BG114" s="765"/>
      <c r="BH114" s="765"/>
      <c r="BI114" s="765"/>
      <c r="BJ114" s="765"/>
      <c r="BK114" s="765"/>
      <c r="BL114" s="765"/>
      <c r="BM114" s="765"/>
      <c r="BN114" s="765"/>
      <c r="BO114" s="765"/>
      <c r="BP114" s="766"/>
      <c r="BQ114" s="829">
        <v>2212785</v>
      </c>
      <c r="BR114" s="830"/>
      <c r="BS114" s="830"/>
      <c r="BT114" s="830"/>
      <c r="BU114" s="830"/>
      <c r="BV114" s="830">
        <v>2348904</v>
      </c>
      <c r="BW114" s="830"/>
      <c r="BX114" s="830"/>
      <c r="BY114" s="830"/>
      <c r="BZ114" s="830"/>
      <c r="CA114" s="830">
        <v>2589476</v>
      </c>
      <c r="CB114" s="830"/>
      <c r="CC114" s="830"/>
      <c r="CD114" s="830"/>
      <c r="CE114" s="830"/>
      <c r="CF114" s="888">
        <v>24.5</v>
      </c>
      <c r="CG114" s="889"/>
      <c r="CH114" s="889"/>
      <c r="CI114" s="889"/>
      <c r="CJ114" s="889"/>
      <c r="CK114" s="940"/>
      <c r="CL114" s="834"/>
      <c r="CM114" s="828" t="s">
        <v>434</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123</v>
      </c>
      <c r="DH114" s="793"/>
      <c r="DI114" s="793"/>
      <c r="DJ114" s="793"/>
      <c r="DK114" s="794"/>
      <c r="DL114" s="795" t="s">
        <v>123</v>
      </c>
      <c r="DM114" s="793"/>
      <c r="DN114" s="793"/>
      <c r="DO114" s="793"/>
      <c r="DP114" s="794"/>
      <c r="DQ114" s="795" t="s">
        <v>123</v>
      </c>
      <c r="DR114" s="793"/>
      <c r="DS114" s="793"/>
      <c r="DT114" s="793"/>
      <c r="DU114" s="794"/>
      <c r="DV114" s="837" t="s">
        <v>123</v>
      </c>
      <c r="DW114" s="838"/>
      <c r="DX114" s="838"/>
      <c r="DY114" s="838"/>
      <c r="DZ114" s="839"/>
    </row>
    <row r="115" spans="1:130" s="212" customFormat="1" ht="26.25" customHeight="1" x14ac:dyDescent="0.2">
      <c r="A115" s="927"/>
      <c r="B115" s="928"/>
      <c r="C115" s="765" t="s">
        <v>435</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123</v>
      </c>
      <c r="AB115" s="932"/>
      <c r="AC115" s="932"/>
      <c r="AD115" s="932"/>
      <c r="AE115" s="933"/>
      <c r="AF115" s="934" t="s">
        <v>123</v>
      </c>
      <c r="AG115" s="932"/>
      <c r="AH115" s="932"/>
      <c r="AI115" s="932"/>
      <c r="AJ115" s="933"/>
      <c r="AK115" s="934" t="s">
        <v>123</v>
      </c>
      <c r="AL115" s="932"/>
      <c r="AM115" s="932"/>
      <c r="AN115" s="932"/>
      <c r="AO115" s="933"/>
      <c r="AP115" s="935" t="s">
        <v>123</v>
      </c>
      <c r="AQ115" s="936"/>
      <c r="AR115" s="936"/>
      <c r="AS115" s="936"/>
      <c r="AT115" s="937"/>
      <c r="AU115" s="945"/>
      <c r="AV115" s="946"/>
      <c r="AW115" s="946"/>
      <c r="AX115" s="946"/>
      <c r="AY115" s="946"/>
      <c r="AZ115" s="828" t="s">
        <v>436</v>
      </c>
      <c r="BA115" s="765"/>
      <c r="BB115" s="765"/>
      <c r="BC115" s="765"/>
      <c r="BD115" s="765"/>
      <c r="BE115" s="765"/>
      <c r="BF115" s="765"/>
      <c r="BG115" s="765"/>
      <c r="BH115" s="765"/>
      <c r="BI115" s="765"/>
      <c r="BJ115" s="765"/>
      <c r="BK115" s="765"/>
      <c r="BL115" s="765"/>
      <c r="BM115" s="765"/>
      <c r="BN115" s="765"/>
      <c r="BO115" s="765"/>
      <c r="BP115" s="766"/>
      <c r="BQ115" s="829" t="s">
        <v>123</v>
      </c>
      <c r="BR115" s="830"/>
      <c r="BS115" s="830"/>
      <c r="BT115" s="830"/>
      <c r="BU115" s="830"/>
      <c r="BV115" s="830" t="s">
        <v>123</v>
      </c>
      <c r="BW115" s="830"/>
      <c r="BX115" s="830"/>
      <c r="BY115" s="830"/>
      <c r="BZ115" s="830"/>
      <c r="CA115" s="830" t="s">
        <v>123</v>
      </c>
      <c r="CB115" s="830"/>
      <c r="CC115" s="830"/>
      <c r="CD115" s="830"/>
      <c r="CE115" s="830"/>
      <c r="CF115" s="888" t="s">
        <v>123</v>
      </c>
      <c r="CG115" s="889"/>
      <c r="CH115" s="889"/>
      <c r="CI115" s="889"/>
      <c r="CJ115" s="889"/>
      <c r="CK115" s="940"/>
      <c r="CL115" s="834"/>
      <c r="CM115" s="828" t="s">
        <v>437</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123</v>
      </c>
      <c r="DH115" s="793"/>
      <c r="DI115" s="793"/>
      <c r="DJ115" s="793"/>
      <c r="DK115" s="794"/>
      <c r="DL115" s="795" t="s">
        <v>123</v>
      </c>
      <c r="DM115" s="793"/>
      <c r="DN115" s="793"/>
      <c r="DO115" s="793"/>
      <c r="DP115" s="794"/>
      <c r="DQ115" s="795" t="s">
        <v>123</v>
      </c>
      <c r="DR115" s="793"/>
      <c r="DS115" s="793"/>
      <c r="DT115" s="793"/>
      <c r="DU115" s="794"/>
      <c r="DV115" s="837" t="s">
        <v>123</v>
      </c>
      <c r="DW115" s="838"/>
      <c r="DX115" s="838"/>
      <c r="DY115" s="838"/>
      <c r="DZ115" s="839"/>
    </row>
    <row r="116" spans="1:130" s="212" customFormat="1" ht="26.25" customHeight="1" x14ac:dyDescent="0.2">
      <c r="A116" s="929"/>
      <c r="B116" s="930"/>
      <c r="C116" s="852" t="s">
        <v>438</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123</v>
      </c>
      <c r="AB116" s="793"/>
      <c r="AC116" s="793"/>
      <c r="AD116" s="793"/>
      <c r="AE116" s="794"/>
      <c r="AF116" s="795" t="s">
        <v>123</v>
      </c>
      <c r="AG116" s="793"/>
      <c r="AH116" s="793"/>
      <c r="AI116" s="793"/>
      <c r="AJ116" s="794"/>
      <c r="AK116" s="795" t="s">
        <v>123</v>
      </c>
      <c r="AL116" s="793"/>
      <c r="AM116" s="793"/>
      <c r="AN116" s="793"/>
      <c r="AO116" s="794"/>
      <c r="AP116" s="837" t="s">
        <v>123</v>
      </c>
      <c r="AQ116" s="838"/>
      <c r="AR116" s="838"/>
      <c r="AS116" s="838"/>
      <c r="AT116" s="839"/>
      <c r="AU116" s="945"/>
      <c r="AV116" s="946"/>
      <c r="AW116" s="946"/>
      <c r="AX116" s="946"/>
      <c r="AY116" s="946"/>
      <c r="AZ116" s="922" t="s">
        <v>439</v>
      </c>
      <c r="BA116" s="923"/>
      <c r="BB116" s="923"/>
      <c r="BC116" s="923"/>
      <c r="BD116" s="923"/>
      <c r="BE116" s="923"/>
      <c r="BF116" s="923"/>
      <c r="BG116" s="923"/>
      <c r="BH116" s="923"/>
      <c r="BI116" s="923"/>
      <c r="BJ116" s="923"/>
      <c r="BK116" s="923"/>
      <c r="BL116" s="923"/>
      <c r="BM116" s="923"/>
      <c r="BN116" s="923"/>
      <c r="BO116" s="923"/>
      <c r="BP116" s="924"/>
      <c r="BQ116" s="829" t="s">
        <v>123</v>
      </c>
      <c r="BR116" s="830"/>
      <c r="BS116" s="830"/>
      <c r="BT116" s="830"/>
      <c r="BU116" s="830"/>
      <c r="BV116" s="830" t="s">
        <v>123</v>
      </c>
      <c r="BW116" s="830"/>
      <c r="BX116" s="830"/>
      <c r="BY116" s="830"/>
      <c r="BZ116" s="830"/>
      <c r="CA116" s="830" t="s">
        <v>123</v>
      </c>
      <c r="CB116" s="830"/>
      <c r="CC116" s="830"/>
      <c r="CD116" s="830"/>
      <c r="CE116" s="830"/>
      <c r="CF116" s="888" t="s">
        <v>123</v>
      </c>
      <c r="CG116" s="889"/>
      <c r="CH116" s="889"/>
      <c r="CI116" s="889"/>
      <c r="CJ116" s="889"/>
      <c r="CK116" s="940"/>
      <c r="CL116" s="834"/>
      <c r="CM116" s="828" t="s">
        <v>440</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123</v>
      </c>
      <c r="DH116" s="793"/>
      <c r="DI116" s="793"/>
      <c r="DJ116" s="793"/>
      <c r="DK116" s="794"/>
      <c r="DL116" s="795" t="s">
        <v>123</v>
      </c>
      <c r="DM116" s="793"/>
      <c r="DN116" s="793"/>
      <c r="DO116" s="793"/>
      <c r="DP116" s="794"/>
      <c r="DQ116" s="795" t="s">
        <v>123</v>
      </c>
      <c r="DR116" s="793"/>
      <c r="DS116" s="793"/>
      <c r="DT116" s="793"/>
      <c r="DU116" s="794"/>
      <c r="DV116" s="837" t="s">
        <v>123</v>
      </c>
      <c r="DW116" s="838"/>
      <c r="DX116" s="838"/>
      <c r="DY116" s="838"/>
      <c r="DZ116" s="839"/>
    </row>
    <row r="117" spans="1:130" s="212" customFormat="1" ht="26.25" customHeight="1" x14ac:dyDescent="0.2">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441</v>
      </c>
      <c r="Z117" s="910"/>
      <c r="AA117" s="915">
        <v>4594713</v>
      </c>
      <c r="AB117" s="916"/>
      <c r="AC117" s="916"/>
      <c r="AD117" s="916"/>
      <c r="AE117" s="917"/>
      <c r="AF117" s="918">
        <v>4557785</v>
      </c>
      <c r="AG117" s="916"/>
      <c r="AH117" s="916"/>
      <c r="AI117" s="916"/>
      <c r="AJ117" s="917"/>
      <c r="AK117" s="918">
        <v>4267938</v>
      </c>
      <c r="AL117" s="916"/>
      <c r="AM117" s="916"/>
      <c r="AN117" s="916"/>
      <c r="AO117" s="917"/>
      <c r="AP117" s="919"/>
      <c r="AQ117" s="920"/>
      <c r="AR117" s="920"/>
      <c r="AS117" s="920"/>
      <c r="AT117" s="921"/>
      <c r="AU117" s="945"/>
      <c r="AV117" s="946"/>
      <c r="AW117" s="946"/>
      <c r="AX117" s="946"/>
      <c r="AY117" s="946"/>
      <c r="AZ117" s="876" t="s">
        <v>442</v>
      </c>
      <c r="BA117" s="877"/>
      <c r="BB117" s="877"/>
      <c r="BC117" s="877"/>
      <c r="BD117" s="877"/>
      <c r="BE117" s="877"/>
      <c r="BF117" s="877"/>
      <c r="BG117" s="877"/>
      <c r="BH117" s="877"/>
      <c r="BI117" s="877"/>
      <c r="BJ117" s="877"/>
      <c r="BK117" s="877"/>
      <c r="BL117" s="877"/>
      <c r="BM117" s="877"/>
      <c r="BN117" s="877"/>
      <c r="BO117" s="877"/>
      <c r="BP117" s="878"/>
      <c r="BQ117" s="829" t="s">
        <v>123</v>
      </c>
      <c r="BR117" s="830"/>
      <c r="BS117" s="830"/>
      <c r="BT117" s="830"/>
      <c r="BU117" s="830"/>
      <c r="BV117" s="830" t="s">
        <v>123</v>
      </c>
      <c r="BW117" s="830"/>
      <c r="BX117" s="830"/>
      <c r="BY117" s="830"/>
      <c r="BZ117" s="830"/>
      <c r="CA117" s="830" t="s">
        <v>123</v>
      </c>
      <c r="CB117" s="830"/>
      <c r="CC117" s="830"/>
      <c r="CD117" s="830"/>
      <c r="CE117" s="830"/>
      <c r="CF117" s="888" t="s">
        <v>123</v>
      </c>
      <c r="CG117" s="889"/>
      <c r="CH117" s="889"/>
      <c r="CI117" s="889"/>
      <c r="CJ117" s="889"/>
      <c r="CK117" s="940"/>
      <c r="CL117" s="834"/>
      <c r="CM117" s="828" t="s">
        <v>443</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123</v>
      </c>
      <c r="DH117" s="793"/>
      <c r="DI117" s="793"/>
      <c r="DJ117" s="793"/>
      <c r="DK117" s="794"/>
      <c r="DL117" s="795" t="s">
        <v>123</v>
      </c>
      <c r="DM117" s="793"/>
      <c r="DN117" s="793"/>
      <c r="DO117" s="793"/>
      <c r="DP117" s="794"/>
      <c r="DQ117" s="795" t="s">
        <v>123</v>
      </c>
      <c r="DR117" s="793"/>
      <c r="DS117" s="793"/>
      <c r="DT117" s="793"/>
      <c r="DU117" s="794"/>
      <c r="DV117" s="837" t="s">
        <v>123</v>
      </c>
      <c r="DW117" s="838"/>
      <c r="DX117" s="838"/>
      <c r="DY117" s="838"/>
      <c r="DZ117" s="839"/>
    </row>
    <row r="118" spans="1:130" s="212" customFormat="1" ht="26.25" customHeight="1" x14ac:dyDescent="0.2">
      <c r="A118" s="908" t="s">
        <v>417</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414</v>
      </c>
      <c r="AB118" s="909"/>
      <c r="AC118" s="909"/>
      <c r="AD118" s="909"/>
      <c r="AE118" s="910"/>
      <c r="AF118" s="911" t="s">
        <v>415</v>
      </c>
      <c r="AG118" s="909"/>
      <c r="AH118" s="909"/>
      <c r="AI118" s="909"/>
      <c r="AJ118" s="910"/>
      <c r="AK118" s="911" t="s">
        <v>295</v>
      </c>
      <c r="AL118" s="909"/>
      <c r="AM118" s="909"/>
      <c r="AN118" s="909"/>
      <c r="AO118" s="910"/>
      <c r="AP118" s="912" t="s">
        <v>416</v>
      </c>
      <c r="AQ118" s="913"/>
      <c r="AR118" s="913"/>
      <c r="AS118" s="913"/>
      <c r="AT118" s="914"/>
      <c r="AU118" s="945"/>
      <c r="AV118" s="946"/>
      <c r="AW118" s="946"/>
      <c r="AX118" s="946"/>
      <c r="AY118" s="946"/>
      <c r="AZ118" s="851" t="s">
        <v>444</v>
      </c>
      <c r="BA118" s="852"/>
      <c r="BB118" s="852"/>
      <c r="BC118" s="852"/>
      <c r="BD118" s="852"/>
      <c r="BE118" s="852"/>
      <c r="BF118" s="852"/>
      <c r="BG118" s="852"/>
      <c r="BH118" s="852"/>
      <c r="BI118" s="852"/>
      <c r="BJ118" s="852"/>
      <c r="BK118" s="852"/>
      <c r="BL118" s="852"/>
      <c r="BM118" s="852"/>
      <c r="BN118" s="852"/>
      <c r="BO118" s="852"/>
      <c r="BP118" s="853"/>
      <c r="BQ118" s="892" t="s">
        <v>123</v>
      </c>
      <c r="BR118" s="858"/>
      <c r="BS118" s="858"/>
      <c r="BT118" s="858"/>
      <c r="BU118" s="858"/>
      <c r="BV118" s="858" t="s">
        <v>123</v>
      </c>
      <c r="BW118" s="858"/>
      <c r="BX118" s="858"/>
      <c r="BY118" s="858"/>
      <c r="BZ118" s="858"/>
      <c r="CA118" s="858" t="s">
        <v>123</v>
      </c>
      <c r="CB118" s="858"/>
      <c r="CC118" s="858"/>
      <c r="CD118" s="858"/>
      <c r="CE118" s="858"/>
      <c r="CF118" s="888" t="s">
        <v>123</v>
      </c>
      <c r="CG118" s="889"/>
      <c r="CH118" s="889"/>
      <c r="CI118" s="889"/>
      <c r="CJ118" s="889"/>
      <c r="CK118" s="940"/>
      <c r="CL118" s="834"/>
      <c r="CM118" s="828" t="s">
        <v>445</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123</v>
      </c>
      <c r="DH118" s="793"/>
      <c r="DI118" s="793"/>
      <c r="DJ118" s="793"/>
      <c r="DK118" s="794"/>
      <c r="DL118" s="795" t="s">
        <v>123</v>
      </c>
      <c r="DM118" s="793"/>
      <c r="DN118" s="793"/>
      <c r="DO118" s="793"/>
      <c r="DP118" s="794"/>
      <c r="DQ118" s="795" t="s">
        <v>123</v>
      </c>
      <c r="DR118" s="793"/>
      <c r="DS118" s="793"/>
      <c r="DT118" s="793"/>
      <c r="DU118" s="794"/>
      <c r="DV118" s="837" t="s">
        <v>123</v>
      </c>
      <c r="DW118" s="838"/>
      <c r="DX118" s="838"/>
      <c r="DY118" s="838"/>
      <c r="DZ118" s="839"/>
    </row>
    <row r="119" spans="1:130" s="212" customFormat="1" ht="26.25" customHeight="1" x14ac:dyDescent="0.2">
      <c r="A119" s="831" t="s">
        <v>420</v>
      </c>
      <c r="B119" s="832"/>
      <c r="C119" s="873" t="s">
        <v>421</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123</v>
      </c>
      <c r="AB119" s="902"/>
      <c r="AC119" s="902"/>
      <c r="AD119" s="902"/>
      <c r="AE119" s="903"/>
      <c r="AF119" s="904" t="s">
        <v>123</v>
      </c>
      <c r="AG119" s="902"/>
      <c r="AH119" s="902"/>
      <c r="AI119" s="902"/>
      <c r="AJ119" s="903"/>
      <c r="AK119" s="904" t="s">
        <v>123</v>
      </c>
      <c r="AL119" s="902"/>
      <c r="AM119" s="902"/>
      <c r="AN119" s="902"/>
      <c r="AO119" s="903"/>
      <c r="AP119" s="905" t="s">
        <v>123</v>
      </c>
      <c r="AQ119" s="906"/>
      <c r="AR119" s="906"/>
      <c r="AS119" s="906"/>
      <c r="AT119" s="907"/>
      <c r="AU119" s="947"/>
      <c r="AV119" s="948"/>
      <c r="AW119" s="948"/>
      <c r="AX119" s="948"/>
      <c r="AY119" s="948"/>
      <c r="AZ119" s="233" t="s">
        <v>178</v>
      </c>
      <c r="BA119" s="233"/>
      <c r="BB119" s="233"/>
      <c r="BC119" s="233"/>
      <c r="BD119" s="233"/>
      <c r="BE119" s="233"/>
      <c r="BF119" s="233"/>
      <c r="BG119" s="233"/>
      <c r="BH119" s="233"/>
      <c r="BI119" s="233"/>
      <c r="BJ119" s="233"/>
      <c r="BK119" s="233"/>
      <c r="BL119" s="233"/>
      <c r="BM119" s="233"/>
      <c r="BN119" s="233"/>
      <c r="BO119" s="890" t="s">
        <v>446</v>
      </c>
      <c r="BP119" s="891"/>
      <c r="BQ119" s="892">
        <v>38585620</v>
      </c>
      <c r="BR119" s="858"/>
      <c r="BS119" s="858"/>
      <c r="BT119" s="858"/>
      <c r="BU119" s="858"/>
      <c r="BV119" s="858">
        <v>38194514</v>
      </c>
      <c r="BW119" s="858"/>
      <c r="BX119" s="858"/>
      <c r="BY119" s="858"/>
      <c r="BZ119" s="858"/>
      <c r="CA119" s="858">
        <v>39704880</v>
      </c>
      <c r="CB119" s="858"/>
      <c r="CC119" s="858"/>
      <c r="CD119" s="858"/>
      <c r="CE119" s="858"/>
      <c r="CF119" s="761"/>
      <c r="CG119" s="762"/>
      <c r="CH119" s="762"/>
      <c r="CI119" s="762"/>
      <c r="CJ119" s="847"/>
      <c r="CK119" s="941"/>
      <c r="CL119" s="836"/>
      <c r="CM119" s="851" t="s">
        <v>447</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24967</v>
      </c>
      <c r="DH119" s="777"/>
      <c r="DI119" s="777"/>
      <c r="DJ119" s="777"/>
      <c r="DK119" s="778"/>
      <c r="DL119" s="779">
        <v>20247</v>
      </c>
      <c r="DM119" s="777"/>
      <c r="DN119" s="777"/>
      <c r="DO119" s="777"/>
      <c r="DP119" s="778"/>
      <c r="DQ119" s="779">
        <v>15652</v>
      </c>
      <c r="DR119" s="777"/>
      <c r="DS119" s="777"/>
      <c r="DT119" s="777"/>
      <c r="DU119" s="778"/>
      <c r="DV119" s="861">
        <v>0.1</v>
      </c>
      <c r="DW119" s="862"/>
      <c r="DX119" s="862"/>
      <c r="DY119" s="862"/>
      <c r="DZ119" s="863"/>
    </row>
    <row r="120" spans="1:130" s="212" customFormat="1" ht="26.25" customHeight="1" x14ac:dyDescent="0.2">
      <c r="A120" s="833"/>
      <c r="B120" s="834"/>
      <c r="C120" s="828" t="s">
        <v>424</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123</v>
      </c>
      <c r="AB120" s="793"/>
      <c r="AC120" s="793"/>
      <c r="AD120" s="793"/>
      <c r="AE120" s="794"/>
      <c r="AF120" s="795" t="s">
        <v>123</v>
      </c>
      <c r="AG120" s="793"/>
      <c r="AH120" s="793"/>
      <c r="AI120" s="793"/>
      <c r="AJ120" s="794"/>
      <c r="AK120" s="795" t="s">
        <v>123</v>
      </c>
      <c r="AL120" s="793"/>
      <c r="AM120" s="793"/>
      <c r="AN120" s="793"/>
      <c r="AO120" s="794"/>
      <c r="AP120" s="837" t="s">
        <v>123</v>
      </c>
      <c r="AQ120" s="838"/>
      <c r="AR120" s="838"/>
      <c r="AS120" s="838"/>
      <c r="AT120" s="839"/>
      <c r="AU120" s="893" t="s">
        <v>448</v>
      </c>
      <c r="AV120" s="894"/>
      <c r="AW120" s="894"/>
      <c r="AX120" s="894"/>
      <c r="AY120" s="895"/>
      <c r="AZ120" s="873" t="s">
        <v>449</v>
      </c>
      <c r="BA120" s="821"/>
      <c r="BB120" s="821"/>
      <c r="BC120" s="821"/>
      <c r="BD120" s="821"/>
      <c r="BE120" s="821"/>
      <c r="BF120" s="821"/>
      <c r="BG120" s="821"/>
      <c r="BH120" s="821"/>
      <c r="BI120" s="821"/>
      <c r="BJ120" s="821"/>
      <c r="BK120" s="821"/>
      <c r="BL120" s="821"/>
      <c r="BM120" s="821"/>
      <c r="BN120" s="821"/>
      <c r="BO120" s="821"/>
      <c r="BP120" s="822"/>
      <c r="BQ120" s="874">
        <v>16171884</v>
      </c>
      <c r="BR120" s="855"/>
      <c r="BS120" s="855"/>
      <c r="BT120" s="855"/>
      <c r="BU120" s="855"/>
      <c r="BV120" s="855">
        <v>16729102</v>
      </c>
      <c r="BW120" s="855"/>
      <c r="BX120" s="855"/>
      <c r="BY120" s="855"/>
      <c r="BZ120" s="855"/>
      <c r="CA120" s="855">
        <v>16722853</v>
      </c>
      <c r="CB120" s="855"/>
      <c r="CC120" s="855"/>
      <c r="CD120" s="855"/>
      <c r="CE120" s="855"/>
      <c r="CF120" s="879">
        <v>158.4</v>
      </c>
      <c r="CG120" s="880"/>
      <c r="CH120" s="880"/>
      <c r="CI120" s="880"/>
      <c r="CJ120" s="880"/>
      <c r="CK120" s="881" t="s">
        <v>450</v>
      </c>
      <c r="CL120" s="865"/>
      <c r="CM120" s="865"/>
      <c r="CN120" s="865"/>
      <c r="CO120" s="866"/>
      <c r="CP120" s="885" t="s">
        <v>399</v>
      </c>
      <c r="CQ120" s="886"/>
      <c r="CR120" s="886"/>
      <c r="CS120" s="886"/>
      <c r="CT120" s="886"/>
      <c r="CU120" s="886"/>
      <c r="CV120" s="886"/>
      <c r="CW120" s="886"/>
      <c r="CX120" s="886"/>
      <c r="CY120" s="886"/>
      <c r="CZ120" s="886"/>
      <c r="DA120" s="886"/>
      <c r="DB120" s="886"/>
      <c r="DC120" s="886"/>
      <c r="DD120" s="886"/>
      <c r="DE120" s="886"/>
      <c r="DF120" s="887"/>
      <c r="DG120" s="874">
        <v>11080306</v>
      </c>
      <c r="DH120" s="855"/>
      <c r="DI120" s="855"/>
      <c r="DJ120" s="855"/>
      <c r="DK120" s="855"/>
      <c r="DL120" s="855">
        <v>9745445</v>
      </c>
      <c r="DM120" s="855"/>
      <c r="DN120" s="855"/>
      <c r="DO120" s="855"/>
      <c r="DP120" s="855"/>
      <c r="DQ120" s="855">
        <v>8454367</v>
      </c>
      <c r="DR120" s="855"/>
      <c r="DS120" s="855"/>
      <c r="DT120" s="855"/>
      <c r="DU120" s="855"/>
      <c r="DV120" s="856">
        <v>80.099999999999994</v>
      </c>
      <c r="DW120" s="856"/>
      <c r="DX120" s="856"/>
      <c r="DY120" s="856"/>
      <c r="DZ120" s="857"/>
    </row>
    <row r="121" spans="1:130" s="212" customFormat="1" ht="26.25" customHeight="1" x14ac:dyDescent="0.2">
      <c r="A121" s="833"/>
      <c r="B121" s="834"/>
      <c r="C121" s="876" t="s">
        <v>451</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123</v>
      </c>
      <c r="AB121" s="793"/>
      <c r="AC121" s="793"/>
      <c r="AD121" s="793"/>
      <c r="AE121" s="794"/>
      <c r="AF121" s="795" t="s">
        <v>123</v>
      </c>
      <c r="AG121" s="793"/>
      <c r="AH121" s="793"/>
      <c r="AI121" s="793"/>
      <c r="AJ121" s="794"/>
      <c r="AK121" s="795" t="s">
        <v>123</v>
      </c>
      <c r="AL121" s="793"/>
      <c r="AM121" s="793"/>
      <c r="AN121" s="793"/>
      <c r="AO121" s="794"/>
      <c r="AP121" s="837" t="s">
        <v>123</v>
      </c>
      <c r="AQ121" s="838"/>
      <c r="AR121" s="838"/>
      <c r="AS121" s="838"/>
      <c r="AT121" s="839"/>
      <c r="AU121" s="896"/>
      <c r="AV121" s="897"/>
      <c r="AW121" s="897"/>
      <c r="AX121" s="897"/>
      <c r="AY121" s="898"/>
      <c r="AZ121" s="828" t="s">
        <v>452</v>
      </c>
      <c r="BA121" s="765"/>
      <c r="BB121" s="765"/>
      <c r="BC121" s="765"/>
      <c r="BD121" s="765"/>
      <c r="BE121" s="765"/>
      <c r="BF121" s="765"/>
      <c r="BG121" s="765"/>
      <c r="BH121" s="765"/>
      <c r="BI121" s="765"/>
      <c r="BJ121" s="765"/>
      <c r="BK121" s="765"/>
      <c r="BL121" s="765"/>
      <c r="BM121" s="765"/>
      <c r="BN121" s="765"/>
      <c r="BO121" s="765"/>
      <c r="BP121" s="766"/>
      <c r="BQ121" s="829">
        <v>856601</v>
      </c>
      <c r="BR121" s="830"/>
      <c r="BS121" s="830"/>
      <c r="BT121" s="830"/>
      <c r="BU121" s="830"/>
      <c r="BV121" s="830">
        <v>765026</v>
      </c>
      <c r="BW121" s="830"/>
      <c r="BX121" s="830"/>
      <c r="BY121" s="830"/>
      <c r="BZ121" s="830"/>
      <c r="CA121" s="830">
        <v>663376</v>
      </c>
      <c r="CB121" s="830"/>
      <c r="CC121" s="830"/>
      <c r="CD121" s="830"/>
      <c r="CE121" s="830"/>
      <c r="CF121" s="888">
        <v>6.3</v>
      </c>
      <c r="CG121" s="889"/>
      <c r="CH121" s="889"/>
      <c r="CI121" s="889"/>
      <c r="CJ121" s="889"/>
      <c r="CK121" s="882"/>
      <c r="CL121" s="868"/>
      <c r="CM121" s="868"/>
      <c r="CN121" s="868"/>
      <c r="CO121" s="869"/>
      <c r="CP121" s="848" t="s">
        <v>396</v>
      </c>
      <c r="CQ121" s="849"/>
      <c r="CR121" s="849"/>
      <c r="CS121" s="849"/>
      <c r="CT121" s="849"/>
      <c r="CU121" s="849"/>
      <c r="CV121" s="849"/>
      <c r="CW121" s="849"/>
      <c r="CX121" s="849"/>
      <c r="CY121" s="849"/>
      <c r="CZ121" s="849"/>
      <c r="DA121" s="849"/>
      <c r="DB121" s="849"/>
      <c r="DC121" s="849"/>
      <c r="DD121" s="849"/>
      <c r="DE121" s="849"/>
      <c r="DF121" s="850"/>
      <c r="DG121" s="829">
        <v>1889673</v>
      </c>
      <c r="DH121" s="830"/>
      <c r="DI121" s="830"/>
      <c r="DJ121" s="830"/>
      <c r="DK121" s="830"/>
      <c r="DL121" s="830">
        <v>1831184</v>
      </c>
      <c r="DM121" s="830"/>
      <c r="DN121" s="830"/>
      <c r="DO121" s="830"/>
      <c r="DP121" s="830"/>
      <c r="DQ121" s="830">
        <v>1858518</v>
      </c>
      <c r="DR121" s="830"/>
      <c r="DS121" s="830"/>
      <c r="DT121" s="830"/>
      <c r="DU121" s="830"/>
      <c r="DV121" s="807">
        <v>17.600000000000001</v>
      </c>
      <c r="DW121" s="807"/>
      <c r="DX121" s="807"/>
      <c r="DY121" s="807"/>
      <c r="DZ121" s="808"/>
    </row>
    <row r="122" spans="1:130" s="212" customFormat="1" ht="26.25" customHeight="1" x14ac:dyDescent="0.2">
      <c r="A122" s="833"/>
      <c r="B122" s="834"/>
      <c r="C122" s="828" t="s">
        <v>434</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123</v>
      </c>
      <c r="AB122" s="793"/>
      <c r="AC122" s="793"/>
      <c r="AD122" s="793"/>
      <c r="AE122" s="794"/>
      <c r="AF122" s="795" t="s">
        <v>123</v>
      </c>
      <c r="AG122" s="793"/>
      <c r="AH122" s="793"/>
      <c r="AI122" s="793"/>
      <c r="AJ122" s="794"/>
      <c r="AK122" s="795" t="s">
        <v>123</v>
      </c>
      <c r="AL122" s="793"/>
      <c r="AM122" s="793"/>
      <c r="AN122" s="793"/>
      <c r="AO122" s="794"/>
      <c r="AP122" s="837" t="s">
        <v>123</v>
      </c>
      <c r="AQ122" s="838"/>
      <c r="AR122" s="838"/>
      <c r="AS122" s="838"/>
      <c r="AT122" s="839"/>
      <c r="AU122" s="896"/>
      <c r="AV122" s="897"/>
      <c r="AW122" s="897"/>
      <c r="AX122" s="897"/>
      <c r="AY122" s="898"/>
      <c r="AZ122" s="851" t="s">
        <v>453</v>
      </c>
      <c r="BA122" s="852"/>
      <c r="BB122" s="852"/>
      <c r="BC122" s="852"/>
      <c r="BD122" s="852"/>
      <c r="BE122" s="852"/>
      <c r="BF122" s="852"/>
      <c r="BG122" s="852"/>
      <c r="BH122" s="852"/>
      <c r="BI122" s="852"/>
      <c r="BJ122" s="852"/>
      <c r="BK122" s="852"/>
      <c r="BL122" s="852"/>
      <c r="BM122" s="852"/>
      <c r="BN122" s="852"/>
      <c r="BO122" s="852"/>
      <c r="BP122" s="853"/>
      <c r="BQ122" s="892">
        <v>25877415</v>
      </c>
      <c r="BR122" s="858"/>
      <c r="BS122" s="858"/>
      <c r="BT122" s="858"/>
      <c r="BU122" s="858"/>
      <c r="BV122" s="858">
        <v>25930011</v>
      </c>
      <c r="BW122" s="858"/>
      <c r="BX122" s="858"/>
      <c r="BY122" s="858"/>
      <c r="BZ122" s="858"/>
      <c r="CA122" s="858">
        <v>26990806</v>
      </c>
      <c r="CB122" s="858"/>
      <c r="CC122" s="858"/>
      <c r="CD122" s="858"/>
      <c r="CE122" s="858"/>
      <c r="CF122" s="859">
        <v>255.6</v>
      </c>
      <c r="CG122" s="860"/>
      <c r="CH122" s="860"/>
      <c r="CI122" s="860"/>
      <c r="CJ122" s="860"/>
      <c r="CK122" s="882"/>
      <c r="CL122" s="868"/>
      <c r="CM122" s="868"/>
      <c r="CN122" s="868"/>
      <c r="CO122" s="869"/>
      <c r="CP122" s="848" t="s">
        <v>398</v>
      </c>
      <c r="CQ122" s="849"/>
      <c r="CR122" s="849"/>
      <c r="CS122" s="849"/>
      <c r="CT122" s="849"/>
      <c r="CU122" s="849"/>
      <c r="CV122" s="849"/>
      <c r="CW122" s="849"/>
      <c r="CX122" s="849"/>
      <c r="CY122" s="849"/>
      <c r="CZ122" s="849"/>
      <c r="DA122" s="849"/>
      <c r="DB122" s="849"/>
      <c r="DC122" s="849"/>
      <c r="DD122" s="849"/>
      <c r="DE122" s="849"/>
      <c r="DF122" s="850"/>
      <c r="DG122" s="829">
        <v>363285</v>
      </c>
      <c r="DH122" s="830"/>
      <c r="DI122" s="830"/>
      <c r="DJ122" s="830"/>
      <c r="DK122" s="830"/>
      <c r="DL122" s="830">
        <v>345561</v>
      </c>
      <c r="DM122" s="830"/>
      <c r="DN122" s="830"/>
      <c r="DO122" s="830"/>
      <c r="DP122" s="830"/>
      <c r="DQ122" s="830">
        <v>351427</v>
      </c>
      <c r="DR122" s="830"/>
      <c r="DS122" s="830"/>
      <c r="DT122" s="830"/>
      <c r="DU122" s="830"/>
      <c r="DV122" s="807">
        <v>3.3</v>
      </c>
      <c r="DW122" s="807"/>
      <c r="DX122" s="807"/>
      <c r="DY122" s="807"/>
      <c r="DZ122" s="808"/>
    </row>
    <row r="123" spans="1:130" s="212" customFormat="1" ht="26.25" customHeight="1" x14ac:dyDescent="0.2">
      <c r="A123" s="833"/>
      <c r="B123" s="834"/>
      <c r="C123" s="828" t="s">
        <v>440</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123</v>
      </c>
      <c r="AB123" s="793"/>
      <c r="AC123" s="793"/>
      <c r="AD123" s="793"/>
      <c r="AE123" s="794"/>
      <c r="AF123" s="795" t="s">
        <v>123</v>
      </c>
      <c r="AG123" s="793"/>
      <c r="AH123" s="793"/>
      <c r="AI123" s="793"/>
      <c r="AJ123" s="794"/>
      <c r="AK123" s="795" t="s">
        <v>123</v>
      </c>
      <c r="AL123" s="793"/>
      <c r="AM123" s="793"/>
      <c r="AN123" s="793"/>
      <c r="AO123" s="794"/>
      <c r="AP123" s="837" t="s">
        <v>123</v>
      </c>
      <c r="AQ123" s="838"/>
      <c r="AR123" s="838"/>
      <c r="AS123" s="838"/>
      <c r="AT123" s="839"/>
      <c r="AU123" s="899"/>
      <c r="AV123" s="900"/>
      <c r="AW123" s="900"/>
      <c r="AX123" s="900"/>
      <c r="AY123" s="900"/>
      <c r="AZ123" s="233" t="s">
        <v>178</v>
      </c>
      <c r="BA123" s="233"/>
      <c r="BB123" s="233"/>
      <c r="BC123" s="233"/>
      <c r="BD123" s="233"/>
      <c r="BE123" s="233"/>
      <c r="BF123" s="233"/>
      <c r="BG123" s="233"/>
      <c r="BH123" s="233"/>
      <c r="BI123" s="233"/>
      <c r="BJ123" s="233"/>
      <c r="BK123" s="233"/>
      <c r="BL123" s="233"/>
      <c r="BM123" s="233"/>
      <c r="BN123" s="233"/>
      <c r="BO123" s="890" t="s">
        <v>454</v>
      </c>
      <c r="BP123" s="891"/>
      <c r="BQ123" s="845">
        <v>42905900</v>
      </c>
      <c r="BR123" s="846"/>
      <c r="BS123" s="846"/>
      <c r="BT123" s="846"/>
      <c r="BU123" s="846"/>
      <c r="BV123" s="846">
        <v>43424139</v>
      </c>
      <c r="BW123" s="846"/>
      <c r="BX123" s="846"/>
      <c r="BY123" s="846"/>
      <c r="BZ123" s="846"/>
      <c r="CA123" s="846">
        <v>44377035</v>
      </c>
      <c r="CB123" s="846"/>
      <c r="CC123" s="846"/>
      <c r="CD123" s="846"/>
      <c r="CE123" s="846"/>
      <c r="CF123" s="761"/>
      <c r="CG123" s="762"/>
      <c r="CH123" s="762"/>
      <c r="CI123" s="762"/>
      <c r="CJ123" s="847"/>
      <c r="CK123" s="882"/>
      <c r="CL123" s="868"/>
      <c r="CM123" s="868"/>
      <c r="CN123" s="868"/>
      <c r="CO123" s="869"/>
      <c r="CP123" s="848" t="s">
        <v>395</v>
      </c>
      <c r="CQ123" s="849"/>
      <c r="CR123" s="849"/>
      <c r="CS123" s="849"/>
      <c r="CT123" s="849"/>
      <c r="CU123" s="849"/>
      <c r="CV123" s="849"/>
      <c r="CW123" s="849"/>
      <c r="CX123" s="849"/>
      <c r="CY123" s="849"/>
      <c r="CZ123" s="849"/>
      <c r="DA123" s="849"/>
      <c r="DB123" s="849"/>
      <c r="DC123" s="849"/>
      <c r="DD123" s="849"/>
      <c r="DE123" s="849"/>
      <c r="DF123" s="850"/>
      <c r="DG123" s="792">
        <v>44389</v>
      </c>
      <c r="DH123" s="793"/>
      <c r="DI123" s="793"/>
      <c r="DJ123" s="793"/>
      <c r="DK123" s="794"/>
      <c r="DL123" s="795">
        <v>27866</v>
      </c>
      <c r="DM123" s="793"/>
      <c r="DN123" s="793"/>
      <c r="DO123" s="793"/>
      <c r="DP123" s="794"/>
      <c r="DQ123" s="795">
        <v>45491</v>
      </c>
      <c r="DR123" s="793"/>
      <c r="DS123" s="793"/>
      <c r="DT123" s="793"/>
      <c r="DU123" s="794"/>
      <c r="DV123" s="837">
        <v>0.4</v>
      </c>
      <c r="DW123" s="838"/>
      <c r="DX123" s="838"/>
      <c r="DY123" s="838"/>
      <c r="DZ123" s="839"/>
    </row>
    <row r="124" spans="1:130" s="212" customFormat="1" ht="26.25" customHeight="1" thickBot="1" x14ac:dyDescent="0.25">
      <c r="A124" s="833"/>
      <c r="B124" s="834"/>
      <c r="C124" s="828" t="s">
        <v>443</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123</v>
      </c>
      <c r="AB124" s="793"/>
      <c r="AC124" s="793"/>
      <c r="AD124" s="793"/>
      <c r="AE124" s="794"/>
      <c r="AF124" s="795" t="s">
        <v>123</v>
      </c>
      <c r="AG124" s="793"/>
      <c r="AH124" s="793"/>
      <c r="AI124" s="793"/>
      <c r="AJ124" s="794"/>
      <c r="AK124" s="795" t="s">
        <v>123</v>
      </c>
      <c r="AL124" s="793"/>
      <c r="AM124" s="793"/>
      <c r="AN124" s="793"/>
      <c r="AO124" s="794"/>
      <c r="AP124" s="837" t="s">
        <v>123</v>
      </c>
      <c r="AQ124" s="838"/>
      <c r="AR124" s="838"/>
      <c r="AS124" s="838"/>
      <c r="AT124" s="839"/>
      <c r="AU124" s="840" t="s">
        <v>455</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123</v>
      </c>
      <c r="BR124" s="844"/>
      <c r="BS124" s="844"/>
      <c r="BT124" s="844"/>
      <c r="BU124" s="844"/>
      <c r="BV124" s="844" t="s">
        <v>123</v>
      </c>
      <c r="BW124" s="844"/>
      <c r="BX124" s="844"/>
      <c r="BY124" s="844"/>
      <c r="BZ124" s="844"/>
      <c r="CA124" s="844" t="s">
        <v>123</v>
      </c>
      <c r="CB124" s="844"/>
      <c r="CC124" s="844"/>
      <c r="CD124" s="844"/>
      <c r="CE124" s="844"/>
      <c r="CF124" s="739"/>
      <c r="CG124" s="740"/>
      <c r="CH124" s="740"/>
      <c r="CI124" s="740"/>
      <c r="CJ124" s="875"/>
      <c r="CK124" s="883"/>
      <c r="CL124" s="883"/>
      <c r="CM124" s="883"/>
      <c r="CN124" s="883"/>
      <c r="CO124" s="884"/>
      <c r="CP124" s="848" t="s">
        <v>456</v>
      </c>
      <c r="CQ124" s="849"/>
      <c r="CR124" s="849"/>
      <c r="CS124" s="849"/>
      <c r="CT124" s="849"/>
      <c r="CU124" s="849"/>
      <c r="CV124" s="849"/>
      <c r="CW124" s="849"/>
      <c r="CX124" s="849"/>
      <c r="CY124" s="849"/>
      <c r="CZ124" s="849"/>
      <c r="DA124" s="849"/>
      <c r="DB124" s="849"/>
      <c r="DC124" s="849"/>
      <c r="DD124" s="849"/>
      <c r="DE124" s="849"/>
      <c r="DF124" s="850"/>
      <c r="DG124" s="776">
        <v>22254</v>
      </c>
      <c r="DH124" s="777"/>
      <c r="DI124" s="777"/>
      <c r="DJ124" s="777"/>
      <c r="DK124" s="778"/>
      <c r="DL124" s="779">
        <v>13044</v>
      </c>
      <c r="DM124" s="777"/>
      <c r="DN124" s="777"/>
      <c r="DO124" s="777"/>
      <c r="DP124" s="778"/>
      <c r="DQ124" s="779">
        <v>17412</v>
      </c>
      <c r="DR124" s="777"/>
      <c r="DS124" s="777"/>
      <c r="DT124" s="777"/>
      <c r="DU124" s="778"/>
      <c r="DV124" s="861">
        <v>0.2</v>
      </c>
      <c r="DW124" s="862"/>
      <c r="DX124" s="862"/>
      <c r="DY124" s="862"/>
      <c r="DZ124" s="863"/>
    </row>
    <row r="125" spans="1:130" s="212" customFormat="1" ht="26.25" customHeight="1" x14ac:dyDescent="0.2">
      <c r="A125" s="833"/>
      <c r="B125" s="834"/>
      <c r="C125" s="828" t="s">
        <v>445</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123</v>
      </c>
      <c r="AB125" s="793"/>
      <c r="AC125" s="793"/>
      <c r="AD125" s="793"/>
      <c r="AE125" s="794"/>
      <c r="AF125" s="795" t="s">
        <v>123</v>
      </c>
      <c r="AG125" s="793"/>
      <c r="AH125" s="793"/>
      <c r="AI125" s="793"/>
      <c r="AJ125" s="794"/>
      <c r="AK125" s="795" t="s">
        <v>123</v>
      </c>
      <c r="AL125" s="793"/>
      <c r="AM125" s="793"/>
      <c r="AN125" s="793"/>
      <c r="AO125" s="794"/>
      <c r="AP125" s="837" t="s">
        <v>123</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457</v>
      </c>
      <c r="CL125" s="865"/>
      <c r="CM125" s="865"/>
      <c r="CN125" s="865"/>
      <c r="CO125" s="866"/>
      <c r="CP125" s="873" t="s">
        <v>458</v>
      </c>
      <c r="CQ125" s="821"/>
      <c r="CR125" s="821"/>
      <c r="CS125" s="821"/>
      <c r="CT125" s="821"/>
      <c r="CU125" s="821"/>
      <c r="CV125" s="821"/>
      <c r="CW125" s="821"/>
      <c r="CX125" s="821"/>
      <c r="CY125" s="821"/>
      <c r="CZ125" s="821"/>
      <c r="DA125" s="821"/>
      <c r="DB125" s="821"/>
      <c r="DC125" s="821"/>
      <c r="DD125" s="821"/>
      <c r="DE125" s="821"/>
      <c r="DF125" s="822"/>
      <c r="DG125" s="874" t="s">
        <v>123</v>
      </c>
      <c r="DH125" s="855"/>
      <c r="DI125" s="855"/>
      <c r="DJ125" s="855"/>
      <c r="DK125" s="855"/>
      <c r="DL125" s="855" t="s">
        <v>123</v>
      </c>
      <c r="DM125" s="855"/>
      <c r="DN125" s="855"/>
      <c r="DO125" s="855"/>
      <c r="DP125" s="855"/>
      <c r="DQ125" s="855" t="s">
        <v>123</v>
      </c>
      <c r="DR125" s="855"/>
      <c r="DS125" s="855"/>
      <c r="DT125" s="855"/>
      <c r="DU125" s="855"/>
      <c r="DV125" s="856" t="s">
        <v>123</v>
      </c>
      <c r="DW125" s="856"/>
      <c r="DX125" s="856"/>
      <c r="DY125" s="856"/>
      <c r="DZ125" s="857"/>
    </row>
    <row r="126" spans="1:130" s="212" customFormat="1" ht="26.25" customHeight="1" thickBot="1" x14ac:dyDescent="0.25">
      <c r="A126" s="833"/>
      <c r="B126" s="834"/>
      <c r="C126" s="828" t="s">
        <v>447</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123</v>
      </c>
      <c r="AB126" s="793"/>
      <c r="AC126" s="793"/>
      <c r="AD126" s="793"/>
      <c r="AE126" s="794"/>
      <c r="AF126" s="795" t="s">
        <v>123</v>
      </c>
      <c r="AG126" s="793"/>
      <c r="AH126" s="793"/>
      <c r="AI126" s="793"/>
      <c r="AJ126" s="794"/>
      <c r="AK126" s="795" t="s">
        <v>123</v>
      </c>
      <c r="AL126" s="793"/>
      <c r="AM126" s="793"/>
      <c r="AN126" s="793"/>
      <c r="AO126" s="794"/>
      <c r="AP126" s="837" t="s">
        <v>123</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459</v>
      </c>
      <c r="CQ126" s="765"/>
      <c r="CR126" s="765"/>
      <c r="CS126" s="765"/>
      <c r="CT126" s="765"/>
      <c r="CU126" s="765"/>
      <c r="CV126" s="765"/>
      <c r="CW126" s="765"/>
      <c r="CX126" s="765"/>
      <c r="CY126" s="765"/>
      <c r="CZ126" s="765"/>
      <c r="DA126" s="765"/>
      <c r="DB126" s="765"/>
      <c r="DC126" s="765"/>
      <c r="DD126" s="765"/>
      <c r="DE126" s="765"/>
      <c r="DF126" s="766"/>
      <c r="DG126" s="829" t="s">
        <v>123</v>
      </c>
      <c r="DH126" s="830"/>
      <c r="DI126" s="830"/>
      <c r="DJ126" s="830"/>
      <c r="DK126" s="830"/>
      <c r="DL126" s="830" t="s">
        <v>123</v>
      </c>
      <c r="DM126" s="830"/>
      <c r="DN126" s="830"/>
      <c r="DO126" s="830"/>
      <c r="DP126" s="830"/>
      <c r="DQ126" s="830" t="s">
        <v>123</v>
      </c>
      <c r="DR126" s="830"/>
      <c r="DS126" s="830"/>
      <c r="DT126" s="830"/>
      <c r="DU126" s="830"/>
      <c r="DV126" s="807" t="s">
        <v>123</v>
      </c>
      <c r="DW126" s="807"/>
      <c r="DX126" s="807"/>
      <c r="DY126" s="807"/>
      <c r="DZ126" s="808"/>
    </row>
    <row r="127" spans="1:130" s="212" customFormat="1" ht="26.25" customHeight="1" x14ac:dyDescent="0.2">
      <c r="A127" s="835"/>
      <c r="B127" s="836"/>
      <c r="C127" s="851" t="s">
        <v>460</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123</v>
      </c>
      <c r="AB127" s="793"/>
      <c r="AC127" s="793"/>
      <c r="AD127" s="793"/>
      <c r="AE127" s="794"/>
      <c r="AF127" s="795" t="s">
        <v>123</v>
      </c>
      <c r="AG127" s="793"/>
      <c r="AH127" s="793"/>
      <c r="AI127" s="793"/>
      <c r="AJ127" s="794"/>
      <c r="AK127" s="795" t="s">
        <v>123</v>
      </c>
      <c r="AL127" s="793"/>
      <c r="AM127" s="793"/>
      <c r="AN127" s="793"/>
      <c r="AO127" s="794"/>
      <c r="AP127" s="837" t="s">
        <v>123</v>
      </c>
      <c r="AQ127" s="838"/>
      <c r="AR127" s="838"/>
      <c r="AS127" s="838"/>
      <c r="AT127" s="839"/>
      <c r="AU127" s="214"/>
      <c r="AV127" s="214"/>
      <c r="AW127" s="214"/>
      <c r="AX127" s="854" t="s">
        <v>461</v>
      </c>
      <c r="AY127" s="825"/>
      <c r="AZ127" s="825"/>
      <c r="BA127" s="825"/>
      <c r="BB127" s="825"/>
      <c r="BC127" s="825"/>
      <c r="BD127" s="825"/>
      <c r="BE127" s="826"/>
      <c r="BF127" s="824" t="s">
        <v>462</v>
      </c>
      <c r="BG127" s="825"/>
      <c r="BH127" s="825"/>
      <c r="BI127" s="825"/>
      <c r="BJ127" s="825"/>
      <c r="BK127" s="825"/>
      <c r="BL127" s="826"/>
      <c r="BM127" s="824" t="s">
        <v>463</v>
      </c>
      <c r="BN127" s="825"/>
      <c r="BO127" s="825"/>
      <c r="BP127" s="825"/>
      <c r="BQ127" s="825"/>
      <c r="BR127" s="825"/>
      <c r="BS127" s="826"/>
      <c r="BT127" s="824" t="s">
        <v>464</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465</v>
      </c>
      <c r="CQ127" s="765"/>
      <c r="CR127" s="765"/>
      <c r="CS127" s="765"/>
      <c r="CT127" s="765"/>
      <c r="CU127" s="765"/>
      <c r="CV127" s="765"/>
      <c r="CW127" s="765"/>
      <c r="CX127" s="765"/>
      <c r="CY127" s="765"/>
      <c r="CZ127" s="765"/>
      <c r="DA127" s="765"/>
      <c r="DB127" s="765"/>
      <c r="DC127" s="765"/>
      <c r="DD127" s="765"/>
      <c r="DE127" s="765"/>
      <c r="DF127" s="766"/>
      <c r="DG127" s="829" t="s">
        <v>123</v>
      </c>
      <c r="DH127" s="830"/>
      <c r="DI127" s="830"/>
      <c r="DJ127" s="830"/>
      <c r="DK127" s="830"/>
      <c r="DL127" s="830" t="s">
        <v>123</v>
      </c>
      <c r="DM127" s="830"/>
      <c r="DN127" s="830"/>
      <c r="DO127" s="830"/>
      <c r="DP127" s="830"/>
      <c r="DQ127" s="830" t="s">
        <v>123</v>
      </c>
      <c r="DR127" s="830"/>
      <c r="DS127" s="830"/>
      <c r="DT127" s="830"/>
      <c r="DU127" s="830"/>
      <c r="DV127" s="807" t="s">
        <v>123</v>
      </c>
      <c r="DW127" s="807"/>
      <c r="DX127" s="807"/>
      <c r="DY127" s="807"/>
      <c r="DZ127" s="808"/>
    </row>
    <row r="128" spans="1:130" s="212" customFormat="1" ht="26.25" customHeight="1" thickBot="1" x14ac:dyDescent="0.25">
      <c r="A128" s="809" t="s">
        <v>466</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467</v>
      </c>
      <c r="X128" s="811"/>
      <c r="Y128" s="811"/>
      <c r="Z128" s="812"/>
      <c r="AA128" s="813">
        <v>143283</v>
      </c>
      <c r="AB128" s="814"/>
      <c r="AC128" s="814"/>
      <c r="AD128" s="814"/>
      <c r="AE128" s="815"/>
      <c r="AF128" s="816">
        <v>113040</v>
      </c>
      <c r="AG128" s="814"/>
      <c r="AH128" s="814"/>
      <c r="AI128" s="814"/>
      <c r="AJ128" s="815"/>
      <c r="AK128" s="816">
        <v>134145</v>
      </c>
      <c r="AL128" s="814"/>
      <c r="AM128" s="814"/>
      <c r="AN128" s="814"/>
      <c r="AO128" s="815"/>
      <c r="AP128" s="817"/>
      <c r="AQ128" s="818"/>
      <c r="AR128" s="818"/>
      <c r="AS128" s="818"/>
      <c r="AT128" s="819"/>
      <c r="AU128" s="214"/>
      <c r="AV128" s="214"/>
      <c r="AW128" s="214"/>
      <c r="AX128" s="820" t="s">
        <v>468</v>
      </c>
      <c r="AY128" s="821"/>
      <c r="AZ128" s="821"/>
      <c r="BA128" s="821"/>
      <c r="BB128" s="821"/>
      <c r="BC128" s="821"/>
      <c r="BD128" s="821"/>
      <c r="BE128" s="822"/>
      <c r="BF128" s="799" t="s">
        <v>123</v>
      </c>
      <c r="BG128" s="800"/>
      <c r="BH128" s="800"/>
      <c r="BI128" s="800"/>
      <c r="BJ128" s="800"/>
      <c r="BK128" s="800"/>
      <c r="BL128" s="823"/>
      <c r="BM128" s="799">
        <v>12.88</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469</v>
      </c>
      <c r="CQ128" s="743"/>
      <c r="CR128" s="743"/>
      <c r="CS128" s="743"/>
      <c r="CT128" s="743"/>
      <c r="CU128" s="743"/>
      <c r="CV128" s="743"/>
      <c r="CW128" s="743"/>
      <c r="CX128" s="743"/>
      <c r="CY128" s="743"/>
      <c r="CZ128" s="743"/>
      <c r="DA128" s="743"/>
      <c r="DB128" s="743"/>
      <c r="DC128" s="743"/>
      <c r="DD128" s="743"/>
      <c r="DE128" s="743"/>
      <c r="DF128" s="744"/>
      <c r="DG128" s="803" t="s">
        <v>123</v>
      </c>
      <c r="DH128" s="804"/>
      <c r="DI128" s="804"/>
      <c r="DJ128" s="804"/>
      <c r="DK128" s="804"/>
      <c r="DL128" s="804" t="s">
        <v>123</v>
      </c>
      <c r="DM128" s="804"/>
      <c r="DN128" s="804"/>
      <c r="DO128" s="804"/>
      <c r="DP128" s="804"/>
      <c r="DQ128" s="804" t="s">
        <v>123</v>
      </c>
      <c r="DR128" s="804"/>
      <c r="DS128" s="804"/>
      <c r="DT128" s="804"/>
      <c r="DU128" s="804"/>
      <c r="DV128" s="805" t="s">
        <v>123</v>
      </c>
      <c r="DW128" s="805"/>
      <c r="DX128" s="805"/>
      <c r="DY128" s="805"/>
      <c r="DZ128" s="806"/>
    </row>
    <row r="129" spans="1:131" s="212" customFormat="1" ht="26.25" customHeight="1" x14ac:dyDescent="0.2">
      <c r="A129" s="787" t="s">
        <v>103</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470</v>
      </c>
      <c r="X129" s="790"/>
      <c r="Y129" s="790"/>
      <c r="Z129" s="791"/>
      <c r="AA129" s="792">
        <v>13656174</v>
      </c>
      <c r="AB129" s="793"/>
      <c r="AC129" s="793"/>
      <c r="AD129" s="793"/>
      <c r="AE129" s="794"/>
      <c r="AF129" s="795">
        <v>13645012</v>
      </c>
      <c r="AG129" s="793"/>
      <c r="AH129" s="793"/>
      <c r="AI129" s="793"/>
      <c r="AJ129" s="794"/>
      <c r="AK129" s="795">
        <v>13694063</v>
      </c>
      <c r="AL129" s="793"/>
      <c r="AM129" s="793"/>
      <c r="AN129" s="793"/>
      <c r="AO129" s="794"/>
      <c r="AP129" s="796"/>
      <c r="AQ129" s="797"/>
      <c r="AR129" s="797"/>
      <c r="AS129" s="797"/>
      <c r="AT129" s="798"/>
      <c r="AU129" s="215"/>
      <c r="AV129" s="215"/>
      <c r="AW129" s="215"/>
      <c r="AX129" s="764" t="s">
        <v>471</v>
      </c>
      <c r="AY129" s="765"/>
      <c r="AZ129" s="765"/>
      <c r="BA129" s="765"/>
      <c r="BB129" s="765"/>
      <c r="BC129" s="765"/>
      <c r="BD129" s="765"/>
      <c r="BE129" s="766"/>
      <c r="BF129" s="783" t="s">
        <v>123</v>
      </c>
      <c r="BG129" s="784"/>
      <c r="BH129" s="784"/>
      <c r="BI129" s="784"/>
      <c r="BJ129" s="784"/>
      <c r="BK129" s="784"/>
      <c r="BL129" s="785"/>
      <c r="BM129" s="783">
        <v>17.88</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472</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473</v>
      </c>
      <c r="X130" s="790"/>
      <c r="Y130" s="790"/>
      <c r="Z130" s="791"/>
      <c r="AA130" s="792">
        <v>3340359</v>
      </c>
      <c r="AB130" s="793"/>
      <c r="AC130" s="793"/>
      <c r="AD130" s="793"/>
      <c r="AE130" s="794"/>
      <c r="AF130" s="795">
        <v>3284450</v>
      </c>
      <c r="AG130" s="793"/>
      <c r="AH130" s="793"/>
      <c r="AI130" s="793"/>
      <c r="AJ130" s="794"/>
      <c r="AK130" s="795">
        <v>3134027</v>
      </c>
      <c r="AL130" s="793"/>
      <c r="AM130" s="793"/>
      <c r="AN130" s="793"/>
      <c r="AO130" s="794"/>
      <c r="AP130" s="796"/>
      <c r="AQ130" s="797"/>
      <c r="AR130" s="797"/>
      <c r="AS130" s="797"/>
      <c r="AT130" s="798"/>
      <c r="AU130" s="215"/>
      <c r="AV130" s="215"/>
      <c r="AW130" s="215"/>
      <c r="AX130" s="764" t="s">
        <v>474</v>
      </c>
      <c r="AY130" s="765"/>
      <c r="AZ130" s="765"/>
      <c r="BA130" s="765"/>
      <c r="BB130" s="765"/>
      <c r="BC130" s="765"/>
      <c r="BD130" s="765"/>
      <c r="BE130" s="766"/>
      <c r="BF130" s="767">
        <v>10.4</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475</v>
      </c>
      <c r="X131" s="774"/>
      <c r="Y131" s="774"/>
      <c r="Z131" s="775"/>
      <c r="AA131" s="776">
        <v>10315815</v>
      </c>
      <c r="AB131" s="777"/>
      <c r="AC131" s="777"/>
      <c r="AD131" s="777"/>
      <c r="AE131" s="778"/>
      <c r="AF131" s="779">
        <v>10360562</v>
      </c>
      <c r="AG131" s="777"/>
      <c r="AH131" s="777"/>
      <c r="AI131" s="777"/>
      <c r="AJ131" s="778"/>
      <c r="AK131" s="779">
        <v>10560036</v>
      </c>
      <c r="AL131" s="777"/>
      <c r="AM131" s="777"/>
      <c r="AN131" s="777"/>
      <c r="AO131" s="778"/>
      <c r="AP131" s="780"/>
      <c r="AQ131" s="781"/>
      <c r="AR131" s="781"/>
      <c r="AS131" s="781"/>
      <c r="AT131" s="782"/>
      <c r="AU131" s="215"/>
      <c r="AV131" s="215"/>
      <c r="AW131" s="215"/>
      <c r="AX131" s="742" t="s">
        <v>476</v>
      </c>
      <c r="AY131" s="743"/>
      <c r="AZ131" s="743"/>
      <c r="BA131" s="743"/>
      <c r="BB131" s="743"/>
      <c r="BC131" s="743"/>
      <c r="BD131" s="743"/>
      <c r="BE131" s="744"/>
      <c r="BF131" s="745" t="s">
        <v>123</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477</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478</v>
      </c>
      <c r="W132" s="755"/>
      <c r="X132" s="755"/>
      <c r="Y132" s="755"/>
      <c r="Z132" s="756"/>
      <c r="AA132" s="757">
        <v>10.77055957</v>
      </c>
      <c r="AB132" s="758"/>
      <c r="AC132" s="758"/>
      <c r="AD132" s="758"/>
      <c r="AE132" s="759"/>
      <c r="AF132" s="760">
        <v>11.19915117</v>
      </c>
      <c r="AG132" s="758"/>
      <c r="AH132" s="758"/>
      <c r="AI132" s="758"/>
      <c r="AJ132" s="759"/>
      <c r="AK132" s="760">
        <v>9.4674515980000002</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479</v>
      </c>
      <c r="W133" s="734"/>
      <c r="X133" s="734"/>
      <c r="Y133" s="734"/>
      <c r="Z133" s="735"/>
      <c r="AA133" s="736">
        <v>10.8</v>
      </c>
      <c r="AB133" s="737"/>
      <c r="AC133" s="737"/>
      <c r="AD133" s="737"/>
      <c r="AE133" s="738"/>
      <c r="AF133" s="736">
        <v>10.8</v>
      </c>
      <c r="AG133" s="737"/>
      <c r="AH133" s="737"/>
      <c r="AI133" s="737"/>
      <c r="AJ133" s="738"/>
      <c r="AK133" s="736">
        <v>10.4</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5Q3sEdka/hB2KP98D5YQognsrAtiI0Z86eTJd/2cIB4P5CK6nNMsyudV/IeLvUNr97G29FKJ27Gw3lGOcOVxAw==" saltValue="RVaEjClR4OdDlyz62nNhY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9" scale="25"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U64" zoomScaleNormal="85" zoomScaleSheetLayoutView="100" workbookViewId="0">
      <selection activeCell="CW50" sqref="CW50"/>
    </sheetView>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480</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WgftyJxL3hC+JkpjBxXelxV00O4Z5kegrJZM7CDaCQ34aFJ9UYbv7F0C2tFByN1wT9aXiCRHxReYu9FS46cQAw==" saltValue="H1f78hbZzWbA4jV0069X5Q==" spinCount="100000" sheet="1" objects="1" scenarios="1"/>
  <dataConsolidate/>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34"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mklwQFqHFDkNXedgBd/f08OmeYL1tX8jALnUHDuoRI2RHiXfcWag0u3Z7oKX/tYA3iIiECFjY4CBLvMkfCL86g==" saltValue="bf38PP00Bf+ftacTWUIuR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481</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482</v>
      </c>
      <c r="AL6" s="248"/>
      <c r="AM6" s="248"/>
      <c r="AN6" s="248"/>
    </row>
    <row r="7" spans="1:46" ht="13.5" customHeight="1" x14ac:dyDescent="0.2">
      <c r="A7" s="247"/>
      <c r="AK7" s="250"/>
      <c r="AL7" s="251"/>
      <c r="AM7" s="251"/>
      <c r="AN7" s="252"/>
      <c r="AO7" s="1131" t="s">
        <v>483</v>
      </c>
      <c r="AP7" s="253"/>
      <c r="AQ7" s="254" t="s">
        <v>484</v>
      </c>
      <c r="AR7" s="255"/>
    </row>
    <row r="8" spans="1:46" ht="13" x14ac:dyDescent="0.2">
      <c r="A8" s="247"/>
      <c r="AK8" s="256"/>
      <c r="AL8" s="257"/>
      <c r="AM8" s="257"/>
      <c r="AN8" s="258"/>
      <c r="AO8" s="1132"/>
      <c r="AP8" s="259" t="s">
        <v>485</v>
      </c>
      <c r="AQ8" s="260" t="s">
        <v>486</v>
      </c>
      <c r="AR8" s="261" t="s">
        <v>487</v>
      </c>
    </row>
    <row r="9" spans="1:46" ht="13" x14ac:dyDescent="0.2">
      <c r="A9" s="247"/>
      <c r="AK9" s="1143" t="s">
        <v>488</v>
      </c>
      <c r="AL9" s="1144"/>
      <c r="AM9" s="1144"/>
      <c r="AN9" s="1145"/>
      <c r="AO9" s="262">
        <v>4094556</v>
      </c>
      <c r="AP9" s="262">
        <v>164533</v>
      </c>
      <c r="AQ9" s="263">
        <v>117270</v>
      </c>
      <c r="AR9" s="264">
        <v>40.299999999999997</v>
      </c>
    </row>
    <row r="10" spans="1:46" ht="13.5" customHeight="1" x14ac:dyDescent="0.2">
      <c r="A10" s="247"/>
      <c r="AK10" s="1143" t="s">
        <v>489</v>
      </c>
      <c r="AL10" s="1144"/>
      <c r="AM10" s="1144"/>
      <c r="AN10" s="1145"/>
      <c r="AO10" s="265">
        <v>32550</v>
      </c>
      <c r="AP10" s="265">
        <v>1308</v>
      </c>
      <c r="AQ10" s="266">
        <v>10490</v>
      </c>
      <c r="AR10" s="267">
        <v>-87.5</v>
      </c>
    </row>
    <row r="11" spans="1:46" ht="13.5" customHeight="1" x14ac:dyDescent="0.2">
      <c r="A11" s="247"/>
      <c r="AK11" s="1143" t="s">
        <v>490</v>
      </c>
      <c r="AL11" s="1144"/>
      <c r="AM11" s="1144"/>
      <c r="AN11" s="1145"/>
      <c r="AO11" s="265">
        <v>25735</v>
      </c>
      <c r="AP11" s="265">
        <v>1034</v>
      </c>
      <c r="AQ11" s="266">
        <v>1802</v>
      </c>
      <c r="AR11" s="267">
        <v>-42.6</v>
      </c>
    </row>
    <row r="12" spans="1:46" ht="13.5" customHeight="1" x14ac:dyDescent="0.2">
      <c r="A12" s="247"/>
      <c r="AK12" s="1143" t="s">
        <v>491</v>
      </c>
      <c r="AL12" s="1144"/>
      <c r="AM12" s="1144"/>
      <c r="AN12" s="1145"/>
      <c r="AO12" s="265">
        <v>1064</v>
      </c>
      <c r="AP12" s="265">
        <v>43</v>
      </c>
      <c r="AQ12" s="266">
        <v>3</v>
      </c>
      <c r="AR12" s="267">
        <v>1333.3</v>
      </c>
    </row>
    <row r="13" spans="1:46" ht="13.5" customHeight="1" x14ac:dyDescent="0.2">
      <c r="A13" s="247"/>
      <c r="AK13" s="1143" t="s">
        <v>492</v>
      </c>
      <c r="AL13" s="1144"/>
      <c r="AM13" s="1144"/>
      <c r="AN13" s="1145"/>
      <c r="AO13" s="265">
        <v>35420</v>
      </c>
      <c r="AP13" s="265">
        <v>1423</v>
      </c>
      <c r="AQ13" s="266">
        <v>4482</v>
      </c>
      <c r="AR13" s="267">
        <v>-68.3</v>
      </c>
    </row>
    <row r="14" spans="1:46" ht="13.5" customHeight="1" x14ac:dyDescent="0.2">
      <c r="A14" s="247"/>
      <c r="AK14" s="1143" t="s">
        <v>493</v>
      </c>
      <c r="AL14" s="1144"/>
      <c r="AM14" s="1144"/>
      <c r="AN14" s="1145"/>
      <c r="AO14" s="265">
        <v>66300</v>
      </c>
      <c r="AP14" s="265">
        <v>2664</v>
      </c>
      <c r="AQ14" s="266">
        <v>2749</v>
      </c>
      <c r="AR14" s="267">
        <v>-3.1</v>
      </c>
    </row>
    <row r="15" spans="1:46" ht="13.5" customHeight="1" x14ac:dyDescent="0.2">
      <c r="A15" s="247"/>
      <c r="AK15" s="1146" t="s">
        <v>494</v>
      </c>
      <c r="AL15" s="1147"/>
      <c r="AM15" s="1147"/>
      <c r="AN15" s="1148"/>
      <c r="AO15" s="265">
        <v>-145380</v>
      </c>
      <c r="AP15" s="265">
        <v>-5842</v>
      </c>
      <c r="AQ15" s="266">
        <v>-7399</v>
      </c>
      <c r="AR15" s="267">
        <v>-21</v>
      </c>
    </row>
    <row r="16" spans="1:46" ht="13" x14ac:dyDescent="0.2">
      <c r="A16" s="247"/>
      <c r="AK16" s="1146" t="s">
        <v>178</v>
      </c>
      <c r="AL16" s="1147"/>
      <c r="AM16" s="1147"/>
      <c r="AN16" s="1148"/>
      <c r="AO16" s="265">
        <v>4110245</v>
      </c>
      <c r="AP16" s="265">
        <v>165163</v>
      </c>
      <c r="AQ16" s="266">
        <v>129397</v>
      </c>
      <c r="AR16" s="267">
        <v>27.6</v>
      </c>
    </row>
    <row r="17" spans="1:46" ht="13" x14ac:dyDescent="0.2">
      <c r="A17" s="247"/>
    </row>
    <row r="18" spans="1:46" ht="13" x14ac:dyDescent="0.2">
      <c r="A18" s="247"/>
      <c r="AQ18" s="268"/>
      <c r="AR18" s="268"/>
    </row>
    <row r="19" spans="1:46" ht="13" x14ac:dyDescent="0.2">
      <c r="A19" s="247"/>
      <c r="AK19" s="243" t="s">
        <v>495</v>
      </c>
    </row>
    <row r="20" spans="1:46" ht="13" x14ac:dyDescent="0.2">
      <c r="A20" s="247"/>
      <c r="AK20" s="269"/>
      <c r="AL20" s="270"/>
      <c r="AM20" s="270"/>
      <c r="AN20" s="271"/>
      <c r="AO20" s="272" t="s">
        <v>496</v>
      </c>
      <c r="AP20" s="273" t="s">
        <v>497</v>
      </c>
      <c r="AQ20" s="274" t="s">
        <v>498</v>
      </c>
      <c r="AR20" s="275"/>
    </row>
    <row r="21" spans="1:46" s="248" customFormat="1" ht="13" x14ac:dyDescent="0.2">
      <c r="A21" s="276"/>
      <c r="AK21" s="1149" t="s">
        <v>499</v>
      </c>
      <c r="AL21" s="1150"/>
      <c r="AM21" s="1150"/>
      <c r="AN21" s="1151"/>
      <c r="AO21" s="277">
        <v>16.190000000000001</v>
      </c>
      <c r="AP21" s="278">
        <v>11.07</v>
      </c>
      <c r="AQ21" s="279">
        <v>5.12</v>
      </c>
      <c r="AS21" s="280"/>
      <c r="AT21" s="276"/>
    </row>
    <row r="22" spans="1:46" s="248" customFormat="1" ht="13" x14ac:dyDescent="0.2">
      <c r="A22" s="276"/>
      <c r="AK22" s="1149" t="s">
        <v>500</v>
      </c>
      <c r="AL22" s="1150"/>
      <c r="AM22" s="1150"/>
      <c r="AN22" s="1151"/>
      <c r="AO22" s="281">
        <v>95.8</v>
      </c>
      <c r="AP22" s="282">
        <v>97.2</v>
      </c>
      <c r="AQ22" s="283">
        <v>-1.4</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2" t="s">
        <v>501</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 x14ac:dyDescent="0.2">
      <c r="A27" s="288"/>
      <c r="AS27" s="243"/>
      <c r="AT27" s="243"/>
    </row>
    <row r="28" spans="1:46" ht="16.5" x14ac:dyDescent="0.2">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503</v>
      </c>
      <c r="AL29" s="248"/>
      <c r="AM29" s="248"/>
      <c r="AN29" s="248"/>
      <c r="AS29" s="290"/>
    </row>
    <row r="30" spans="1:46" ht="13.5" customHeight="1" x14ac:dyDescent="0.2">
      <c r="A30" s="247"/>
      <c r="AK30" s="250"/>
      <c r="AL30" s="251"/>
      <c r="AM30" s="251"/>
      <c r="AN30" s="252"/>
      <c r="AO30" s="1131" t="s">
        <v>483</v>
      </c>
      <c r="AP30" s="253"/>
      <c r="AQ30" s="254" t="s">
        <v>484</v>
      </c>
      <c r="AR30" s="255"/>
    </row>
    <row r="31" spans="1:46" ht="13" x14ac:dyDescent="0.2">
      <c r="A31" s="247"/>
      <c r="AK31" s="256"/>
      <c r="AL31" s="257"/>
      <c r="AM31" s="257"/>
      <c r="AN31" s="258"/>
      <c r="AO31" s="1132"/>
      <c r="AP31" s="259" t="s">
        <v>485</v>
      </c>
      <c r="AQ31" s="260" t="s">
        <v>486</v>
      </c>
      <c r="AR31" s="261" t="s">
        <v>487</v>
      </c>
    </row>
    <row r="32" spans="1:46" ht="27" customHeight="1" x14ac:dyDescent="0.2">
      <c r="A32" s="247"/>
      <c r="AK32" s="1133" t="s">
        <v>504</v>
      </c>
      <c r="AL32" s="1134"/>
      <c r="AM32" s="1134"/>
      <c r="AN32" s="1135"/>
      <c r="AO32" s="291">
        <v>2446647</v>
      </c>
      <c r="AP32" s="291">
        <v>98314</v>
      </c>
      <c r="AQ32" s="292">
        <v>74841</v>
      </c>
      <c r="AR32" s="293">
        <v>31.4</v>
      </c>
    </row>
    <row r="33" spans="1:46" ht="13.5" customHeight="1" x14ac:dyDescent="0.2">
      <c r="A33" s="247"/>
      <c r="AK33" s="1133" t="s">
        <v>505</v>
      </c>
      <c r="AL33" s="1134"/>
      <c r="AM33" s="1134"/>
      <c r="AN33" s="1135"/>
      <c r="AO33" s="291" t="s">
        <v>506</v>
      </c>
      <c r="AP33" s="291" t="s">
        <v>506</v>
      </c>
      <c r="AQ33" s="292" t="s">
        <v>506</v>
      </c>
      <c r="AR33" s="293" t="s">
        <v>506</v>
      </c>
    </row>
    <row r="34" spans="1:46" ht="27" customHeight="1" x14ac:dyDescent="0.2">
      <c r="A34" s="247"/>
      <c r="AK34" s="1133" t="s">
        <v>507</v>
      </c>
      <c r="AL34" s="1134"/>
      <c r="AM34" s="1134"/>
      <c r="AN34" s="1135"/>
      <c r="AO34" s="291" t="s">
        <v>506</v>
      </c>
      <c r="AP34" s="291" t="s">
        <v>506</v>
      </c>
      <c r="AQ34" s="292">
        <v>1</v>
      </c>
      <c r="AR34" s="293" t="s">
        <v>506</v>
      </c>
    </row>
    <row r="35" spans="1:46" ht="27" customHeight="1" x14ac:dyDescent="0.2">
      <c r="A35" s="247"/>
      <c r="AK35" s="1133" t="s">
        <v>508</v>
      </c>
      <c r="AL35" s="1134"/>
      <c r="AM35" s="1134"/>
      <c r="AN35" s="1135"/>
      <c r="AO35" s="291">
        <v>1821291</v>
      </c>
      <c r="AP35" s="291">
        <v>73185</v>
      </c>
      <c r="AQ35" s="292">
        <v>16683</v>
      </c>
      <c r="AR35" s="293">
        <v>338.7</v>
      </c>
    </row>
    <row r="36" spans="1:46" ht="27" customHeight="1" x14ac:dyDescent="0.2">
      <c r="A36" s="247"/>
      <c r="AK36" s="1133" t="s">
        <v>509</v>
      </c>
      <c r="AL36" s="1134"/>
      <c r="AM36" s="1134"/>
      <c r="AN36" s="1135"/>
      <c r="AO36" s="291" t="s">
        <v>506</v>
      </c>
      <c r="AP36" s="291" t="s">
        <v>506</v>
      </c>
      <c r="AQ36" s="292">
        <v>2411</v>
      </c>
      <c r="AR36" s="293" t="s">
        <v>506</v>
      </c>
    </row>
    <row r="37" spans="1:46" ht="13.5" customHeight="1" x14ac:dyDescent="0.2">
      <c r="A37" s="247"/>
      <c r="AK37" s="1133" t="s">
        <v>510</v>
      </c>
      <c r="AL37" s="1134"/>
      <c r="AM37" s="1134"/>
      <c r="AN37" s="1135"/>
      <c r="AO37" s="291" t="s">
        <v>506</v>
      </c>
      <c r="AP37" s="291" t="s">
        <v>506</v>
      </c>
      <c r="AQ37" s="292">
        <v>548</v>
      </c>
      <c r="AR37" s="293" t="s">
        <v>506</v>
      </c>
    </row>
    <row r="38" spans="1:46" ht="27" customHeight="1" x14ac:dyDescent="0.2">
      <c r="A38" s="247"/>
      <c r="AK38" s="1136" t="s">
        <v>511</v>
      </c>
      <c r="AL38" s="1137"/>
      <c r="AM38" s="1137"/>
      <c r="AN38" s="1138"/>
      <c r="AO38" s="294" t="s">
        <v>506</v>
      </c>
      <c r="AP38" s="294" t="s">
        <v>506</v>
      </c>
      <c r="AQ38" s="295">
        <v>7</v>
      </c>
      <c r="AR38" s="283" t="s">
        <v>506</v>
      </c>
      <c r="AS38" s="290"/>
    </row>
    <row r="39" spans="1:46" ht="13" x14ac:dyDescent="0.2">
      <c r="A39" s="247"/>
      <c r="AK39" s="1136" t="s">
        <v>512</v>
      </c>
      <c r="AL39" s="1137"/>
      <c r="AM39" s="1137"/>
      <c r="AN39" s="1138"/>
      <c r="AO39" s="291">
        <v>-134145</v>
      </c>
      <c r="AP39" s="291">
        <v>-5390</v>
      </c>
      <c r="AQ39" s="292">
        <v>-3756</v>
      </c>
      <c r="AR39" s="293">
        <v>43.5</v>
      </c>
      <c r="AS39" s="290"/>
    </row>
    <row r="40" spans="1:46" ht="27" customHeight="1" x14ac:dyDescent="0.2">
      <c r="A40" s="247"/>
      <c r="AK40" s="1133" t="s">
        <v>513</v>
      </c>
      <c r="AL40" s="1134"/>
      <c r="AM40" s="1134"/>
      <c r="AN40" s="1135"/>
      <c r="AO40" s="291">
        <v>-3134027</v>
      </c>
      <c r="AP40" s="291">
        <v>-125935</v>
      </c>
      <c r="AQ40" s="292">
        <v>-63247</v>
      </c>
      <c r="AR40" s="293">
        <v>99.1</v>
      </c>
      <c r="AS40" s="290"/>
    </row>
    <row r="41" spans="1:46" ht="13" x14ac:dyDescent="0.2">
      <c r="A41" s="247"/>
      <c r="AK41" s="1139" t="s">
        <v>288</v>
      </c>
      <c r="AL41" s="1140"/>
      <c r="AM41" s="1140"/>
      <c r="AN41" s="1141"/>
      <c r="AO41" s="291">
        <v>999766</v>
      </c>
      <c r="AP41" s="291">
        <v>40174</v>
      </c>
      <c r="AQ41" s="292">
        <v>27488</v>
      </c>
      <c r="AR41" s="293">
        <v>46.2</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514</v>
      </c>
    </row>
    <row r="48" spans="1:46" ht="13" x14ac:dyDescent="0.2">
      <c r="A48" s="247"/>
      <c r="AK48" s="301" t="s">
        <v>515</v>
      </c>
      <c r="AL48" s="301"/>
      <c r="AM48" s="301"/>
      <c r="AN48" s="301"/>
      <c r="AO48" s="301"/>
      <c r="AP48" s="301"/>
      <c r="AQ48" s="302"/>
      <c r="AR48" s="301"/>
    </row>
    <row r="49" spans="1:44" ht="13.5" customHeight="1" x14ac:dyDescent="0.2">
      <c r="A49" s="247"/>
      <c r="AK49" s="303"/>
      <c r="AL49" s="304"/>
      <c r="AM49" s="1126" t="s">
        <v>483</v>
      </c>
      <c r="AN49" s="1128" t="s">
        <v>516</v>
      </c>
      <c r="AO49" s="1129"/>
      <c r="AP49" s="1129"/>
      <c r="AQ49" s="1129"/>
      <c r="AR49" s="1130"/>
    </row>
    <row r="50" spans="1:44" ht="13" x14ac:dyDescent="0.2">
      <c r="A50" s="247"/>
      <c r="AK50" s="305"/>
      <c r="AL50" s="306"/>
      <c r="AM50" s="1127"/>
      <c r="AN50" s="307" t="s">
        <v>517</v>
      </c>
      <c r="AO50" s="308" t="s">
        <v>518</v>
      </c>
      <c r="AP50" s="309" t="s">
        <v>519</v>
      </c>
      <c r="AQ50" s="310" t="s">
        <v>520</v>
      </c>
      <c r="AR50" s="311" t="s">
        <v>521</v>
      </c>
    </row>
    <row r="51" spans="1:44" ht="13" x14ac:dyDescent="0.2">
      <c r="A51" s="247"/>
      <c r="AK51" s="303" t="s">
        <v>522</v>
      </c>
      <c r="AL51" s="304"/>
      <c r="AM51" s="312">
        <v>2626718</v>
      </c>
      <c r="AN51" s="313">
        <v>97560</v>
      </c>
      <c r="AO51" s="314">
        <v>10.9</v>
      </c>
      <c r="AP51" s="315">
        <v>128523</v>
      </c>
      <c r="AQ51" s="316">
        <v>-3.4</v>
      </c>
      <c r="AR51" s="317">
        <v>14.3</v>
      </c>
    </row>
    <row r="52" spans="1:44" ht="13" x14ac:dyDescent="0.2">
      <c r="A52" s="247"/>
      <c r="AK52" s="318"/>
      <c r="AL52" s="319" t="s">
        <v>523</v>
      </c>
      <c r="AM52" s="320">
        <v>2020691</v>
      </c>
      <c r="AN52" s="321">
        <v>75052</v>
      </c>
      <c r="AO52" s="322">
        <v>16.600000000000001</v>
      </c>
      <c r="AP52" s="323">
        <v>56792</v>
      </c>
      <c r="AQ52" s="324">
        <v>-0.3</v>
      </c>
      <c r="AR52" s="325">
        <v>16.899999999999999</v>
      </c>
    </row>
    <row r="53" spans="1:44" ht="13" x14ac:dyDescent="0.2">
      <c r="A53" s="247"/>
      <c r="AK53" s="303" t="s">
        <v>524</v>
      </c>
      <c r="AL53" s="304"/>
      <c r="AM53" s="312">
        <v>1978126</v>
      </c>
      <c r="AN53" s="313">
        <v>74559</v>
      </c>
      <c r="AO53" s="314">
        <v>-23.6</v>
      </c>
      <c r="AP53" s="315">
        <v>96469</v>
      </c>
      <c r="AQ53" s="316">
        <v>-24.9</v>
      </c>
      <c r="AR53" s="317">
        <v>1.3</v>
      </c>
    </row>
    <row r="54" spans="1:44" ht="13" x14ac:dyDescent="0.2">
      <c r="A54" s="247"/>
      <c r="AK54" s="318"/>
      <c r="AL54" s="319" t="s">
        <v>523</v>
      </c>
      <c r="AM54" s="320">
        <v>1412225</v>
      </c>
      <c r="AN54" s="321">
        <v>53229</v>
      </c>
      <c r="AO54" s="322">
        <v>-29.1</v>
      </c>
      <c r="AP54" s="323">
        <v>49775</v>
      </c>
      <c r="AQ54" s="324">
        <v>-12.4</v>
      </c>
      <c r="AR54" s="325">
        <v>-16.7</v>
      </c>
    </row>
    <row r="55" spans="1:44" ht="13" x14ac:dyDescent="0.2">
      <c r="A55" s="247"/>
      <c r="AK55" s="303" t="s">
        <v>525</v>
      </c>
      <c r="AL55" s="304"/>
      <c r="AM55" s="312">
        <v>2645668</v>
      </c>
      <c r="AN55" s="313">
        <v>101620</v>
      </c>
      <c r="AO55" s="314">
        <v>36.299999999999997</v>
      </c>
      <c r="AP55" s="315">
        <v>85743</v>
      </c>
      <c r="AQ55" s="316">
        <v>-11.1</v>
      </c>
      <c r="AR55" s="317">
        <v>47.4</v>
      </c>
    </row>
    <row r="56" spans="1:44" ht="13" x14ac:dyDescent="0.2">
      <c r="A56" s="247"/>
      <c r="AK56" s="318"/>
      <c r="AL56" s="319" t="s">
        <v>523</v>
      </c>
      <c r="AM56" s="320">
        <v>2052440</v>
      </c>
      <c r="AN56" s="321">
        <v>78834</v>
      </c>
      <c r="AO56" s="322">
        <v>48.1</v>
      </c>
      <c r="AP56" s="323">
        <v>45231</v>
      </c>
      <c r="AQ56" s="324">
        <v>-9.1</v>
      </c>
      <c r="AR56" s="325">
        <v>57.2</v>
      </c>
    </row>
    <row r="57" spans="1:44" ht="13" x14ac:dyDescent="0.2">
      <c r="A57" s="247"/>
      <c r="AK57" s="303" t="s">
        <v>526</v>
      </c>
      <c r="AL57" s="304"/>
      <c r="AM57" s="312">
        <v>4429144</v>
      </c>
      <c r="AN57" s="313">
        <v>173529</v>
      </c>
      <c r="AO57" s="314">
        <v>70.8</v>
      </c>
      <c r="AP57" s="315">
        <v>92509</v>
      </c>
      <c r="AQ57" s="316">
        <v>7.9</v>
      </c>
      <c r="AR57" s="317">
        <v>62.9</v>
      </c>
    </row>
    <row r="58" spans="1:44" ht="13" x14ac:dyDescent="0.2">
      <c r="A58" s="247"/>
      <c r="AK58" s="318"/>
      <c r="AL58" s="319" t="s">
        <v>523</v>
      </c>
      <c r="AM58" s="320">
        <v>4072416</v>
      </c>
      <c r="AN58" s="321">
        <v>159552</v>
      </c>
      <c r="AO58" s="322">
        <v>102.4</v>
      </c>
      <c r="AP58" s="323">
        <v>52274</v>
      </c>
      <c r="AQ58" s="324">
        <v>15.6</v>
      </c>
      <c r="AR58" s="325">
        <v>86.8</v>
      </c>
    </row>
    <row r="59" spans="1:44" ht="13" x14ac:dyDescent="0.2">
      <c r="A59" s="247"/>
      <c r="AK59" s="303" t="s">
        <v>527</v>
      </c>
      <c r="AL59" s="304"/>
      <c r="AM59" s="312">
        <v>5599572</v>
      </c>
      <c r="AN59" s="313">
        <v>225009</v>
      </c>
      <c r="AO59" s="314">
        <v>29.7</v>
      </c>
      <c r="AP59" s="315">
        <v>98544</v>
      </c>
      <c r="AQ59" s="316">
        <v>6.5</v>
      </c>
      <c r="AR59" s="317">
        <v>23.2</v>
      </c>
    </row>
    <row r="60" spans="1:44" ht="13" x14ac:dyDescent="0.2">
      <c r="A60" s="247"/>
      <c r="AK60" s="318"/>
      <c r="AL60" s="319" t="s">
        <v>523</v>
      </c>
      <c r="AM60" s="320">
        <v>5170202</v>
      </c>
      <c r="AN60" s="321">
        <v>207755</v>
      </c>
      <c r="AO60" s="322">
        <v>30.2</v>
      </c>
      <c r="AP60" s="323">
        <v>55816</v>
      </c>
      <c r="AQ60" s="324">
        <v>6.8</v>
      </c>
      <c r="AR60" s="325">
        <v>23.4</v>
      </c>
    </row>
    <row r="61" spans="1:44" ht="13" x14ac:dyDescent="0.2">
      <c r="A61" s="247"/>
      <c r="AK61" s="303" t="s">
        <v>528</v>
      </c>
      <c r="AL61" s="326"/>
      <c r="AM61" s="312">
        <v>3455846</v>
      </c>
      <c r="AN61" s="313">
        <v>134455</v>
      </c>
      <c r="AO61" s="314">
        <v>24.8</v>
      </c>
      <c r="AP61" s="315">
        <v>100358</v>
      </c>
      <c r="AQ61" s="327">
        <v>-5</v>
      </c>
      <c r="AR61" s="317">
        <v>29.8</v>
      </c>
    </row>
    <row r="62" spans="1:44" ht="13" x14ac:dyDescent="0.2">
      <c r="A62" s="247"/>
      <c r="AK62" s="318"/>
      <c r="AL62" s="319" t="s">
        <v>523</v>
      </c>
      <c r="AM62" s="320">
        <v>2945595</v>
      </c>
      <c r="AN62" s="321">
        <v>114884</v>
      </c>
      <c r="AO62" s="322">
        <v>33.6</v>
      </c>
      <c r="AP62" s="323">
        <v>51978</v>
      </c>
      <c r="AQ62" s="324">
        <v>0.1</v>
      </c>
      <c r="AR62" s="325">
        <v>33.5</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BAbATFIfGi7oxuiFgrCsax1BfLhXm9ZTLPyugY/xISSlWzNNBf6Rp/CeRq1rmQiDZVQPqplTPN9kmMXJtcWH1g==" saltValue="+JjtxuKzRVeg9GSjEun2q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79" zoomScaleNormal="100" zoomScaleSheetLayoutView="55" workbookViewId="0">
      <selection activeCell="AD84" sqref="AD84"/>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480</v>
      </c>
    </row>
    <row r="121" spans="125:125" ht="13.5" hidden="1" customHeight="1" x14ac:dyDescent="0.2">
      <c r="DU121" s="241"/>
    </row>
  </sheetData>
  <sheetProtection algorithmName="SHA-512" hashValue="GMoyi2zyU3M6OXWu3fJIyptJ3O480xs4RXHsU6PafuOqe6rnTldGDKac6WIMhgE4WpftAeX/Z1/NWSgSOjfegw==" saltValue="lu4NhJsBQ7VscRVgwO5IP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55"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480</v>
      </c>
    </row>
  </sheetData>
  <sheetProtection algorithmName="SHA-512" hashValue="hU4gbdoB3G5DHqeNiZ/jGDx1INjM4TubWyWAnmw/Hqwt97CYKvlwh+r/lWGdviSQz5Nm2hBhxGSUq7IKfxe9uQ==" saltValue="MhuiMhb+hOIr5isUdfvRR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530</v>
      </c>
      <c r="G46" s="8" t="s">
        <v>531</v>
      </c>
      <c r="H46" s="8" t="s">
        <v>532</v>
      </c>
      <c r="I46" s="8" t="s">
        <v>533</v>
      </c>
      <c r="J46" s="9" t="s">
        <v>534</v>
      </c>
    </row>
    <row r="47" spans="2:10" ht="57.75" customHeight="1" x14ac:dyDescent="0.2">
      <c r="B47" s="10"/>
      <c r="C47" s="1152" t="s">
        <v>3</v>
      </c>
      <c r="D47" s="1152"/>
      <c r="E47" s="1153"/>
      <c r="F47" s="11">
        <v>48.07</v>
      </c>
      <c r="G47" s="12">
        <v>47.32</v>
      </c>
      <c r="H47" s="12">
        <v>50.56</v>
      </c>
      <c r="I47" s="12">
        <v>51.49</v>
      </c>
      <c r="J47" s="13">
        <v>51.66</v>
      </c>
    </row>
    <row r="48" spans="2:10" ht="57.75" customHeight="1" x14ac:dyDescent="0.2">
      <c r="B48" s="14"/>
      <c r="C48" s="1154" t="s">
        <v>4</v>
      </c>
      <c r="D48" s="1154"/>
      <c r="E48" s="1155"/>
      <c r="F48" s="15">
        <v>8.36</v>
      </c>
      <c r="G48" s="16">
        <v>11.48</v>
      </c>
      <c r="H48" s="16">
        <v>11.39</v>
      </c>
      <c r="I48" s="16">
        <v>10.89</v>
      </c>
      <c r="J48" s="17">
        <v>10.94</v>
      </c>
    </row>
    <row r="49" spans="2:10" ht="57.75" customHeight="1" thickBot="1" x14ac:dyDescent="0.25">
      <c r="B49" s="18"/>
      <c r="C49" s="1156" t="s">
        <v>5</v>
      </c>
      <c r="D49" s="1156"/>
      <c r="E49" s="1157"/>
      <c r="F49" s="19">
        <v>5.09</v>
      </c>
      <c r="G49" s="20">
        <v>5.35</v>
      </c>
      <c r="H49" s="20">
        <v>1.99</v>
      </c>
      <c r="I49" s="20">
        <v>6.89</v>
      </c>
      <c r="J49" s="21">
        <v>5.27</v>
      </c>
    </row>
    <row r="50" spans="2:10" ht="13" x14ac:dyDescent="0.2"/>
  </sheetData>
  <sheetProtection algorithmName="SHA-512" hashValue="XQh73IQ+nKYTQq8xxMaKSrCSCXE9UA4bbrz2+x246KSTYQP+niEK/tBBVr4TG9HqIFOW3tUc2jNbkuvub3KE7Q==" saltValue="juekD91mX4r4HB3jsxWEE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21"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2">
      <c r="A34" s="22"/>
      <c r="B34" s="31"/>
      <c r="C34" s="1162" t="s">
        <v>535</v>
      </c>
      <c r="D34" s="1162"/>
      <c r="E34" s="1163"/>
      <c r="F34" s="32">
        <v>15.43</v>
      </c>
      <c r="G34" s="33">
        <v>17.27</v>
      </c>
      <c r="H34" s="33">
        <v>20.399999999999999</v>
      </c>
      <c r="I34" s="33">
        <v>20.329999999999998</v>
      </c>
      <c r="J34" s="34">
        <v>20.77</v>
      </c>
      <c r="K34" s="22"/>
      <c r="L34" s="22"/>
      <c r="M34" s="22"/>
      <c r="N34" s="22"/>
      <c r="O34" s="22"/>
      <c r="P34" s="22"/>
    </row>
    <row r="35" spans="1:16" ht="39" customHeight="1" x14ac:dyDescent="0.2">
      <c r="A35" s="22"/>
      <c r="B35" s="35"/>
      <c r="C35" s="1158" t="s">
        <v>536</v>
      </c>
      <c r="D35" s="1158"/>
      <c r="E35" s="1159"/>
      <c r="F35" s="36">
        <v>8.2799999999999994</v>
      </c>
      <c r="G35" s="37">
        <v>11.39</v>
      </c>
      <c r="H35" s="37">
        <v>11.26</v>
      </c>
      <c r="I35" s="37">
        <v>10.75</v>
      </c>
      <c r="J35" s="38">
        <v>10.79</v>
      </c>
      <c r="K35" s="22"/>
      <c r="L35" s="22"/>
      <c r="M35" s="22"/>
      <c r="N35" s="22"/>
      <c r="O35" s="22"/>
      <c r="P35" s="22"/>
    </row>
    <row r="36" spans="1:16" ht="39" customHeight="1" x14ac:dyDescent="0.2">
      <c r="A36" s="22"/>
      <c r="B36" s="35"/>
      <c r="C36" s="1158" t="s">
        <v>537</v>
      </c>
      <c r="D36" s="1158"/>
      <c r="E36" s="1159"/>
      <c r="F36" s="36">
        <v>7.44</v>
      </c>
      <c r="G36" s="37">
        <v>7.48</v>
      </c>
      <c r="H36" s="37">
        <v>6.37</v>
      </c>
      <c r="I36" s="37">
        <v>7.59</v>
      </c>
      <c r="J36" s="38">
        <v>9.16</v>
      </c>
      <c r="K36" s="22"/>
      <c r="L36" s="22"/>
      <c r="M36" s="22"/>
      <c r="N36" s="22"/>
      <c r="O36" s="22"/>
      <c r="P36" s="22"/>
    </row>
    <row r="37" spans="1:16" ht="39" customHeight="1" x14ac:dyDescent="0.2">
      <c r="A37" s="22"/>
      <c r="B37" s="35"/>
      <c r="C37" s="1158" t="s">
        <v>538</v>
      </c>
      <c r="D37" s="1158"/>
      <c r="E37" s="1159"/>
      <c r="F37" s="36">
        <v>3.41</v>
      </c>
      <c r="G37" s="37">
        <v>3.62</v>
      </c>
      <c r="H37" s="37">
        <v>4.13</v>
      </c>
      <c r="I37" s="37">
        <v>4.3899999999999997</v>
      </c>
      <c r="J37" s="38">
        <v>4.51</v>
      </c>
      <c r="K37" s="22"/>
      <c r="L37" s="22"/>
      <c r="M37" s="22"/>
      <c r="N37" s="22"/>
      <c r="O37" s="22"/>
      <c r="P37" s="22"/>
    </row>
    <row r="38" spans="1:16" ht="39" customHeight="1" x14ac:dyDescent="0.2">
      <c r="A38" s="22"/>
      <c r="B38" s="35"/>
      <c r="C38" s="1158" t="s">
        <v>539</v>
      </c>
      <c r="D38" s="1158"/>
      <c r="E38" s="1159"/>
      <c r="F38" s="36">
        <v>0.59</v>
      </c>
      <c r="G38" s="37">
        <v>0.79</v>
      </c>
      <c r="H38" s="37">
        <v>1.41</v>
      </c>
      <c r="I38" s="37">
        <v>1.32</v>
      </c>
      <c r="J38" s="38">
        <v>1.66</v>
      </c>
      <c r="K38" s="22"/>
      <c r="L38" s="22"/>
      <c r="M38" s="22"/>
      <c r="N38" s="22"/>
      <c r="O38" s="22"/>
      <c r="P38" s="22"/>
    </row>
    <row r="39" spans="1:16" ht="39" customHeight="1" x14ac:dyDescent="0.2">
      <c r="A39" s="22"/>
      <c r="B39" s="35"/>
      <c r="C39" s="1158" t="s">
        <v>540</v>
      </c>
      <c r="D39" s="1158"/>
      <c r="E39" s="1159"/>
      <c r="F39" s="36">
        <v>0.01</v>
      </c>
      <c r="G39" s="37">
        <v>0.01</v>
      </c>
      <c r="H39" s="37">
        <v>0</v>
      </c>
      <c r="I39" s="37">
        <v>0.11</v>
      </c>
      <c r="J39" s="38">
        <v>0.19</v>
      </c>
      <c r="K39" s="22"/>
      <c r="L39" s="22"/>
      <c r="M39" s="22"/>
      <c r="N39" s="22"/>
      <c r="O39" s="22"/>
      <c r="P39" s="22"/>
    </row>
    <row r="40" spans="1:16" ht="39" customHeight="1" x14ac:dyDescent="0.2">
      <c r="A40" s="22"/>
      <c r="B40" s="35"/>
      <c r="C40" s="1158" t="s">
        <v>541</v>
      </c>
      <c r="D40" s="1158"/>
      <c r="E40" s="1159"/>
      <c r="F40" s="36">
        <v>0.82</v>
      </c>
      <c r="G40" s="37">
        <v>0.72</v>
      </c>
      <c r="H40" s="37">
        <v>0.61</v>
      </c>
      <c r="I40" s="37">
        <v>0.18</v>
      </c>
      <c r="J40" s="38">
        <v>0.15</v>
      </c>
      <c r="K40" s="22"/>
      <c r="L40" s="22"/>
      <c r="M40" s="22"/>
      <c r="N40" s="22"/>
      <c r="O40" s="22"/>
      <c r="P40" s="22"/>
    </row>
    <row r="41" spans="1:16" ht="39" customHeight="1" x14ac:dyDescent="0.2">
      <c r="A41" s="22"/>
      <c r="B41" s="35"/>
      <c r="C41" s="1158" t="s">
        <v>542</v>
      </c>
      <c r="D41" s="1158"/>
      <c r="E41" s="1159"/>
      <c r="F41" s="36">
        <v>0.04</v>
      </c>
      <c r="G41" s="37">
        <v>7.0000000000000007E-2</v>
      </c>
      <c r="H41" s="37">
        <v>0.09</v>
      </c>
      <c r="I41" s="37">
        <v>0.12</v>
      </c>
      <c r="J41" s="38">
        <v>0.13</v>
      </c>
      <c r="K41" s="22"/>
      <c r="L41" s="22"/>
      <c r="M41" s="22"/>
      <c r="N41" s="22"/>
      <c r="O41" s="22"/>
      <c r="P41" s="22"/>
    </row>
    <row r="42" spans="1:16" ht="39" customHeight="1" x14ac:dyDescent="0.2">
      <c r="A42" s="22"/>
      <c r="B42" s="39"/>
      <c r="C42" s="1158" t="s">
        <v>543</v>
      </c>
      <c r="D42" s="1158"/>
      <c r="E42" s="1159"/>
      <c r="F42" s="36" t="s">
        <v>506</v>
      </c>
      <c r="G42" s="37" t="s">
        <v>506</v>
      </c>
      <c r="H42" s="37" t="s">
        <v>506</v>
      </c>
      <c r="I42" s="37" t="s">
        <v>506</v>
      </c>
      <c r="J42" s="38" t="s">
        <v>506</v>
      </c>
      <c r="K42" s="22"/>
      <c r="L42" s="22"/>
      <c r="M42" s="22"/>
      <c r="N42" s="22"/>
      <c r="O42" s="22"/>
      <c r="P42" s="22"/>
    </row>
    <row r="43" spans="1:16" ht="39" customHeight="1" thickBot="1" x14ac:dyDescent="0.25">
      <c r="A43" s="22"/>
      <c r="B43" s="40"/>
      <c r="C43" s="1160" t="s">
        <v>544</v>
      </c>
      <c r="D43" s="1160"/>
      <c r="E43" s="1161"/>
      <c r="F43" s="41">
        <v>0.05</v>
      </c>
      <c r="G43" s="42">
        <v>0.02</v>
      </c>
      <c r="H43" s="42">
        <v>0.03</v>
      </c>
      <c r="I43" s="42">
        <v>7.0000000000000007E-2</v>
      </c>
      <c r="J43" s="43">
        <v>7.0000000000000007E-2</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r/98OT9i9PPO4UvrJxVNrxXxbp8FiCZtHD9QZYMdzZe95NB0Z3WXcHAQEJVMZzU0/p7COQXdU9q37ZPOz4gHug==" saltValue="fi7N3LQYIZfxIrFceIaeE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49"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530</v>
      </c>
      <c r="L44" s="54" t="s">
        <v>531</v>
      </c>
      <c r="M44" s="54" t="s">
        <v>532</v>
      </c>
      <c r="N44" s="54" t="s">
        <v>533</v>
      </c>
      <c r="O44" s="55" t="s">
        <v>534</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2848</v>
      </c>
      <c r="L45" s="58">
        <v>2745</v>
      </c>
      <c r="M45" s="58">
        <v>2606</v>
      </c>
      <c r="N45" s="58">
        <v>2616</v>
      </c>
      <c r="O45" s="59">
        <v>2447</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506</v>
      </c>
      <c r="L46" s="62" t="s">
        <v>506</v>
      </c>
      <c r="M46" s="62" t="s">
        <v>506</v>
      </c>
      <c r="N46" s="62" t="s">
        <v>506</v>
      </c>
      <c r="O46" s="63" t="s">
        <v>506</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506</v>
      </c>
      <c r="L47" s="62" t="s">
        <v>506</v>
      </c>
      <c r="M47" s="62" t="s">
        <v>506</v>
      </c>
      <c r="N47" s="62" t="s">
        <v>506</v>
      </c>
      <c r="O47" s="63" t="s">
        <v>506</v>
      </c>
      <c r="P47" s="46"/>
      <c r="Q47" s="46"/>
      <c r="R47" s="46"/>
      <c r="S47" s="46"/>
      <c r="T47" s="46"/>
      <c r="U47" s="46"/>
    </row>
    <row r="48" spans="1:21" ht="30.75" customHeight="1" x14ac:dyDescent="0.2">
      <c r="A48" s="46"/>
      <c r="B48" s="1189"/>
      <c r="C48" s="1190"/>
      <c r="D48" s="60"/>
      <c r="E48" s="1166" t="s">
        <v>13</v>
      </c>
      <c r="F48" s="1166"/>
      <c r="G48" s="1166"/>
      <c r="H48" s="1166"/>
      <c r="I48" s="1166"/>
      <c r="J48" s="1167"/>
      <c r="K48" s="61">
        <v>1968</v>
      </c>
      <c r="L48" s="62">
        <v>2012</v>
      </c>
      <c r="M48" s="62">
        <v>1988</v>
      </c>
      <c r="N48" s="62">
        <v>1942</v>
      </c>
      <c r="O48" s="63">
        <v>1821</v>
      </c>
      <c r="P48" s="46"/>
      <c r="Q48" s="46"/>
      <c r="R48" s="46"/>
      <c r="S48" s="46"/>
      <c r="T48" s="46"/>
      <c r="U48" s="46"/>
    </row>
    <row r="49" spans="1:21" ht="30.75" customHeight="1" x14ac:dyDescent="0.2">
      <c r="A49" s="46"/>
      <c r="B49" s="1189"/>
      <c r="C49" s="1190"/>
      <c r="D49" s="60"/>
      <c r="E49" s="1166" t="s">
        <v>14</v>
      </c>
      <c r="F49" s="1166"/>
      <c r="G49" s="1166"/>
      <c r="H49" s="1166"/>
      <c r="I49" s="1166"/>
      <c r="J49" s="1167"/>
      <c r="K49" s="61">
        <v>2</v>
      </c>
      <c r="L49" s="62" t="s">
        <v>506</v>
      </c>
      <c r="M49" s="62" t="s">
        <v>506</v>
      </c>
      <c r="N49" s="62" t="s">
        <v>506</v>
      </c>
      <c r="O49" s="63" t="s">
        <v>506</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506</v>
      </c>
      <c r="L50" s="62" t="s">
        <v>506</v>
      </c>
      <c r="M50" s="62" t="s">
        <v>506</v>
      </c>
      <c r="N50" s="62" t="s">
        <v>506</v>
      </c>
      <c r="O50" s="63" t="s">
        <v>506</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506</v>
      </c>
      <c r="L51" s="62" t="s">
        <v>506</v>
      </c>
      <c r="M51" s="62" t="s">
        <v>506</v>
      </c>
      <c r="N51" s="62" t="s">
        <v>506</v>
      </c>
      <c r="O51" s="63" t="s">
        <v>506</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3666</v>
      </c>
      <c r="L52" s="62">
        <v>3612</v>
      </c>
      <c r="M52" s="62">
        <v>3484</v>
      </c>
      <c r="N52" s="62">
        <v>3398</v>
      </c>
      <c r="O52" s="63">
        <v>3267</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1152</v>
      </c>
      <c r="L53" s="67">
        <v>1145</v>
      </c>
      <c r="M53" s="67">
        <v>1110</v>
      </c>
      <c r="N53" s="67">
        <v>1160</v>
      </c>
      <c r="O53" s="68">
        <v>1001</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0INbcHViAHh6xogYvLNHLveOHX5PQoXHK6vkzz4q61Iblh9AyVHipGo6AfpRXmwQjbDSB7BZfYLzOYpO4loayw==" saltValue="h7us8Rbi194G6ORRarhi6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19" zoomScaleSheetLayoutView="100" workbookViewId="0">
      <selection activeCell="S45" sqref="S45"/>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530</v>
      </c>
      <c r="J40" s="101" t="s">
        <v>531</v>
      </c>
      <c r="K40" s="101" t="s">
        <v>532</v>
      </c>
      <c r="L40" s="101" t="s">
        <v>533</v>
      </c>
      <c r="M40" s="102" t="s">
        <v>534</v>
      </c>
    </row>
    <row r="41" spans="2:13" ht="27.75" customHeight="1" x14ac:dyDescent="0.2">
      <c r="B41" s="1207" t="s">
        <v>30</v>
      </c>
      <c r="C41" s="1208"/>
      <c r="D41" s="103"/>
      <c r="E41" s="1209" t="s">
        <v>31</v>
      </c>
      <c r="F41" s="1209"/>
      <c r="G41" s="1209"/>
      <c r="H41" s="1210"/>
      <c r="I41" s="330">
        <v>23911</v>
      </c>
      <c r="J41" s="331">
        <v>23151</v>
      </c>
      <c r="K41" s="331">
        <v>22948</v>
      </c>
      <c r="L41" s="331">
        <v>23862</v>
      </c>
      <c r="M41" s="332">
        <v>26373</v>
      </c>
    </row>
    <row r="42" spans="2:13" ht="27.75" customHeight="1" x14ac:dyDescent="0.2">
      <c r="B42" s="1197"/>
      <c r="C42" s="1198"/>
      <c r="D42" s="104"/>
      <c r="E42" s="1201" t="s">
        <v>32</v>
      </c>
      <c r="F42" s="1201"/>
      <c r="G42" s="1201"/>
      <c r="H42" s="1202"/>
      <c r="I42" s="333">
        <v>45</v>
      </c>
      <c r="J42" s="334">
        <v>30</v>
      </c>
      <c r="K42" s="334">
        <v>25</v>
      </c>
      <c r="L42" s="334">
        <v>20</v>
      </c>
      <c r="M42" s="335">
        <v>16</v>
      </c>
    </row>
    <row r="43" spans="2:13" ht="27.75" customHeight="1" x14ac:dyDescent="0.2">
      <c r="B43" s="1197"/>
      <c r="C43" s="1198"/>
      <c r="D43" s="104"/>
      <c r="E43" s="1201" t="s">
        <v>33</v>
      </c>
      <c r="F43" s="1201"/>
      <c r="G43" s="1201"/>
      <c r="H43" s="1202"/>
      <c r="I43" s="333">
        <v>15809</v>
      </c>
      <c r="J43" s="334">
        <v>14317</v>
      </c>
      <c r="K43" s="334">
        <v>13400</v>
      </c>
      <c r="L43" s="334">
        <v>11963</v>
      </c>
      <c r="M43" s="335">
        <v>10727</v>
      </c>
    </row>
    <row r="44" spans="2:13" ht="27.75" customHeight="1" x14ac:dyDescent="0.2">
      <c r="B44" s="1197"/>
      <c r="C44" s="1198"/>
      <c r="D44" s="104"/>
      <c r="E44" s="1201" t="s">
        <v>34</v>
      </c>
      <c r="F44" s="1201"/>
      <c r="G44" s="1201"/>
      <c r="H44" s="1202"/>
      <c r="I44" s="333" t="s">
        <v>506</v>
      </c>
      <c r="J44" s="334" t="s">
        <v>506</v>
      </c>
      <c r="K44" s="334" t="s">
        <v>506</v>
      </c>
      <c r="L44" s="334" t="s">
        <v>506</v>
      </c>
      <c r="M44" s="335" t="s">
        <v>506</v>
      </c>
    </row>
    <row r="45" spans="2:13" ht="27.75" customHeight="1" x14ac:dyDescent="0.2">
      <c r="B45" s="1197"/>
      <c r="C45" s="1198"/>
      <c r="D45" s="104"/>
      <c r="E45" s="1201" t="s">
        <v>35</v>
      </c>
      <c r="F45" s="1201"/>
      <c r="G45" s="1201"/>
      <c r="H45" s="1202"/>
      <c r="I45" s="333">
        <v>2268</v>
      </c>
      <c r="J45" s="334">
        <v>2285</v>
      </c>
      <c r="K45" s="334">
        <v>2213</v>
      </c>
      <c r="L45" s="334">
        <v>2349</v>
      </c>
      <c r="M45" s="335">
        <v>2589</v>
      </c>
    </row>
    <row r="46" spans="2:13" ht="27.75" customHeight="1" x14ac:dyDescent="0.2">
      <c r="B46" s="1197"/>
      <c r="C46" s="1198"/>
      <c r="D46" s="105"/>
      <c r="E46" s="1201" t="s">
        <v>36</v>
      </c>
      <c r="F46" s="1201"/>
      <c r="G46" s="1201"/>
      <c r="H46" s="1202"/>
      <c r="I46" s="333" t="s">
        <v>506</v>
      </c>
      <c r="J46" s="334" t="s">
        <v>506</v>
      </c>
      <c r="K46" s="334" t="s">
        <v>506</v>
      </c>
      <c r="L46" s="334" t="s">
        <v>506</v>
      </c>
      <c r="M46" s="335" t="s">
        <v>506</v>
      </c>
    </row>
    <row r="47" spans="2:13" ht="27.75" customHeight="1" x14ac:dyDescent="0.2">
      <c r="B47" s="1197"/>
      <c r="C47" s="1198"/>
      <c r="D47" s="106"/>
      <c r="E47" s="1211" t="s">
        <v>37</v>
      </c>
      <c r="F47" s="1212"/>
      <c r="G47" s="1212"/>
      <c r="H47" s="1213"/>
      <c r="I47" s="333" t="s">
        <v>506</v>
      </c>
      <c r="J47" s="334" t="s">
        <v>506</v>
      </c>
      <c r="K47" s="334" t="s">
        <v>506</v>
      </c>
      <c r="L47" s="334" t="s">
        <v>506</v>
      </c>
      <c r="M47" s="335" t="s">
        <v>506</v>
      </c>
    </row>
    <row r="48" spans="2:13" ht="27.75" customHeight="1" x14ac:dyDescent="0.2">
      <c r="B48" s="1197"/>
      <c r="C48" s="1198"/>
      <c r="D48" s="104"/>
      <c r="E48" s="1201" t="s">
        <v>38</v>
      </c>
      <c r="F48" s="1201"/>
      <c r="G48" s="1201"/>
      <c r="H48" s="1202"/>
      <c r="I48" s="333" t="s">
        <v>506</v>
      </c>
      <c r="J48" s="334" t="s">
        <v>506</v>
      </c>
      <c r="K48" s="334" t="s">
        <v>506</v>
      </c>
      <c r="L48" s="334" t="s">
        <v>506</v>
      </c>
      <c r="M48" s="335" t="s">
        <v>506</v>
      </c>
    </row>
    <row r="49" spans="2:13" ht="27.75" customHeight="1" x14ac:dyDescent="0.2">
      <c r="B49" s="1199"/>
      <c r="C49" s="1200"/>
      <c r="D49" s="104"/>
      <c r="E49" s="1201" t="s">
        <v>39</v>
      </c>
      <c r="F49" s="1201"/>
      <c r="G49" s="1201"/>
      <c r="H49" s="1202"/>
      <c r="I49" s="333" t="s">
        <v>506</v>
      </c>
      <c r="J49" s="334" t="s">
        <v>506</v>
      </c>
      <c r="K49" s="334" t="s">
        <v>506</v>
      </c>
      <c r="L49" s="334" t="s">
        <v>506</v>
      </c>
      <c r="M49" s="335" t="s">
        <v>506</v>
      </c>
    </row>
    <row r="50" spans="2:13" ht="27.75" customHeight="1" x14ac:dyDescent="0.2">
      <c r="B50" s="1195" t="s">
        <v>40</v>
      </c>
      <c r="C50" s="1196"/>
      <c r="D50" s="107"/>
      <c r="E50" s="1201" t="s">
        <v>41</v>
      </c>
      <c r="F50" s="1201"/>
      <c r="G50" s="1201"/>
      <c r="H50" s="1202"/>
      <c r="I50" s="333">
        <v>14031</v>
      </c>
      <c r="J50" s="334">
        <v>15214</v>
      </c>
      <c r="K50" s="334">
        <v>16172</v>
      </c>
      <c r="L50" s="334">
        <v>16729</v>
      </c>
      <c r="M50" s="335">
        <v>16723</v>
      </c>
    </row>
    <row r="51" spans="2:13" ht="27.75" customHeight="1" x14ac:dyDescent="0.2">
      <c r="B51" s="1197"/>
      <c r="C51" s="1198"/>
      <c r="D51" s="104"/>
      <c r="E51" s="1201" t="s">
        <v>42</v>
      </c>
      <c r="F51" s="1201"/>
      <c r="G51" s="1201"/>
      <c r="H51" s="1202"/>
      <c r="I51" s="333">
        <v>838</v>
      </c>
      <c r="J51" s="334">
        <v>745</v>
      </c>
      <c r="K51" s="334">
        <v>857</v>
      </c>
      <c r="L51" s="334">
        <v>765</v>
      </c>
      <c r="M51" s="335">
        <v>663</v>
      </c>
    </row>
    <row r="52" spans="2:13" ht="27.75" customHeight="1" x14ac:dyDescent="0.2">
      <c r="B52" s="1199"/>
      <c r="C52" s="1200"/>
      <c r="D52" s="104"/>
      <c r="E52" s="1201" t="s">
        <v>43</v>
      </c>
      <c r="F52" s="1201"/>
      <c r="G52" s="1201"/>
      <c r="H52" s="1202"/>
      <c r="I52" s="333">
        <v>28973</v>
      </c>
      <c r="J52" s="334">
        <v>27129</v>
      </c>
      <c r="K52" s="334">
        <v>25877</v>
      </c>
      <c r="L52" s="334">
        <v>25930</v>
      </c>
      <c r="M52" s="335">
        <v>26991</v>
      </c>
    </row>
    <row r="53" spans="2:13" ht="27.75" customHeight="1" thickBot="1" x14ac:dyDescent="0.25">
      <c r="B53" s="1203" t="s">
        <v>19</v>
      </c>
      <c r="C53" s="1204"/>
      <c r="D53" s="108"/>
      <c r="E53" s="1205" t="s">
        <v>44</v>
      </c>
      <c r="F53" s="1205"/>
      <c r="G53" s="1205"/>
      <c r="H53" s="1206"/>
      <c r="I53" s="336">
        <v>-1809</v>
      </c>
      <c r="J53" s="337">
        <v>-3305</v>
      </c>
      <c r="K53" s="337">
        <v>-4320</v>
      </c>
      <c r="L53" s="337">
        <v>-5230</v>
      </c>
      <c r="M53" s="338">
        <v>-4672</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OIfj40RnQ4N4GEzfui2niXoGjdxCyf1xzdmOKr9OGNdZNCKdDR94tcSNlo0lv5RL6Q1mndOmwN0HSIn/6iKPlg==" saltValue="zU5lXrnHj3tc5eVv6e/Ze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D55" zoomScale="70" zoomScaleNormal="7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532</v>
      </c>
      <c r="G54" s="117" t="s">
        <v>533</v>
      </c>
      <c r="H54" s="118" t="s">
        <v>534</v>
      </c>
    </row>
    <row r="55" spans="2:8" ht="52.5" customHeight="1" x14ac:dyDescent="0.2">
      <c r="B55" s="119"/>
      <c r="C55" s="1222" t="s">
        <v>46</v>
      </c>
      <c r="D55" s="1222"/>
      <c r="E55" s="1223"/>
      <c r="F55" s="339">
        <v>6905</v>
      </c>
      <c r="G55" s="339">
        <v>7025</v>
      </c>
      <c r="H55" s="340">
        <v>7074</v>
      </c>
    </row>
    <row r="56" spans="2:8" ht="52.5" customHeight="1" x14ac:dyDescent="0.2">
      <c r="B56" s="120"/>
      <c r="C56" s="1224" t="s">
        <v>47</v>
      </c>
      <c r="D56" s="1224"/>
      <c r="E56" s="1225"/>
      <c r="F56" s="341">
        <v>2687</v>
      </c>
      <c r="G56" s="341">
        <v>2594</v>
      </c>
      <c r="H56" s="342">
        <v>2621</v>
      </c>
    </row>
    <row r="57" spans="2:8" ht="53.25" customHeight="1" x14ac:dyDescent="0.2">
      <c r="B57" s="120"/>
      <c r="C57" s="1226" t="s">
        <v>48</v>
      </c>
      <c r="D57" s="1226"/>
      <c r="E57" s="1227"/>
      <c r="F57" s="343">
        <v>8387</v>
      </c>
      <c r="G57" s="343">
        <v>8758</v>
      </c>
      <c r="H57" s="344">
        <v>8771</v>
      </c>
    </row>
    <row r="58" spans="2:8" ht="45.75" customHeight="1" x14ac:dyDescent="0.2">
      <c r="B58" s="121"/>
      <c r="C58" s="1214" t="s">
        <v>49</v>
      </c>
      <c r="D58" s="1215"/>
      <c r="E58" s="1216"/>
      <c r="F58" s="345"/>
      <c r="G58" s="345"/>
      <c r="H58" s="346"/>
    </row>
    <row r="59" spans="2:8" ht="45.75" customHeight="1" x14ac:dyDescent="0.2">
      <c r="B59" s="121"/>
      <c r="C59" s="1214" t="s">
        <v>49</v>
      </c>
      <c r="D59" s="1215"/>
      <c r="E59" s="1216"/>
      <c r="F59" s="345"/>
      <c r="G59" s="345"/>
      <c r="H59" s="346"/>
    </row>
    <row r="60" spans="2:8" ht="45.75" customHeight="1" x14ac:dyDescent="0.2">
      <c r="B60" s="121"/>
      <c r="C60" s="1214" t="s">
        <v>49</v>
      </c>
      <c r="D60" s="1215"/>
      <c r="E60" s="1216"/>
      <c r="F60" s="345"/>
      <c r="G60" s="345"/>
      <c r="H60" s="346"/>
    </row>
    <row r="61" spans="2:8" ht="45.75" customHeight="1" x14ac:dyDescent="0.2">
      <c r="B61" s="121"/>
      <c r="C61" s="1214" t="s">
        <v>49</v>
      </c>
      <c r="D61" s="1215"/>
      <c r="E61" s="1216"/>
      <c r="F61" s="345"/>
      <c r="G61" s="345"/>
      <c r="H61" s="346"/>
    </row>
    <row r="62" spans="2:8" ht="45.75" customHeight="1" thickBot="1" x14ac:dyDescent="0.25">
      <c r="B62" s="122"/>
      <c r="C62" s="1217" t="s">
        <v>49</v>
      </c>
      <c r="D62" s="1218"/>
      <c r="E62" s="1219"/>
      <c r="F62" s="347"/>
      <c r="G62" s="347"/>
      <c r="H62" s="348"/>
    </row>
    <row r="63" spans="2:8" ht="52.5" customHeight="1" thickBot="1" x14ac:dyDescent="0.25">
      <c r="B63" s="123"/>
      <c r="C63" s="1220" t="s">
        <v>50</v>
      </c>
      <c r="D63" s="1220"/>
      <c r="E63" s="1221"/>
      <c r="F63" s="349">
        <v>17978</v>
      </c>
      <c r="G63" s="349">
        <v>18377</v>
      </c>
      <c r="H63" s="350">
        <v>18465</v>
      </c>
    </row>
    <row r="64" spans="2:8" ht="13" x14ac:dyDescent="0.2"/>
  </sheetData>
  <sheetProtection algorithmName="SHA-512" hashValue="bv7Pr/kpmAzA9loLLE8YLTkaKDD2hwzZD858eoDfoW9WT8aE++BsEZysHNknWXD3qT2d/pkcMTjchDYMytD3kQ==" saltValue="/0gW4Azu525l2Co0oop51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topLeftCell="G1" zoomScaleNormal="100" zoomScaleSheetLayoutView="55" workbookViewId="0">
      <selection activeCell="AN73" sqref="AN73:BA76"/>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568</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569</v>
      </c>
    </row>
    <row r="50" spans="1:109" ht="13"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530</v>
      </c>
      <c r="BQ50" s="1233"/>
      <c r="BR50" s="1233"/>
      <c r="BS50" s="1233"/>
      <c r="BT50" s="1233"/>
      <c r="BU50" s="1233"/>
      <c r="BV50" s="1233"/>
      <c r="BW50" s="1233"/>
      <c r="BX50" s="1233" t="s">
        <v>531</v>
      </c>
      <c r="BY50" s="1233"/>
      <c r="BZ50" s="1233"/>
      <c r="CA50" s="1233"/>
      <c r="CB50" s="1233"/>
      <c r="CC50" s="1233"/>
      <c r="CD50" s="1233"/>
      <c r="CE50" s="1233"/>
      <c r="CF50" s="1233" t="s">
        <v>532</v>
      </c>
      <c r="CG50" s="1233"/>
      <c r="CH50" s="1233"/>
      <c r="CI50" s="1233"/>
      <c r="CJ50" s="1233"/>
      <c r="CK50" s="1233"/>
      <c r="CL50" s="1233"/>
      <c r="CM50" s="1233"/>
      <c r="CN50" s="1233" t="s">
        <v>533</v>
      </c>
      <c r="CO50" s="1233"/>
      <c r="CP50" s="1233"/>
      <c r="CQ50" s="1233"/>
      <c r="CR50" s="1233"/>
      <c r="CS50" s="1233"/>
      <c r="CT50" s="1233"/>
      <c r="CU50" s="1233"/>
      <c r="CV50" s="1233" t="s">
        <v>534</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570</v>
      </c>
      <c r="AO51" s="1231"/>
      <c r="AP51" s="1231"/>
      <c r="AQ51" s="1231"/>
      <c r="AR51" s="1231"/>
      <c r="AS51" s="1231"/>
      <c r="AT51" s="1231"/>
      <c r="AU51" s="1231"/>
      <c r="AV51" s="1231"/>
      <c r="AW51" s="1231"/>
      <c r="AX51" s="1231"/>
      <c r="AY51" s="1231"/>
      <c r="AZ51" s="1231"/>
      <c r="BA51" s="1231"/>
      <c r="BB51" s="1231" t="s">
        <v>571</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572</v>
      </c>
      <c r="BC53" s="1231"/>
      <c r="BD53" s="1231"/>
      <c r="BE53" s="1231"/>
      <c r="BF53" s="1231"/>
      <c r="BG53" s="1231"/>
      <c r="BH53" s="1231"/>
      <c r="BI53" s="1231"/>
      <c r="BJ53" s="1231"/>
      <c r="BK53" s="1231"/>
      <c r="BL53" s="1231"/>
      <c r="BM53" s="1231"/>
      <c r="BN53" s="1231"/>
      <c r="BO53" s="1231"/>
      <c r="BP53" s="1228">
        <v>68.3</v>
      </c>
      <c r="BQ53" s="1228"/>
      <c r="BR53" s="1228"/>
      <c r="BS53" s="1228"/>
      <c r="BT53" s="1228"/>
      <c r="BU53" s="1228"/>
      <c r="BV53" s="1228"/>
      <c r="BW53" s="1228"/>
      <c r="BX53" s="1228">
        <v>70</v>
      </c>
      <c r="BY53" s="1228"/>
      <c r="BZ53" s="1228"/>
      <c r="CA53" s="1228"/>
      <c r="CB53" s="1228"/>
      <c r="CC53" s="1228"/>
      <c r="CD53" s="1228"/>
      <c r="CE53" s="1228"/>
      <c r="CF53" s="1228">
        <v>71.8</v>
      </c>
      <c r="CG53" s="1228"/>
      <c r="CH53" s="1228"/>
      <c r="CI53" s="1228"/>
      <c r="CJ53" s="1228"/>
      <c r="CK53" s="1228"/>
      <c r="CL53" s="1228"/>
      <c r="CM53" s="1228"/>
      <c r="CN53" s="1228">
        <v>73.400000000000006</v>
      </c>
      <c r="CO53" s="1228"/>
      <c r="CP53" s="1228"/>
      <c r="CQ53" s="1228"/>
      <c r="CR53" s="1228"/>
      <c r="CS53" s="1228"/>
      <c r="CT53" s="1228"/>
      <c r="CU53" s="1228"/>
      <c r="CV53" s="1228">
        <v>73.599999999999994</v>
      </c>
      <c r="CW53" s="1228"/>
      <c r="CX53" s="1228"/>
      <c r="CY53" s="1228"/>
      <c r="CZ53" s="1228"/>
      <c r="DA53" s="1228"/>
      <c r="DB53" s="1228"/>
      <c r="DC53" s="1228"/>
    </row>
    <row r="54" spans="1:109" ht="13"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 x14ac:dyDescent="0.2">
      <c r="A55" s="358"/>
      <c r="B55" s="247"/>
      <c r="G55" s="1234"/>
      <c r="H55" s="1234"/>
      <c r="I55" s="1234"/>
      <c r="J55" s="1234"/>
      <c r="K55" s="1235"/>
      <c r="L55" s="1235"/>
      <c r="M55" s="1235"/>
      <c r="N55" s="1235"/>
      <c r="AN55" s="1233" t="s">
        <v>573</v>
      </c>
      <c r="AO55" s="1233"/>
      <c r="AP55" s="1233"/>
      <c r="AQ55" s="1233"/>
      <c r="AR55" s="1233"/>
      <c r="AS55" s="1233"/>
      <c r="AT55" s="1233"/>
      <c r="AU55" s="1233"/>
      <c r="AV55" s="1233"/>
      <c r="AW55" s="1233"/>
      <c r="AX55" s="1233"/>
      <c r="AY55" s="1233"/>
      <c r="AZ55" s="1233"/>
      <c r="BA55" s="1233"/>
      <c r="BB55" s="1231" t="s">
        <v>571</v>
      </c>
      <c r="BC55" s="1231"/>
      <c r="BD55" s="1231"/>
      <c r="BE55" s="1231"/>
      <c r="BF55" s="1231"/>
      <c r="BG55" s="1231"/>
      <c r="BH55" s="1231"/>
      <c r="BI55" s="1231"/>
      <c r="BJ55" s="1231"/>
      <c r="BK55" s="1231"/>
      <c r="BL55" s="1231"/>
      <c r="BM55" s="1231"/>
      <c r="BN55" s="1231"/>
      <c r="BO55" s="1231"/>
      <c r="BP55" s="1228">
        <v>14.5</v>
      </c>
      <c r="BQ55" s="1228"/>
      <c r="BR55" s="1228"/>
      <c r="BS55" s="1228"/>
      <c r="BT55" s="1228"/>
      <c r="BU55" s="1228"/>
      <c r="BV55" s="1228"/>
      <c r="BW55" s="1228"/>
      <c r="BX55" s="1228">
        <v>25.2</v>
      </c>
      <c r="BY55" s="1228"/>
      <c r="BZ55" s="1228"/>
      <c r="CA55" s="1228"/>
      <c r="CB55" s="1228"/>
      <c r="CC55" s="1228"/>
      <c r="CD55" s="1228"/>
      <c r="CE55" s="1228"/>
      <c r="CF55" s="1228">
        <v>15.7</v>
      </c>
      <c r="CG55" s="1228"/>
      <c r="CH55" s="1228"/>
      <c r="CI55" s="1228"/>
      <c r="CJ55" s="1228"/>
      <c r="CK55" s="1228"/>
      <c r="CL55" s="1228"/>
      <c r="CM55" s="1228"/>
      <c r="CN55" s="1228">
        <v>10.199999999999999</v>
      </c>
      <c r="CO55" s="1228"/>
      <c r="CP55" s="1228"/>
      <c r="CQ55" s="1228"/>
      <c r="CR55" s="1228"/>
      <c r="CS55" s="1228"/>
      <c r="CT55" s="1228"/>
      <c r="CU55" s="1228"/>
      <c r="CV55" s="1228">
        <v>10.5</v>
      </c>
      <c r="CW55" s="1228"/>
      <c r="CX55" s="1228"/>
      <c r="CY55" s="1228"/>
      <c r="CZ55" s="1228"/>
      <c r="DA55" s="1228"/>
      <c r="DB55" s="1228"/>
      <c r="DC55" s="1228"/>
    </row>
    <row r="56" spans="1:109" ht="13"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572</v>
      </c>
      <c r="BC57" s="1231"/>
      <c r="BD57" s="1231"/>
      <c r="BE57" s="1231"/>
      <c r="BF57" s="1231"/>
      <c r="BG57" s="1231"/>
      <c r="BH57" s="1231"/>
      <c r="BI57" s="1231"/>
      <c r="BJ57" s="1231"/>
      <c r="BK57" s="1231"/>
      <c r="BL57" s="1231"/>
      <c r="BM57" s="1231"/>
      <c r="BN57" s="1231"/>
      <c r="BO57" s="1231"/>
      <c r="BP57" s="1228">
        <v>58.9</v>
      </c>
      <c r="BQ57" s="1228"/>
      <c r="BR57" s="1228"/>
      <c r="BS57" s="1228"/>
      <c r="BT57" s="1228"/>
      <c r="BU57" s="1228"/>
      <c r="BV57" s="1228"/>
      <c r="BW57" s="1228"/>
      <c r="BX57" s="1228">
        <v>62.5</v>
      </c>
      <c r="BY57" s="1228"/>
      <c r="BZ57" s="1228"/>
      <c r="CA57" s="1228"/>
      <c r="CB57" s="1228"/>
      <c r="CC57" s="1228"/>
      <c r="CD57" s="1228"/>
      <c r="CE57" s="1228"/>
      <c r="CF57" s="1228">
        <v>64.3</v>
      </c>
      <c r="CG57" s="1228"/>
      <c r="CH57" s="1228"/>
      <c r="CI57" s="1228"/>
      <c r="CJ57" s="1228"/>
      <c r="CK57" s="1228"/>
      <c r="CL57" s="1228"/>
      <c r="CM57" s="1228"/>
      <c r="CN57" s="1228">
        <v>64.7</v>
      </c>
      <c r="CO57" s="1228"/>
      <c r="CP57" s="1228"/>
      <c r="CQ57" s="1228"/>
      <c r="CR57" s="1228"/>
      <c r="CS57" s="1228"/>
      <c r="CT57" s="1228"/>
      <c r="CU57" s="1228"/>
      <c r="CV57" s="1228">
        <v>65.7</v>
      </c>
      <c r="CW57" s="1228"/>
      <c r="CX57" s="1228"/>
      <c r="CY57" s="1228"/>
      <c r="CZ57" s="1228"/>
      <c r="DA57" s="1228"/>
      <c r="DB57" s="1228"/>
      <c r="DC57" s="1228"/>
      <c r="DD57" s="363"/>
      <c r="DE57" s="362"/>
    </row>
    <row r="58" spans="1:109" s="358" customFormat="1" ht="13"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574</v>
      </c>
    </row>
    <row r="64" spans="1:109" ht="13" x14ac:dyDescent="0.2">
      <c r="B64" s="247"/>
      <c r="G64" s="357"/>
      <c r="I64" s="369"/>
      <c r="J64" s="369"/>
      <c r="K64" s="369"/>
      <c r="L64" s="369"/>
      <c r="M64" s="369"/>
      <c r="N64" s="370"/>
      <c r="AM64" s="357"/>
      <c r="AN64" s="357" t="s">
        <v>567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5" customHeight="1" x14ac:dyDescent="0.2">
      <c r="B65" s="247"/>
      <c r="AN65" s="1240" t="s">
        <v>575</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569</v>
      </c>
    </row>
    <row r="72" spans="2:107" ht="13"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530</v>
      </c>
      <c r="BQ72" s="1233"/>
      <c r="BR72" s="1233"/>
      <c r="BS72" s="1233"/>
      <c r="BT72" s="1233"/>
      <c r="BU72" s="1233"/>
      <c r="BV72" s="1233"/>
      <c r="BW72" s="1233"/>
      <c r="BX72" s="1233" t="s">
        <v>531</v>
      </c>
      <c r="BY72" s="1233"/>
      <c r="BZ72" s="1233"/>
      <c r="CA72" s="1233"/>
      <c r="CB72" s="1233"/>
      <c r="CC72" s="1233"/>
      <c r="CD72" s="1233"/>
      <c r="CE72" s="1233"/>
      <c r="CF72" s="1233" t="s">
        <v>532</v>
      </c>
      <c r="CG72" s="1233"/>
      <c r="CH72" s="1233"/>
      <c r="CI72" s="1233"/>
      <c r="CJ72" s="1233"/>
      <c r="CK72" s="1233"/>
      <c r="CL72" s="1233"/>
      <c r="CM72" s="1233"/>
      <c r="CN72" s="1233" t="s">
        <v>533</v>
      </c>
      <c r="CO72" s="1233"/>
      <c r="CP72" s="1233"/>
      <c r="CQ72" s="1233"/>
      <c r="CR72" s="1233"/>
      <c r="CS72" s="1233"/>
      <c r="CT72" s="1233"/>
      <c r="CU72" s="1233"/>
      <c r="CV72" s="1233" t="s">
        <v>534</v>
      </c>
      <c r="CW72" s="1233"/>
      <c r="CX72" s="1233"/>
      <c r="CY72" s="1233"/>
      <c r="CZ72" s="1233"/>
      <c r="DA72" s="1233"/>
      <c r="DB72" s="1233"/>
      <c r="DC72" s="1233"/>
    </row>
    <row r="73" spans="2:107" ht="13" x14ac:dyDescent="0.2">
      <c r="B73" s="247"/>
      <c r="G73" s="1236"/>
      <c r="H73" s="1236"/>
      <c r="I73" s="1236"/>
      <c r="J73" s="1236"/>
      <c r="K73" s="1232"/>
      <c r="L73" s="1232"/>
      <c r="M73" s="1232"/>
      <c r="N73" s="1232"/>
      <c r="AM73" s="359"/>
      <c r="AN73" s="1231" t="s">
        <v>570</v>
      </c>
      <c r="AO73" s="1231"/>
      <c r="AP73" s="1231"/>
      <c r="AQ73" s="1231"/>
      <c r="AR73" s="1231"/>
      <c r="AS73" s="1231"/>
      <c r="AT73" s="1231"/>
      <c r="AU73" s="1231"/>
      <c r="AV73" s="1231"/>
      <c r="AW73" s="1231"/>
      <c r="AX73" s="1231"/>
      <c r="AY73" s="1231"/>
      <c r="AZ73" s="1231"/>
      <c r="BA73" s="1231"/>
      <c r="BB73" s="1231" t="s">
        <v>571</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576</v>
      </c>
      <c r="BC75" s="1231"/>
      <c r="BD75" s="1231"/>
      <c r="BE75" s="1231"/>
      <c r="BF75" s="1231"/>
      <c r="BG75" s="1231"/>
      <c r="BH75" s="1231"/>
      <c r="BI75" s="1231"/>
      <c r="BJ75" s="1231"/>
      <c r="BK75" s="1231"/>
      <c r="BL75" s="1231"/>
      <c r="BM75" s="1231"/>
      <c r="BN75" s="1231"/>
      <c r="BO75" s="1231"/>
      <c r="BP75" s="1228">
        <v>11.8</v>
      </c>
      <c r="BQ75" s="1228"/>
      <c r="BR75" s="1228"/>
      <c r="BS75" s="1228"/>
      <c r="BT75" s="1228"/>
      <c r="BU75" s="1228"/>
      <c r="BV75" s="1228"/>
      <c r="BW75" s="1228"/>
      <c r="BX75" s="1228">
        <v>11.3</v>
      </c>
      <c r="BY75" s="1228"/>
      <c r="BZ75" s="1228"/>
      <c r="CA75" s="1228"/>
      <c r="CB75" s="1228"/>
      <c r="CC75" s="1228"/>
      <c r="CD75" s="1228"/>
      <c r="CE75" s="1228"/>
      <c r="CF75" s="1228">
        <v>10.8</v>
      </c>
      <c r="CG75" s="1228"/>
      <c r="CH75" s="1228"/>
      <c r="CI75" s="1228"/>
      <c r="CJ75" s="1228"/>
      <c r="CK75" s="1228"/>
      <c r="CL75" s="1228"/>
      <c r="CM75" s="1228"/>
      <c r="CN75" s="1228">
        <v>10.8</v>
      </c>
      <c r="CO75" s="1228"/>
      <c r="CP75" s="1228"/>
      <c r="CQ75" s="1228"/>
      <c r="CR75" s="1228"/>
      <c r="CS75" s="1228"/>
      <c r="CT75" s="1228"/>
      <c r="CU75" s="1228"/>
      <c r="CV75" s="1228">
        <v>10.4</v>
      </c>
      <c r="CW75" s="1228"/>
      <c r="CX75" s="1228"/>
      <c r="CY75" s="1228"/>
      <c r="CZ75" s="1228"/>
      <c r="DA75" s="1228"/>
      <c r="DB75" s="1228"/>
      <c r="DC75" s="1228"/>
    </row>
    <row r="76" spans="2:107" ht="13"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 x14ac:dyDescent="0.2">
      <c r="B77" s="247"/>
      <c r="G77" s="1234"/>
      <c r="H77" s="1234"/>
      <c r="I77" s="1234"/>
      <c r="J77" s="1234"/>
      <c r="K77" s="1232"/>
      <c r="L77" s="1232"/>
      <c r="M77" s="1232"/>
      <c r="N77" s="1232"/>
      <c r="AN77" s="1233" t="s">
        <v>573</v>
      </c>
      <c r="AO77" s="1233"/>
      <c r="AP77" s="1233"/>
      <c r="AQ77" s="1233"/>
      <c r="AR77" s="1233"/>
      <c r="AS77" s="1233"/>
      <c r="AT77" s="1233"/>
      <c r="AU77" s="1233"/>
      <c r="AV77" s="1233"/>
      <c r="AW77" s="1233"/>
      <c r="AX77" s="1233"/>
      <c r="AY77" s="1233"/>
      <c r="AZ77" s="1233"/>
      <c r="BA77" s="1233"/>
      <c r="BB77" s="1231" t="s">
        <v>571</v>
      </c>
      <c r="BC77" s="1231"/>
      <c r="BD77" s="1231"/>
      <c r="BE77" s="1231"/>
      <c r="BF77" s="1231"/>
      <c r="BG77" s="1231"/>
      <c r="BH77" s="1231"/>
      <c r="BI77" s="1231"/>
      <c r="BJ77" s="1231"/>
      <c r="BK77" s="1231"/>
      <c r="BL77" s="1231"/>
      <c r="BM77" s="1231"/>
      <c r="BN77" s="1231"/>
      <c r="BO77" s="1231"/>
      <c r="BP77" s="1228">
        <v>14.5</v>
      </c>
      <c r="BQ77" s="1228"/>
      <c r="BR77" s="1228"/>
      <c r="BS77" s="1228"/>
      <c r="BT77" s="1228"/>
      <c r="BU77" s="1228"/>
      <c r="BV77" s="1228"/>
      <c r="BW77" s="1228"/>
      <c r="BX77" s="1228">
        <v>25.2</v>
      </c>
      <c r="BY77" s="1228"/>
      <c r="BZ77" s="1228"/>
      <c r="CA77" s="1228"/>
      <c r="CB77" s="1228"/>
      <c r="CC77" s="1228"/>
      <c r="CD77" s="1228"/>
      <c r="CE77" s="1228"/>
      <c r="CF77" s="1228">
        <v>15.7</v>
      </c>
      <c r="CG77" s="1228"/>
      <c r="CH77" s="1228"/>
      <c r="CI77" s="1228"/>
      <c r="CJ77" s="1228"/>
      <c r="CK77" s="1228"/>
      <c r="CL77" s="1228"/>
      <c r="CM77" s="1228"/>
      <c r="CN77" s="1228">
        <v>10.199999999999999</v>
      </c>
      <c r="CO77" s="1228"/>
      <c r="CP77" s="1228"/>
      <c r="CQ77" s="1228"/>
      <c r="CR77" s="1228"/>
      <c r="CS77" s="1228"/>
      <c r="CT77" s="1228"/>
      <c r="CU77" s="1228"/>
      <c r="CV77" s="1228">
        <v>10.5</v>
      </c>
      <c r="CW77" s="1228"/>
      <c r="CX77" s="1228"/>
      <c r="CY77" s="1228"/>
      <c r="CZ77" s="1228"/>
      <c r="DA77" s="1228"/>
      <c r="DB77" s="1228"/>
      <c r="DC77" s="1228"/>
    </row>
    <row r="78" spans="2:107" ht="13"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576</v>
      </c>
      <c r="BC79" s="1231"/>
      <c r="BD79" s="1231"/>
      <c r="BE79" s="1231"/>
      <c r="BF79" s="1231"/>
      <c r="BG79" s="1231"/>
      <c r="BH79" s="1231"/>
      <c r="BI79" s="1231"/>
      <c r="BJ79" s="1231"/>
      <c r="BK79" s="1231"/>
      <c r="BL79" s="1231"/>
      <c r="BM79" s="1231"/>
      <c r="BN79" s="1231"/>
      <c r="BO79" s="1231"/>
      <c r="BP79" s="1228">
        <v>8.4</v>
      </c>
      <c r="BQ79" s="1228"/>
      <c r="BR79" s="1228"/>
      <c r="BS79" s="1228"/>
      <c r="BT79" s="1228"/>
      <c r="BU79" s="1228"/>
      <c r="BV79" s="1228"/>
      <c r="BW79" s="1228"/>
      <c r="BX79" s="1228">
        <v>8.9</v>
      </c>
      <c r="BY79" s="1228"/>
      <c r="BZ79" s="1228"/>
      <c r="CA79" s="1228"/>
      <c r="CB79" s="1228"/>
      <c r="CC79" s="1228"/>
      <c r="CD79" s="1228"/>
      <c r="CE79" s="1228"/>
      <c r="CF79" s="1228">
        <v>8.9</v>
      </c>
      <c r="CG79" s="1228"/>
      <c r="CH79" s="1228"/>
      <c r="CI79" s="1228"/>
      <c r="CJ79" s="1228"/>
      <c r="CK79" s="1228"/>
      <c r="CL79" s="1228"/>
      <c r="CM79" s="1228"/>
      <c r="CN79" s="1228">
        <v>9</v>
      </c>
      <c r="CO79" s="1228"/>
      <c r="CP79" s="1228"/>
      <c r="CQ79" s="1228"/>
      <c r="CR79" s="1228"/>
      <c r="CS79" s="1228"/>
      <c r="CT79" s="1228"/>
      <c r="CU79" s="1228"/>
      <c r="CV79" s="1228">
        <v>8.9</v>
      </c>
      <c r="CW79" s="1228"/>
      <c r="CX79" s="1228"/>
      <c r="CY79" s="1228"/>
      <c r="CZ79" s="1228"/>
      <c r="DA79" s="1228"/>
      <c r="DB79" s="1228"/>
      <c r="DC79" s="1228"/>
    </row>
    <row r="80" spans="2:107" ht="13"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jQT0ztKCmCh50NNc+F3xcGBBbG7y3SQT2X/qNpkhO4O1xmfoSDIaUYi8o2EuRj6XkZJTLQvd0vPrNUUUPS8HQ==" saltValue="sc2VhEG7dUcujmr82rfkL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topLeftCell="A83" zoomScaleNormal="100" zoomScaleSheetLayoutView="70" workbookViewId="0">
      <selection activeCell="AF111" sqref="AF111"/>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DsKD7qf33OcVtMFGV6bTjYuEpWCzeMA/zZySjetT1JEm4gXk07p+/pY4gRJF6tkwQQ2NWSD5S/Dty0t+v1wEpw==" saltValue="5KLR9bknw97/SkUA+TsDmg=="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topLeftCell="A71" zoomScaleNormal="100" zoomScaleSheetLayoutView="55" workbookViewId="0">
      <selection activeCell="AF112" sqref="AF112"/>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LMN2PTzbmftrz6sTf+op3oRc3iHAAcvl1dq6yWZdbcYKXRBUUZGA5xMR1r3nmGQOYR/xzlIgV4AF1QowgHoPcQ==" saltValue="Fka/5VQ7o6CgvnzwSC/f8w=="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51</v>
      </c>
      <c r="E2" s="135"/>
      <c r="F2" s="136" t="s">
        <v>529</v>
      </c>
      <c r="G2" s="137"/>
      <c r="H2" s="138"/>
    </row>
    <row r="3" spans="1:8" x14ac:dyDescent="0.2">
      <c r="A3" s="134" t="s">
        <v>522</v>
      </c>
      <c r="B3" s="139"/>
      <c r="C3" s="140"/>
      <c r="D3" s="141">
        <v>97560</v>
      </c>
      <c r="E3" s="142"/>
      <c r="F3" s="143">
        <v>128523</v>
      </c>
      <c r="G3" s="144"/>
      <c r="H3" s="145"/>
    </row>
    <row r="4" spans="1:8" x14ac:dyDescent="0.2">
      <c r="A4" s="146"/>
      <c r="B4" s="147"/>
      <c r="C4" s="148"/>
      <c r="D4" s="149">
        <v>75052</v>
      </c>
      <c r="E4" s="150"/>
      <c r="F4" s="151">
        <v>56792</v>
      </c>
      <c r="G4" s="152"/>
      <c r="H4" s="153"/>
    </row>
    <row r="5" spans="1:8" x14ac:dyDescent="0.2">
      <c r="A5" s="134" t="s">
        <v>524</v>
      </c>
      <c r="B5" s="139"/>
      <c r="C5" s="140"/>
      <c r="D5" s="141">
        <v>74559</v>
      </c>
      <c r="E5" s="142"/>
      <c r="F5" s="143">
        <v>96469</v>
      </c>
      <c r="G5" s="144"/>
      <c r="H5" s="145"/>
    </row>
    <row r="6" spans="1:8" x14ac:dyDescent="0.2">
      <c r="A6" s="146"/>
      <c r="B6" s="147"/>
      <c r="C6" s="148"/>
      <c r="D6" s="149">
        <v>53229</v>
      </c>
      <c r="E6" s="150"/>
      <c r="F6" s="151">
        <v>49775</v>
      </c>
      <c r="G6" s="152"/>
      <c r="H6" s="153"/>
    </row>
    <row r="7" spans="1:8" x14ac:dyDescent="0.2">
      <c r="A7" s="134" t="s">
        <v>525</v>
      </c>
      <c r="B7" s="139"/>
      <c r="C7" s="140"/>
      <c r="D7" s="141">
        <v>101620</v>
      </c>
      <c r="E7" s="142"/>
      <c r="F7" s="143">
        <v>85743</v>
      </c>
      <c r="G7" s="144"/>
      <c r="H7" s="145"/>
    </row>
    <row r="8" spans="1:8" x14ac:dyDescent="0.2">
      <c r="A8" s="146"/>
      <c r="B8" s="147"/>
      <c r="C8" s="148"/>
      <c r="D8" s="149">
        <v>78834</v>
      </c>
      <c r="E8" s="150"/>
      <c r="F8" s="151">
        <v>45231</v>
      </c>
      <c r="G8" s="152"/>
      <c r="H8" s="153"/>
    </row>
    <row r="9" spans="1:8" x14ac:dyDescent="0.2">
      <c r="A9" s="134" t="s">
        <v>526</v>
      </c>
      <c r="B9" s="139"/>
      <c r="C9" s="140"/>
      <c r="D9" s="141">
        <v>173529</v>
      </c>
      <c r="E9" s="142"/>
      <c r="F9" s="143">
        <v>92509</v>
      </c>
      <c r="G9" s="144"/>
      <c r="H9" s="145"/>
    </row>
    <row r="10" spans="1:8" x14ac:dyDescent="0.2">
      <c r="A10" s="146"/>
      <c r="B10" s="147"/>
      <c r="C10" s="148"/>
      <c r="D10" s="149">
        <v>159552</v>
      </c>
      <c r="E10" s="150"/>
      <c r="F10" s="151">
        <v>52274</v>
      </c>
      <c r="G10" s="152"/>
      <c r="H10" s="153"/>
    </row>
    <row r="11" spans="1:8" x14ac:dyDescent="0.2">
      <c r="A11" s="134" t="s">
        <v>527</v>
      </c>
      <c r="B11" s="139"/>
      <c r="C11" s="140"/>
      <c r="D11" s="141">
        <v>225009</v>
      </c>
      <c r="E11" s="142"/>
      <c r="F11" s="143">
        <v>98544</v>
      </c>
      <c r="G11" s="144"/>
      <c r="H11" s="145"/>
    </row>
    <row r="12" spans="1:8" x14ac:dyDescent="0.2">
      <c r="A12" s="146"/>
      <c r="B12" s="147"/>
      <c r="C12" s="154"/>
      <c r="D12" s="149">
        <v>207755</v>
      </c>
      <c r="E12" s="150"/>
      <c r="F12" s="151">
        <v>55816</v>
      </c>
      <c r="G12" s="152"/>
      <c r="H12" s="153"/>
    </row>
    <row r="13" spans="1:8" x14ac:dyDescent="0.2">
      <c r="A13" s="134"/>
      <c r="B13" s="139"/>
      <c r="C13" s="140"/>
      <c r="D13" s="141">
        <v>134455</v>
      </c>
      <c r="E13" s="142"/>
      <c r="F13" s="143">
        <v>100358</v>
      </c>
      <c r="G13" s="155"/>
      <c r="H13" s="145"/>
    </row>
    <row r="14" spans="1:8" x14ac:dyDescent="0.2">
      <c r="A14" s="146"/>
      <c r="B14" s="147"/>
      <c r="C14" s="148"/>
      <c r="D14" s="149">
        <v>114884</v>
      </c>
      <c r="E14" s="150"/>
      <c r="F14" s="151">
        <v>51978</v>
      </c>
      <c r="G14" s="152"/>
      <c r="H14" s="153"/>
    </row>
    <row r="17" spans="1:11" x14ac:dyDescent="0.2">
      <c r="A17" s="130" t="s">
        <v>52</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53</v>
      </c>
      <c r="B19" s="156">
        <f>ROUND(VALUE(SUBSTITUTE(実質収支比率等に係る経年分析!F$48,"▲","-")),2)</f>
        <v>8.36</v>
      </c>
      <c r="C19" s="156">
        <f>ROUND(VALUE(SUBSTITUTE(実質収支比率等に係る経年分析!G$48,"▲","-")),2)</f>
        <v>11.48</v>
      </c>
      <c r="D19" s="156">
        <f>ROUND(VALUE(SUBSTITUTE(実質収支比率等に係る経年分析!H$48,"▲","-")),2)</f>
        <v>11.39</v>
      </c>
      <c r="E19" s="156">
        <f>ROUND(VALUE(SUBSTITUTE(実質収支比率等に係る経年分析!I$48,"▲","-")),2)</f>
        <v>10.89</v>
      </c>
      <c r="F19" s="156">
        <f>ROUND(VALUE(SUBSTITUTE(実質収支比率等に係る経年分析!J$48,"▲","-")),2)</f>
        <v>10.94</v>
      </c>
    </row>
    <row r="20" spans="1:11" x14ac:dyDescent="0.2">
      <c r="A20" s="156" t="s">
        <v>54</v>
      </c>
      <c r="B20" s="156">
        <f>ROUND(VALUE(SUBSTITUTE(実質収支比率等に係る経年分析!F$47,"▲","-")),2)</f>
        <v>48.07</v>
      </c>
      <c r="C20" s="156">
        <f>ROUND(VALUE(SUBSTITUTE(実質収支比率等に係る経年分析!G$47,"▲","-")),2)</f>
        <v>47.32</v>
      </c>
      <c r="D20" s="156">
        <f>ROUND(VALUE(SUBSTITUTE(実質収支比率等に係る経年分析!H$47,"▲","-")),2)</f>
        <v>50.56</v>
      </c>
      <c r="E20" s="156">
        <f>ROUND(VALUE(SUBSTITUTE(実質収支比率等に係る経年分析!I$47,"▲","-")),2)</f>
        <v>51.49</v>
      </c>
      <c r="F20" s="156">
        <f>ROUND(VALUE(SUBSTITUTE(実質収支比率等に係る経年分析!J$47,"▲","-")),2)</f>
        <v>51.66</v>
      </c>
    </row>
    <row r="21" spans="1:11" x14ac:dyDescent="0.2">
      <c r="A21" s="156" t="s">
        <v>55</v>
      </c>
      <c r="B21" s="156">
        <f>IF(ISNUMBER(VALUE(SUBSTITUTE(実質収支比率等に係る経年分析!F$49,"▲","-"))),ROUND(VALUE(SUBSTITUTE(実質収支比率等に係る経年分析!F$49,"▲","-")),2),NA())</f>
        <v>5.09</v>
      </c>
      <c r="C21" s="156">
        <f>IF(ISNUMBER(VALUE(SUBSTITUTE(実質収支比率等に係る経年分析!G$49,"▲","-"))),ROUND(VALUE(SUBSTITUTE(実質収支比率等に係る経年分析!G$49,"▲","-")),2),NA())</f>
        <v>5.35</v>
      </c>
      <c r="D21" s="156">
        <f>IF(ISNUMBER(VALUE(SUBSTITUTE(実質収支比率等に係る経年分析!H$49,"▲","-"))),ROUND(VALUE(SUBSTITUTE(実質収支比率等に係る経年分析!H$49,"▲","-")),2),NA())</f>
        <v>1.99</v>
      </c>
      <c r="E21" s="156">
        <f>IF(ISNUMBER(VALUE(SUBSTITUTE(実質収支比率等に係る経年分析!I$49,"▲","-"))),ROUND(VALUE(SUBSTITUTE(実質収支比率等に係る経年分析!I$49,"▲","-")),2),NA())</f>
        <v>6.89</v>
      </c>
      <c r="F21" s="156">
        <f>IF(ISNUMBER(VALUE(SUBSTITUTE(実質収支比率等に係る経年分析!J$49,"▲","-"))),ROUND(VALUE(SUBSTITUTE(実質収支比率等に係る経年分析!J$49,"▲","-")),2),NA())</f>
        <v>5.27</v>
      </c>
    </row>
    <row r="24" spans="1:11" x14ac:dyDescent="0.2">
      <c r="A24" s="130" t="s">
        <v>56</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57</v>
      </c>
      <c r="C26" s="157" t="s">
        <v>58</v>
      </c>
      <c r="D26" s="157" t="s">
        <v>57</v>
      </c>
      <c r="E26" s="157" t="s">
        <v>58</v>
      </c>
      <c r="F26" s="157" t="s">
        <v>57</v>
      </c>
      <c r="G26" s="157" t="s">
        <v>58</v>
      </c>
      <c r="H26" s="157" t="s">
        <v>57</v>
      </c>
      <c r="I26" s="157" t="s">
        <v>58</v>
      </c>
      <c r="J26" s="157" t="s">
        <v>57</v>
      </c>
      <c r="K26" s="157" t="s">
        <v>58</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0.05</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0.03</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7.0000000000000007E-2</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7.0000000000000007E-2</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矢田茂・原田政次郎・福田五男奨学基金特別会計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0.04</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7.0000000000000007E-2</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0.09</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0.12</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0.13</v>
      </c>
    </row>
    <row r="30" spans="1:11" x14ac:dyDescent="0.2">
      <c r="A30" s="157" t="str">
        <f>IF(連結実質赤字比率に係る赤字・黒字の構成分析!C$40="",NA(),連結実質赤字比率に係る赤字・黒字の構成分析!C$40)</f>
        <v>美作市国民健康保険特別会計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0.82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0.72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0.61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0.18</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0.15</v>
      </c>
    </row>
    <row r="31" spans="1:11" x14ac:dyDescent="0.2">
      <c r="A31" s="157" t="str">
        <f>IF(連結実質赤字比率に係る赤字・黒字の構成分析!C$39="",NA(),連結実質赤字比率に係る赤字・黒字の構成分析!C$39)</f>
        <v>美作市老人保健施設事業特別会計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0.19</v>
      </c>
    </row>
    <row r="32" spans="1:11" x14ac:dyDescent="0.2">
      <c r="A32" s="157" t="str">
        <f>IF(連結実質赤字比率に係る赤字・黒字の構成分析!C$38="",NA(),連結実質赤字比率に係る赤字・黒字の構成分析!C$38)</f>
        <v>美作市介護保険特別会計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0.59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0.79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1.41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1.32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1.66</v>
      </c>
    </row>
    <row r="33" spans="1:16" x14ac:dyDescent="0.2">
      <c r="A33" s="157" t="str">
        <f>IF(連結実質赤字比率に係る赤字・黒字の構成分析!C$37="",NA(),連結実質赤字比率に係る赤字・黒字の構成分析!C$37)</f>
        <v>美作市下水道事業会計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3.41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3.62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4.13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4.3899999999999997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4.51</v>
      </c>
    </row>
    <row r="34" spans="1:16" x14ac:dyDescent="0.2">
      <c r="A34" s="157" t="str">
        <f>IF(連結実質赤字比率に係る赤字・黒字の構成分析!C$36="",NA(),連結実質赤字比率に係る赤字・黒字の構成分析!C$36)</f>
        <v>美作市水道事業会計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7.44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7.48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6.37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7.59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9.16</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8.2799999999999994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11.39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11.26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10.75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10.79</v>
      </c>
    </row>
    <row r="36" spans="1:16" x14ac:dyDescent="0.2">
      <c r="A36" s="157" t="str">
        <f>IF(連結実質赤字比率に係る赤字・黒字の構成分析!C$34="",NA(),連結実質赤字比率に係る赤字・黒字の構成分析!C$34)</f>
        <v>美作市病院事業会計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15.43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17.27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20.399999999999999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20.329999999999998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20.77</v>
      </c>
    </row>
    <row r="39" spans="1:16" x14ac:dyDescent="0.2">
      <c r="A39" s="130" t="s">
        <v>59</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60</v>
      </c>
      <c r="C41" s="158"/>
      <c r="D41" s="158" t="s">
        <v>61</v>
      </c>
      <c r="E41" s="158" t="s">
        <v>60</v>
      </c>
      <c r="F41" s="158"/>
      <c r="G41" s="158" t="s">
        <v>61</v>
      </c>
      <c r="H41" s="158" t="s">
        <v>60</v>
      </c>
      <c r="I41" s="158"/>
      <c r="J41" s="158" t="s">
        <v>61</v>
      </c>
      <c r="K41" s="158" t="s">
        <v>60</v>
      </c>
      <c r="L41" s="158"/>
      <c r="M41" s="158" t="s">
        <v>61</v>
      </c>
      <c r="N41" s="158" t="s">
        <v>60</v>
      </c>
      <c r="O41" s="158"/>
      <c r="P41" s="158" t="s">
        <v>61</v>
      </c>
    </row>
    <row r="42" spans="1:16" x14ac:dyDescent="0.2">
      <c r="A42" s="158" t="s">
        <v>62</v>
      </c>
      <c r="B42" s="158"/>
      <c r="C42" s="158"/>
      <c r="D42" s="158">
        <f>'実質公債費比率（分子）の構造'!K$52</f>
        <v>3666</v>
      </c>
      <c r="E42" s="158"/>
      <c r="F42" s="158"/>
      <c r="G42" s="158">
        <f>'実質公債費比率（分子）の構造'!L$52</f>
        <v>3612</v>
      </c>
      <c r="H42" s="158"/>
      <c r="I42" s="158"/>
      <c r="J42" s="158">
        <f>'実質公債費比率（分子）の構造'!M$52</f>
        <v>3484</v>
      </c>
      <c r="K42" s="158"/>
      <c r="L42" s="158"/>
      <c r="M42" s="158">
        <f>'実質公債費比率（分子）の構造'!N$52</f>
        <v>3398</v>
      </c>
      <c r="N42" s="158"/>
      <c r="O42" s="158"/>
      <c r="P42" s="158">
        <f>'実質公債費比率（分子）の構造'!O$52</f>
        <v>3267</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63</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64</v>
      </c>
      <c r="B45" s="158">
        <f>'実質公債費比率（分子）の構造'!K$49</f>
        <v>2</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65</v>
      </c>
      <c r="B46" s="158">
        <f>'実質公債費比率（分子）の構造'!K$48</f>
        <v>1968</v>
      </c>
      <c r="C46" s="158"/>
      <c r="D46" s="158"/>
      <c r="E46" s="158">
        <f>'実質公債費比率（分子）の構造'!L$48</f>
        <v>2012</v>
      </c>
      <c r="F46" s="158"/>
      <c r="G46" s="158"/>
      <c r="H46" s="158">
        <f>'実質公債費比率（分子）の構造'!M$48</f>
        <v>1988</v>
      </c>
      <c r="I46" s="158"/>
      <c r="J46" s="158"/>
      <c r="K46" s="158">
        <f>'実質公債費比率（分子）の構造'!N$48</f>
        <v>1942</v>
      </c>
      <c r="L46" s="158"/>
      <c r="M46" s="158"/>
      <c r="N46" s="158">
        <f>'実質公債費比率（分子）の構造'!O$48</f>
        <v>1821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66</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67</v>
      </c>
      <c r="B49" s="158">
        <f>'実質公債費比率（分子）の構造'!K$45</f>
        <v>2848</v>
      </c>
      <c r="C49" s="158"/>
      <c r="D49" s="158"/>
      <c r="E49" s="158">
        <f>'実質公債費比率（分子）の構造'!L$45</f>
        <v>2745</v>
      </c>
      <c r="F49" s="158"/>
      <c r="G49" s="158"/>
      <c r="H49" s="158">
        <f>'実質公債費比率（分子）の構造'!M$45</f>
        <v>2606</v>
      </c>
      <c r="I49" s="158"/>
      <c r="J49" s="158"/>
      <c r="K49" s="158">
        <f>'実質公債費比率（分子）の構造'!N$45</f>
        <v>2616</v>
      </c>
      <c r="L49" s="158"/>
      <c r="M49" s="158"/>
      <c r="N49" s="158">
        <f>'実質公債費比率（分子）の構造'!O$45</f>
        <v>2447</v>
      </c>
      <c r="O49" s="158"/>
      <c r="P49" s="158"/>
    </row>
    <row r="50" spans="1:16" x14ac:dyDescent="0.2">
      <c r="A50" s="158" t="s">
        <v>68</v>
      </c>
      <c r="B50" s="158" t="e">
        <f>NA()</f>
        <v>#N/A</v>
      </c>
      <c r="C50" s="158">
        <f>IF(ISNUMBER('実質公債費比率（分子）の構造'!K$53),'実質公債費比率（分子）の構造'!K$53,NA())</f>
        <v>1152</v>
      </c>
      <c r="D50" s="158" t="e">
        <f>NA()</f>
        <v>#N/A</v>
      </c>
      <c r="E50" s="158" t="e">
        <f>NA()</f>
        <v>#N/A</v>
      </c>
      <c r="F50" s="158">
        <f>IF(ISNUMBER('実質公債費比率（分子）の構造'!L$53),'実質公債費比率（分子）の構造'!L$53,NA())</f>
        <v>1145</v>
      </c>
      <c r="G50" s="158" t="e">
        <f>NA()</f>
        <v>#N/A</v>
      </c>
      <c r="H50" s="158" t="e">
        <f>NA()</f>
        <v>#N/A</v>
      </c>
      <c r="I50" s="158">
        <f>IF(ISNUMBER('実質公債費比率（分子）の構造'!M$53),'実質公債費比率（分子）の構造'!M$53,NA())</f>
        <v>1110</v>
      </c>
      <c r="J50" s="158" t="e">
        <f>NA()</f>
        <v>#N/A</v>
      </c>
      <c r="K50" s="158" t="e">
        <f>NA()</f>
        <v>#N/A</v>
      </c>
      <c r="L50" s="158">
        <f>IF(ISNUMBER('実質公債費比率（分子）の構造'!N$53),'実質公債費比率（分子）の構造'!N$53,NA())</f>
        <v>1160</v>
      </c>
      <c r="M50" s="158" t="e">
        <f>NA()</f>
        <v>#N/A</v>
      </c>
      <c r="N50" s="158" t="e">
        <f>NA()</f>
        <v>#N/A</v>
      </c>
      <c r="O50" s="158">
        <f>IF(ISNUMBER('実質公債費比率（分子）の構造'!O$53),'実質公債費比率（分子）の構造'!O$53,NA())</f>
        <v>1001</v>
      </c>
      <c r="P50" s="158" t="e">
        <f>NA()</f>
        <v>#N/A</v>
      </c>
    </row>
    <row r="53" spans="1:16" x14ac:dyDescent="0.2">
      <c r="A53" s="130" t="s">
        <v>69</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70</v>
      </c>
      <c r="C55" s="157"/>
      <c r="D55" s="157" t="s">
        <v>71</v>
      </c>
      <c r="E55" s="157" t="s">
        <v>70</v>
      </c>
      <c r="F55" s="157"/>
      <c r="G55" s="157" t="s">
        <v>71</v>
      </c>
      <c r="H55" s="157" t="s">
        <v>70</v>
      </c>
      <c r="I55" s="157"/>
      <c r="J55" s="157" t="s">
        <v>71</v>
      </c>
      <c r="K55" s="157" t="s">
        <v>70</v>
      </c>
      <c r="L55" s="157"/>
      <c r="M55" s="157" t="s">
        <v>71</v>
      </c>
      <c r="N55" s="157" t="s">
        <v>70</v>
      </c>
      <c r="O55" s="157"/>
      <c r="P55" s="157" t="s">
        <v>71</v>
      </c>
    </row>
    <row r="56" spans="1:16" x14ac:dyDescent="0.2">
      <c r="A56" s="157" t="s">
        <v>43</v>
      </c>
      <c r="B56" s="157"/>
      <c r="C56" s="157"/>
      <c r="D56" s="157">
        <f>'将来負担比率（分子）の構造'!I$52</f>
        <v>28973</v>
      </c>
      <c r="E56" s="157"/>
      <c r="F56" s="157"/>
      <c r="G56" s="157">
        <f>'将来負担比率（分子）の構造'!J$52</f>
        <v>27129</v>
      </c>
      <c r="H56" s="157"/>
      <c r="I56" s="157"/>
      <c r="J56" s="157">
        <f>'将来負担比率（分子）の構造'!K$52</f>
        <v>25877</v>
      </c>
      <c r="K56" s="157"/>
      <c r="L56" s="157"/>
      <c r="M56" s="157">
        <f>'将来負担比率（分子）の構造'!L$52</f>
        <v>25930</v>
      </c>
      <c r="N56" s="157"/>
      <c r="O56" s="157"/>
      <c r="P56" s="157">
        <f>'将来負担比率（分子）の構造'!M$52</f>
        <v>26991</v>
      </c>
    </row>
    <row r="57" spans="1:16" x14ac:dyDescent="0.2">
      <c r="A57" s="157" t="s">
        <v>42</v>
      </c>
      <c r="B57" s="157"/>
      <c r="C57" s="157"/>
      <c r="D57" s="157">
        <f>'将来負担比率（分子）の構造'!I$51</f>
        <v>838</v>
      </c>
      <c r="E57" s="157"/>
      <c r="F57" s="157"/>
      <c r="G57" s="157">
        <f>'将来負担比率（分子）の構造'!J$51</f>
        <v>745</v>
      </c>
      <c r="H57" s="157"/>
      <c r="I57" s="157"/>
      <c r="J57" s="157">
        <f>'将来負担比率（分子）の構造'!K$51</f>
        <v>857</v>
      </c>
      <c r="K57" s="157"/>
      <c r="L57" s="157"/>
      <c r="M57" s="157">
        <f>'将来負担比率（分子）の構造'!L$51</f>
        <v>765</v>
      </c>
      <c r="N57" s="157"/>
      <c r="O57" s="157"/>
      <c r="P57" s="157">
        <f>'将来負担比率（分子）の構造'!M$51</f>
        <v>663</v>
      </c>
    </row>
    <row r="58" spans="1:16" x14ac:dyDescent="0.2">
      <c r="A58" s="157" t="s">
        <v>41</v>
      </c>
      <c r="B58" s="157"/>
      <c r="C58" s="157"/>
      <c r="D58" s="157">
        <f>'将来負担比率（分子）の構造'!I$50</f>
        <v>14031</v>
      </c>
      <c r="E58" s="157"/>
      <c r="F58" s="157"/>
      <c r="G58" s="157">
        <f>'将来負担比率（分子）の構造'!J$50</f>
        <v>15214</v>
      </c>
      <c r="H58" s="157"/>
      <c r="I58" s="157"/>
      <c r="J58" s="157">
        <f>'将来負担比率（分子）の構造'!K$50</f>
        <v>16172</v>
      </c>
      <c r="K58" s="157"/>
      <c r="L58" s="157"/>
      <c r="M58" s="157">
        <f>'将来負担比率（分子）の構造'!L$50</f>
        <v>16729</v>
      </c>
      <c r="N58" s="157"/>
      <c r="O58" s="157"/>
      <c r="P58" s="157">
        <f>'将来負担比率（分子）の構造'!M$50</f>
        <v>16723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2268</v>
      </c>
      <c r="C62" s="157"/>
      <c r="D62" s="157"/>
      <c r="E62" s="157">
        <f>'将来負担比率（分子）の構造'!J$45</f>
        <v>2285</v>
      </c>
      <c r="F62" s="157"/>
      <c r="G62" s="157"/>
      <c r="H62" s="157">
        <f>'将来負担比率（分子）の構造'!K$45</f>
        <v>2213</v>
      </c>
      <c r="I62" s="157"/>
      <c r="J62" s="157"/>
      <c r="K62" s="157">
        <f>'将来負担比率（分子）の構造'!L$45</f>
        <v>2349</v>
      </c>
      <c r="L62" s="157"/>
      <c r="M62" s="157"/>
      <c r="N62" s="157">
        <f>'将来負担比率（分子）の構造'!M$45</f>
        <v>2589</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15809</v>
      </c>
      <c r="C64" s="157"/>
      <c r="D64" s="157"/>
      <c r="E64" s="157">
        <f>'将来負担比率（分子）の構造'!J$43</f>
        <v>14317</v>
      </c>
      <c r="F64" s="157"/>
      <c r="G64" s="157"/>
      <c r="H64" s="157">
        <f>'将来負担比率（分子）の構造'!K$43</f>
        <v>13400</v>
      </c>
      <c r="I64" s="157"/>
      <c r="J64" s="157"/>
      <c r="K64" s="157">
        <f>'将来負担比率（分子）の構造'!L$43</f>
        <v>11963</v>
      </c>
      <c r="L64" s="157"/>
      <c r="M64" s="157"/>
      <c r="N64" s="157">
        <f>'将来負担比率（分子）の構造'!M$43</f>
        <v>10727</v>
      </c>
      <c r="O64" s="157"/>
      <c r="P64" s="157"/>
    </row>
    <row r="65" spans="1:16" x14ac:dyDescent="0.2">
      <c r="A65" s="157" t="s">
        <v>32</v>
      </c>
      <c r="B65" s="157">
        <f>'将来負担比率（分子）の構造'!I$42</f>
        <v>45</v>
      </c>
      <c r="C65" s="157"/>
      <c r="D65" s="157"/>
      <c r="E65" s="157">
        <f>'将来負担比率（分子）の構造'!J$42</f>
        <v>30</v>
      </c>
      <c r="F65" s="157"/>
      <c r="G65" s="157"/>
      <c r="H65" s="157">
        <f>'将来負担比率（分子）の構造'!K$42</f>
        <v>25</v>
      </c>
      <c r="I65" s="157"/>
      <c r="J65" s="157"/>
      <c r="K65" s="157">
        <f>'将来負担比率（分子）の構造'!L$42</f>
        <v>20</v>
      </c>
      <c r="L65" s="157"/>
      <c r="M65" s="157"/>
      <c r="N65" s="157">
        <f>'将来負担比率（分子）の構造'!M$42</f>
        <v>16</v>
      </c>
      <c r="O65" s="157"/>
      <c r="P65" s="157"/>
    </row>
    <row r="66" spans="1:16" x14ac:dyDescent="0.2">
      <c r="A66" s="157" t="s">
        <v>31</v>
      </c>
      <c r="B66" s="157">
        <f>'将来負担比率（分子）の構造'!I$41</f>
        <v>23911</v>
      </c>
      <c r="C66" s="157"/>
      <c r="D66" s="157"/>
      <c r="E66" s="157">
        <f>'将来負担比率（分子）の構造'!J$41</f>
        <v>23151</v>
      </c>
      <c r="F66" s="157"/>
      <c r="G66" s="157"/>
      <c r="H66" s="157">
        <f>'将来負担比率（分子）の構造'!K$41</f>
        <v>22948</v>
      </c>
      <c r="I66" s="157"/>
      <c r="J66" s="157"/>
      <c r="K66" s="157">
        <f>'将来負担比率（分子）の構造'!L$41</f>
        <v>23862</v>
      </c>
      <c r="L66" s="157"/>
      <c r="M66" s="157"/>
      <c r="N66" s="157">
        <f>'将来負担比率（分子）の構造'!M$41</f>
        <v>26373</v>
      </c>
      <c r="O66" s="157"/>
      <c r="P66" s="157"/>
    </row>
    <row r="67" spans="1:16" x14ac:dyDescent="0.2">
      <c r="A67" s="157" t="s">
        <v>72</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73</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74</v>
      </c>
      <c r="B72" s="161">
        <f>基金残高に係る経年分析!F55</f>
        <v>6905</v>
      </c>
      <c r="C72" s="161">
        <f>基金残高に係る経年分析!G55</f>
        <v>7025</v>
      </c>
      <c r="D72" s="161">
        <f>基金残高に係る経年分析!H55</f>
        <v>7074</v>
      </c>
    </row>
    <row r="73" spans="1:16" x14ac:dyDescent="0.2">
      <c r="A73" s="160" t="s">
        <v>75</v>
      </c>
      <c r="B73" s="161">
        <f>基金残高に係る経年分析!F56</f>
        <v>2687</v>
      </c>
      <c r="C73" s="161">
        <f>基金残高に係る経年分析!G56</f>
        <v>2594</v>
      </c>
      <c r="D73" s="161">
        <f>基金残高に係る経年分析!H56</f>
        <v>2621</v>
      </c>
    </row>
    <row r="74" spans="1:16" x14ac:dyDescent="0.2">
      <c r="A74" s="160" t="s">
        <v>76</v>
      </c>
      <c r="B74" s="161">
        <f>基金残高に係る経年分析!F57</f>
        <v>8387</v>
      </c>
      <c r="C74" s="161">
        <f>基金残高に係る経年分析!G57</f>
        <v>8758</v>
      </c>
      <c r="D74" s="161">
        <f>基金残高に係る経年分析!H57</f>
        <v>8771</v>
      </c>
    </row>
  </sheetData>
  <sheetProtection algorithmName="SHA-512" hashValue="mHL2cqjYFKaPOBN3Hvt3RBvyq5YgwzZsd/EYXveiDmLHC+oWcc1bKT2FOfqHf0Qrlnr53SHiYpnuFZzR2UOgBg==" saltValue="QqOs+e/tS5YZ0tGlhLMzM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2026-08-21T05:55:38Z</cp:lastPrinted>
  <dcterms:created xsi:type="dcterms:W3CDTF">2026-02-23T08:24:41Z</dcterms:created>
  <dcterms:modified xsi:type="dcterms:W3CDTF">2026-09-18T01:16:49Z</dcterms:modified>
  <cp:category/>
</cp:coreProperties>
</file>