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momo.pref.okayama.jp\統合共有\0130_市町村課\04財政班\200 決算統計・公共施設状況調査関係\203 財政状況資料集\R6決算分\02_10月公表分\03_市町村から\"/>
    </mc:Choice>
  </mc:AlternateContent>
  <xr:revisionPtr revIDLastSave="0" documentId="13_ncr:1_{ECF0D401-2946-4EDA-A2AD-74ADFC7F4B2D}" xr6:coauthVersionLast="47" xr6:coauthVersionMax="47" xr10:uidLastSave="{00000000-0000-0000-0000-000000000000}"/>
  <bookViews>
    <workbookView xWindow="-28920" yWindow="-120" windowWidth="29040" windowHeight="15720" tabRatio="86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35" i="12" l="1"/>
  <c r="Q35" i="12"/>
  <c r="AA36" i="12"/>
  <c r="AA34" i="12"/>
  <c r="AA31" i="12"/>
  <c r="AA30" i="12"/>
  <c r="AA29" i="12"/>
  <c r="AA28" i="12"/>
  <c r="AA7" i="12"/>
  <c r="AA35" i="12" l="1"/>
  <c r="BG34" i="10" l="1"/>
  <c r="AO35" i="10"/>
  <c r="AO34" i="10"/>
  <c r="W39"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C39" i="10"/>
  <c r="CO38" i="10"/>
  <c r="BE38" i="10"/>
  <c r="AM38" i="10"/>
  <c r="C38" i="10"/>
  <c r="CO37" i="10"/>
  <c r="BE37" i="10"/>
  <c r="AM37" i="10"/>
  <c r="C37" i="10"/>
  <c r="CO36" i="10"/>
  <c r="BE36" i="10"/>
  <c r="AM36" i="10"/>
  <c r="C36" i="10"/>
  <c r="CO35" i="10"/>
  <c r="BE35" i="10"/>
  <c r="C35" i="10"/>
  <c r="BW34" i="10"/>
  <c r="U34" i="10"/>
  <c r="U35" i="10" s="1"/>
  <c r="U36" i="10" s="1"/>
  <c r="U37" i="10" s="1"/>
  <c r="U38" i="10" s="1"/>
  <c r="U39" i="10" s="1"/>
  <c r="C34" i="10"/>
  <c r="CO34" i="10" l="1"/>
  <c r="BW35" i="10"/>
  <c r="BW36" i="10" s="1"/>
  <c r="BW37" i="10" s="1"/>
  <c r="BW38" i="10" s="1"/>
  <c r="BW39" i="10" s="1"/>
  <c r="AM34" i="10"/>
  <c r="AM35" i="10" s="1"/>
  <c r="BE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<sst xmlns="http://schemas.openxmlformats.org/spreadsheetml/2006/main" count="1310" uniqueCount="578">
  <si>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</si>
  <si>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</si>
  <si>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</si>
  <si>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</si>
  <si>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</si>
  <si>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</si>
  <si>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</si>
  <si>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</si>
  <si>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</si>
  <si>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</si>
  <si>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</si>
  <si>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</si>
  <si>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</si>
  <si>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</si>
  <si>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</si>
  <si>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</si>
  <si>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</si>
  <si>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</si>
  <si>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</si>
  <si>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</si>
  <si>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</si>
  <si>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</si>
  <si>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</si>
  <si>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</si>
  <si>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</si>
  <si>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</si>
  <si>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</si>
  <si>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</si>
  <si>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</si>
  <si>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</si>
  <si>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</si>
  <si>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</si>
  <si>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</si>
  <si>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</si>
  <si>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</si>
  <si>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</si>
  <si>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</si>
  <si>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</si>
  <si>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</si>
  <si>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</si>
  <si>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</si>
  <si>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</si>
  <si>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</si>
  <si>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</si>
  <si>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</si>
  <si>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</si>
  <si>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</si>
  <si>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</si>
  <si>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</si>
  <si>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</si>
  <si>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</si>
  <si>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</si>
  <si>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</si>
  <si>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</si>
  <si>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</si>
  <si>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</si>
  <si>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</si>
  <si>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</si>
  <si>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</si>
  <si>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</si>
  <si>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</si>
  <si>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</si>
  <si>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</si>
  <si>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</si>
  <si>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</si>
  <si>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</si>
  <si>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</si>
  <si>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</si>
  <si>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</si>
  <si>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</si>
  <si>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</si>
  <si>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</si>
  <si>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</si>
  <si>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</si>
  <si>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</si>
  <si>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</si>
  <si>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</si>
  <si>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</si>
  <si>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</si>
  <si>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</si>
  <si>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</si>
  <si>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</si>
  <si>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</si>
  <si>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</si>
  <si>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</si>
  <si>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</si>
  <si>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</si>
  <si>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</si>
  <si>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</si>
  <si>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</si>
  <si>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</si>
  <si>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</si>
  <si>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</si>
  <si>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</si>
  <si>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新庄村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</si>
  <si>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</si>
  <si>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</si>
  <si>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</si>
  <si>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</si>
  <si>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</si>
  <si>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</si>
  <si>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</si>
  <si>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</si>
  <si>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</si>
  <si>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</si>
  <si>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</si>
  <si>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</si>
  <si>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</si>
  <si>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</si>
  <si>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</si>
  <si>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</si>
  <si>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</si>
  <si>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</si>
  <si>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</si>
  <si>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</si>
  <si>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</si>
  <si>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</si>
  <si>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</si>
  <si>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</si>
  <si>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</si>
  <si>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</si>
  <si>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</si>
  <si>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</si>
  <si>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</si>
  <si>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</si>
  <si>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</si>
  <si>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</si>
  <si>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</si>
  <si>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</si>
  <si>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</si>
  <si>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</si>
  <si>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</si>
  <si>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</si>
  <si>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</si>
  <si>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</si>
  <si>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</si>
  <si>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</si>
  <si>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</si>
  <si>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</si>
  <si>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</si>
  <si>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</si>
  <si>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-4.7</t>
    <phoneticPr fontId="5"/>
  </si>
  <si>
    <t>基準財政需要額</t>
    <phoneticPr fontId="25"/>
  </si>
  <si>
    <t>うち日本人(％)</t>
    <phoneticPr fontId="5"/>
  </si>
  <si>
    <t>-4.5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</si>
  <si>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</si>
  <si>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</si>
  <si>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</si>
  <si>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</si>
  <si>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</si>
  <si>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</si>
  <si>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</si>
  <si>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</si>
  <si>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</si>
  <si>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</si>
  <si>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</si>
  <si>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</si>
  <si>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</si>
  <si>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</si>
  <si>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</si>
  <si>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</si>
  <si>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</si>
  <si>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</si>
  <si>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</si>
  <si>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</si>
  <si>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</si>
  <si>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</si>
  <si>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</si>
  <si>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</si>
  <si>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</si>
  <si>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</si>
  <si>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</si>
  <si>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</si>
  <si>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</si>
  <si>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</si>
  <si>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</si>
  <si>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</si>
  <si>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</si>
  <si>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</si>
  <si>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</si>
  <si>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</si>
  <si>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</si>
  <si>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</si>
  <si>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</si>
  <si>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</si>
  <si>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</si>
  <si>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</si>
  <si>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</si>
  <si>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</si>
  <si>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</si>
  <si>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</si>
  <si>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</si>
  <si>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</si>
  <si>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</si>
  <si>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</si>
  <si>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</si>
  <si>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</si>
  <si>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</si>
  <si>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</si>
  <si>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</si>
  <si>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</si>
  <si>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</si>
  <si>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</si>
  <si>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</si>
  <si>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岡山県新庄村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</si>
  <si>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</si>
  <si>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</si>
  <si>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</si>
  <si>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</si>
  <si>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</si>
  <si>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</si>
  <si>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</si>
  <si>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</si>
  <si>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</si>
  <si>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</si>
  <si>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</si>
  <si>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</si>
  <si>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</si>
  <si>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</si>
  <si>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</si>
  <si>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</si>
  <si>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</si>
  <si>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</si>
  <si>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</si>
  <si>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</si>
  <si>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</si>
  <si>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</si>
  <si>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</si>
  <si>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</si>
  <si>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</si>
  <si>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</si>
  <si>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</si>
  <si>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</si>
  <si>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</si>
  <si>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</si>
  <si>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</si>
  <si>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</si>
  <si>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</si>
  <si>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</si>
  <si>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</si>
  <si>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</si>
  <si>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</si>
  <si>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</si>
  <si>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</si>
  <si>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</si>
  <si>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</si>
  <si>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</si>
  <si>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</si>
  <si>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</si>
  <si>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</si>
  <si>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</si>
  <si>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</si>
  <si>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</si>
  <si>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</si>
  <si>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</si>
  <si>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</si>
  <si>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</si>
  <si>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</si>
  <si>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</si>
  <si>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</si>
  <si>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</si>
  <si>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</si>
  <si>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</si>
  <si>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</si>
  <si>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</si>
  <si>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</si>
  <si>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</si>
  <si>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</si>
  <si>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</si>
  <si>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</si>
  <si>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</si>
  <si>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</si>
  <si>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</si>
  <si>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</si>
  <si>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</si>
  <si>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</si>
  <si>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</si>
  <si>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</si>
  <si>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</si>
  <si>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</si>
  <si>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</si>
  <si>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</si>
  <si>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</si>
  <si>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</si>
  <si>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</si>
  <si>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</si>
  <si>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</si>
  <si>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</si>
  <si>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</si>
  <si>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</si>
  <si>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</si>
  <si>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</si>
  <si>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</si>
  <si>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</si>
  <si>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</si>
  <si>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</si>
  <si>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</si>
  <si>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</si>
  <si>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</si>
  <si>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</si>
  <si>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</si>
  <si>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</si>
  <si>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</si>
  <si>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</si>
  <si>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</si>
  <si>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</si>
  <si>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</si>
  <si>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</si>
  <si>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</si>
  <si>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</si>
  <si>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</si>
  <si>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</si>
  <si>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</si>
  <si>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</si>
  <si>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</si>
  <si>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</si>
  <si>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</si>
  <si>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</si>
  <si>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</si>
  <si>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</si>
  <si>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</si>
  <si>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</si>
  <si>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</si>
  <si>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</si>
  <si>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</si>
  <si>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</si>
  <si>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</si>
  <si>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</si>
  <si>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</si>
  <si>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</si>
  <si>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</si>
  <si>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</si>
  <si>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</si>
  <si>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</si>
  <si>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</si>
  <si>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</si>
  <si>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</si>
  <si>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</si>
  <si>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</si>
  <si>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</si>
  <si>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</si>
  <si>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</si>
  <si>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</si>
  <si>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</si>
  <si>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</si>
  <si>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</si>
  <si>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</si>
  <si>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</si>
  <si>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</si>
  <si>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</si>
  <si>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</si>
  <si>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</si>
  <si>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</si>
  <si>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</si>
  <si>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</si>
  <si>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岡山県新庄村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</si>
  <si>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</si>
  <si>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</si>
  <si>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</si>
  <si>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</si>
  <si>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</si>
  <si>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</si>
  <si>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</si>
  <si>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</si>
  <si>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</si>
  <si>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</si>
  <si>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</si>
  <si>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</si>
  <si>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</si>
  <si>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</si>
  <si>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</si>
  <si>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</si>
  <si>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</si>
  <si>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</si>
  <si>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</si>
  <si>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</si>
  <si>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新庄村土地取得特別会計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</si>
  <si>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</si>
  <si>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</si>
  <si>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</si>
  <si>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</si>
  <si>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</si>
  <si>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</si>
  <si>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</si>
  <si>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</si>
  <si>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</si>
  <si>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</si>
  <si>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</si>
  <si>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</si>
  <si>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</si>
  <si>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新庄村国民健康保険事業特別会計</t>
    <phoneticPr fontId="5"/>
  </si>
  <si>
    <t>新庄村介護保険特別会計（保険事業勘定）</t>
    <phoneticPr fontId="5"/>
  </si>
  <si>
    <t>新庄村介護保険特別会計（介護サービス事業勘定）</t>
    <phoneticPr fontId="5"/>
  </si>
  <si>
    <t>新庄村国民健康保険歯科診療施設特別会計</t>
    <phoneticPr fontId="5"/>
  </si>
  <si>
    <t>新庄村国民健康保険診療所特別会計</t>
    <phoneticPr fontId="5"/>
  </si>
  <si>
    <t>新庄村後期高齢者医療特別会計</t>
    <phoneticPr fontId="5"/>
  </si>
  <si>
    <t>新庄村簡易水道事業特別会計</t>
    <phoneticPr fontId="5"/>
  </si>
  <si>
    <t>法適用企業</t>
    <phoneticPr fontId="5"/>
  </si>
  <si>
    <t>新庄村下水道事業特別会計</t>
    <phoneticPr fontId="5"/>
  </si>
  <si>
    <t>新庄村宅地造成事業特別会計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</si>
  <si>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</si>
  <si>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</si>
  <si>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</si>
  <si>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</si>
  <si>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</si>
  <si>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</si>
  <si>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</si>
  <si>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</si>
  <si>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</si>
  <si>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</si>
  <si>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</si>
  <si>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</si>
  <si>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</si>
  <si>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</si>
  <si>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</si>
  <si>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</si>
  <si>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</si>
  <si>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</si>
  <si>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</si>
  <si>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</si>
  <si>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</si>
  <si>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</si>
  <si>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</si>
  <si>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</si>
  <si>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</si>
  <si>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</si>
  <si>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</si>
  <si>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</si>
  <si>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</si>
  <si>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</si>
  <si>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</si>
  <si>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</si>
  <si>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</si>
  <si>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</si>
  <si>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</si>
  <si>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</si>
  <si>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</si>
  <si>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</si>
  <si>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</si>
  <si>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</si>
  <si>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</si>
  <si>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</si>
  <si>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</si>
  <si>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</si>
  <si>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</si>
  <si>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</si>
  <si>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</si>
  <si>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</si>
  <si>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</si>
  <si>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</si>
  <si>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</si>
  <si>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</si>
  <si>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</si>
  <si>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</si>
  <si>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</si>
  <si>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</si>
  <si>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</si>
  <si>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</si>
  <si>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</si>
  <si>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</si>
  <si>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</si>
  <si>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</si>
  <si>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</si>
  <si>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</si>
  <si>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</si>
  <si>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</si>
  <si>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</si>
  <si>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</si>
  <si>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</si>
  <si>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</si>
  <si>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</si>
  <si>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</si>
  <si>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</si>
  <si>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</si>
  <si>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</si>
  <si>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</si>
  <si>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</si>
  <si>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</si>
  <si>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</si>
  <si>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</si>
  <si>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</si>
  <si>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</si>
  <si>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</si>
  <si>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</si>
  <si>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</si>
  <si>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</si>
  <si>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</si>
  <si>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</si>
  <si>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</si>
  <si>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</si>
  <si>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</si>
  <si>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</si>
  <si>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</si>
  <si>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</si>
  <si>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</si>
  <si>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</si>
  <si>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</si>
  <si>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</si>
  <si>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</si>
  <si>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</si>
  <si>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</si>
  <si>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</si>
  <si>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</si>
  <si>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</si>
  <si>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</si>
  <si>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</si>
  <si>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</si>
  <si>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</si>
  <si>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</si>
  <si>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</si>
  <si>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</si>
  <si>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</si>
  <si>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</si>
  <si>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</si>
  <si>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</si>
  <si>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</si>
  <si>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</si>
  <si>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</si>
  <si>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</si>
  <si>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</si>
  <si>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</si>
  <si>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</si>
  <si>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</si>
  <si>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</si>
  <si>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</si>
  <si>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</si>
  <si>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</si>
  <si>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</si>
  <si>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</si>
  <si>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</si>
  <si>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</si>
  <si>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</si>
  <si>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</si>
  <si>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</si>
  <si>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</si>
  <si>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</si>
  <si>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4.37</t>
  </si>
  <si>
    <t>▲ 11.01</t>
  </si>
  <si>
    <t>一般会計</t>
  </si>
  <si>
    <t>新庄村介護保険特別会計（保険事業勘定）</t>
  </si>
  <si>
    <t>新庄村国民健康保険診療所特別会計</t>
  </si>
  <si>
    <t>新庄村国民健康保険歯科診療施設特別会計</t>
  </si>
  <si>
    <t>新庄村簡易水道事業特別会計</t>
  </si>
  <si>
    <t>新庄村下水道事業特別会計</t>
  </si>
  <si>
    <t>新庄村後期高齢者医療特別会計</t>
  </si>
  <si>
    <t>新庄村国民健康保険事業特別会計</t>
  </si>
  <si>
    <t>その他会計（赤字）</t>
  </si>
  <si>
    <t>その他会計（黒字）</t>
  </si>
  <si>
    <t>R02</t>
    <phoneticPr fontId="5"/>
  </si>
  <si>
    <t>R03</t>
    <phoneticPr fontId="5"/>
  </si>
  <si>
    <t>R04</t>
    <phoneticPr fontId="5"/>
  </si>
  <si>
    <t>R05</t>
    <phoneticPr fontId="5"/>
  </si>
  <si>
    <t>R06</t>
    <phoneticPr fontId="5"/>
  </si>
  <si>
    <t>ー</t>
    <phoneticPr fontId="2"/>
  </si>
  <si>
    <t>メルヘン・プラザ</t>
    <phoneticPr fontId="2"/>
  </si>
  <si>
    <t>岡山県後期高齢者医療広域連合一般会計</t>
  </si>
  <si>
    <t>岡山県後期高齢者医療広域連合後期高齢者医療特別会計</t>
  </si>
  <si>
    <t>岡山県市町村総合事務組合一般会計</t>
  </si>
  <si>
    <t>岡山県市町村総合事務組合貸付金特別会計</t>
  </si>
  <si>
    <t>岡山県市町村総合事務組合拠出金事業特別会計</t>
  </si>
  <si>
    <t>岡山県市町村税整理組合</t>
  </si>
  <si>
    <t>-</t>
    <phoneticPr fontId="2"/>
  </si>
  <si>
    <t>長期投資準備基金</t>
    <rPh sb="0" eb="4">
      <t>チョウキトウシ</t>
    </rPh>
    <rPh sb="4" eb="8">
      <t>ジュンビキキン</t>
    </rPh>
    <phoneticPr fontId="5"/>
  </si>
  <si>
    <t>ふるさと創生基金</t>
    <rPh sb="4" eb="8">
      <t>ソウセイキキン</t>
    </rPh>
    <phoneticPr fontId="5"/>
  </si>
  <si>
    <t>地域福祉基金</t>
    <rPh sb="0" eb="6">
      <t>チイキフクシキキン</t>
    </rPh>
    <phoneticPr fontId="5"/>
  </si>
  <si>
    <t>森林環境保全基金</t>
    <rPh sb="0" eb="2">
      <t>シンリン</t>
    </rPh>
    <rPh sb="2" eb="4">
      <t>カンキョウ</t>
    </rPh>
    <rPh sb="4" eb="6">
      <t>ホゼン</t>
    </rPh>
    <rPh sb="6" eb="8">
      <t>キキン</t>
    </rPh>
    <phoneticPr fontId="5"/>
  </si>
  <si>
    <t>協働のふるさとづくり基金</t>
    <rPh sb="0" eb="2">
      <t>キョウドウ</t>
    </rPh>
    <rPh sb="10" eb="12">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</si>
  <si>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</si>
  <si>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</si>
  <si>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</si>
  <si>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</si>
  <si>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</si>
  <si>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</si>
  <si>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</si>
  <si>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</si>
  <si>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</si>
  <si>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類似団体内平均値を比較すると、有形固定資産減価償却率については低い値に位置する。今後も、個別施設計画などを踏まえながら計画的に更新を行っていく。</t>
    <rPh sb="0" eb="2">
      <t>ルイジ</t>
    </rPh>
    <rPh sb="2" eb="4">
      <t>ダンタイ</t>
    </rPh>
    <rPh sb="4" eb="5">
      <t>ナイ</t>
    </rPh>
    <rPh sb="5" eb="8">
      <t>ヘイキンチ</t>
    </rPh>
    <rPh sb="9" eb="11">
      <t>ヒカク</t>
    </rPh>
    <rPh sb="15" eb="17">
      <t>ユウケイ</t>
    </rPh>
    <rPh sb="17" eb="19">
      <t>コテイ</t>
    </rPh>
    <rPh sb="19" eb="21">
      <t>シサン</t>
    </rPh>
    <rPh sb="21" eb="23">
      <t>ゲンカ</t>
    </rPh>
    <rPh sb="23" eb="25">
      <t>ショウキャク</t>
    </rPh>
    <rPh sb="25" eb="26">
      <t>リツ</t>
    </rPh>
    <rPh sb="31" eb="32">
      <t>ヒク</t>
    </rPh>
    <rPh sb="33" eb="34">
      <t>アタイ</t>
    </rPh>
    <rPh sb="35" eb="37">
      <t>イチ</t>
    </rPh>
    <rPh sb="40" eb="42">
      <t>コンゴ</t>
    </rPh>
    <rPh sb="44" eb="46">
      <t>コベツ</t>
    </rPh>
    <rPh sb="46" eb="48">
      <t>シセツ</t>
    </rPh>
    <rPh sb="48" eb="50">
      <t>ケイカク</t>
    </rPh>
    <rPh sb="53" eb="54">
      <t>フ</t>
    </rPh>
    <rPh sb="59" eb="62">
      <t>ケイカクテキ</t>
    </rPh>
    <rPh sb="63" eb="65">
      <t>コウシン</t>
    </rPh>
    <rPh sb="66" eb="67">
      <t>オコナ</t>
    </rPh>
    <phoneticPr fontId="5"/>
  </si>
  <si>
    <t>類似団体内平均値を下回っているが、実質公債費比率は上昇傾向にある。今後令和11年度ごろに起債の償還のピークを迎えるため、実質公債費率はさらに上昇していく見込みである。</t>
    <rPh sb="0" eb="2">
      <t>ルイジ</t>
    </rPh>
    <rPh sb="2" eb="4">
      <t>ダンタイ</t>
    </rPh>
    <rPh sb="4" eb="5">
      <t>ナイ</t>
    </rPh>
    <rPh sb="5" eb="8">
      <t>ヘイキンチ</t>
    </rPh>
    <rPh sb="9" eb="11">
      <t>シタマワ</t>
    </rPh>
    <rPh sb="17" eb="24">
      <t>ジッシツコウサイヒヒリツ</t>
    </rPh>
    <rPh sb="25" eb="29">
      <t>ジョウショウケイコウ</t>
    </rPh>
    <rPh sb="33" eb="35">
      <t>コンゴ</t>
    </rPh>
    <rPh sb="35" eb="37">
      <t>レイワ</t>
    </rPh>
    <rPh sb="39" eb="41">
      <t>ネンド</t>
    </rPh>
    <rPh sb="44" eb="46">
      <t>キサイ</t>
    </rPh>
    <rPh sb="47" eb="49">
      <t>ショウカン</t>
    </rPh>
    <rPh sb="54" eb="55">
      <t>ムカ</t>
    </rPh>
    <rPh sb="60" eb="66">
      <t>ジッシツコウサイヒリツ</t>
    </rPh>
    <rPh sb="70" eb="72">
      <t>ジョウショウ</t>
    </rPh>
    <rPh sb="76" eb="78">
      <t>ミコ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</si>
</sst>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6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03" xfId="12" applyNumberFormat="1" applyFont="1" applyBorder="1" applyAlignment="1" applyProtection="1">
      <alignment horizontal="right" vertical="center" shrinkToFit="1"/>
      <protection locked="0"/>
    </xf>
    <xf numFmtId="177" fontId="34" fillId="0" borderId="99" xfId="12" applyNumberFormat="1" applyFont="1" applyBorder="1" applyAlignment="1" applyProtection="1">
      <alignment horizontal="right" vertical="center" shrinkToFit="1"/>
      <protection locked="0"/>
    </xf>
    <xf numFmtId="177" fontId="34" fillId="0" borderId="107" xfId="12" applyNumberFormat="1" applyFont="1" applyBorder="1" applyAlignment="1" applyProtection="1">
      <alignment horizontal="right" vertical="center" shrinkToFit="1"/>
      <protection locked="0"/>
    </xf>
    <xf numFmtId="179" fontId="34" fillId="0" borderId="103" xfId="12" applyNumberFormat="1" applyFont="1" applyBorder="1" applyAlignment="1" applyProtection="1">
      <alignment horizontal="right" vertical="center" shrinkToFit="1"/>
      <protection locked="0"/>
    </xf>
    <xf numFmtId="179" fontId="34" fillId="0" borderId="99" xfId="12" applyNumberFormat="1" applyFont="1" applyBorder="1" applyAlignment="1" applyProtection="1">
      <alignment horizontal="right" vertical="center" shrinkToFit="1"/>
      <protection locked="0"/>
    </xf>
    <xf numFmtId="179" fontId="34" fillId="0" borderId="107"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9" fontId="34" fillId="0" borderId="117" xfId="12" applyNumberFormat="1" applyFont="1" applyBorder="1" applyAlignment="1" applyProtection="1">
      <alignment horizontal="right" vertical="center" shrinkToFit="1"/>
      <protection locked="0"/>
    </xf>
    <xf numFmtId="179" fontId="34" fillId="0" borderId="113" xfId="12" applyNumberFormat="1" applyFont="1" applyBorder="1" applyAlignment="1" applyProtection="1">
      <alignment horizontal="right" vertical="center" shrinkToFit="1"/>
      <protection locked="0"/>
    </xf>
    <xf numFmtId="179" fontId="34" fillId="0" borderId="120"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9ABC1C7-ECC0-4F0B-A952-E11636A0482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6F91-4460-A676-CD3F145AD94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321586</c:v>
                </c:pt>
                <c:pt idx="1">
                  <c:v>546611</c:v>
                </c:pt>
                <c:pt idx="2">
                  <c:v>961619</c:v>
                </c:pt>
                <c:pt idx="3">
                  <c:v>956249</c:v>
                </c:pt>
                <c:pt idx="4">
                  <c:v>670197</c:v>
                </c:pt>
              </c:numCache>
            </c:numRef>
          </c:val>
          <c:smooth val="0"/>
          <c:extLst>
            <c:ext xmlns:c16="http://schemas.microsoft.com/office/drawing/2014/chart" uri="{C3380CC4-5D6E-409C-BE32-E72D297353CC}">
              <c16:uniqueId val="{00000001-6F91-4460-A676-CD3F145AD94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9.36</c:v>
                </c:pt>
                <c:pt idx="1">
                  <c:v>10.09</c:v>
                </c:pt>
                <c:pt idx="2">
                  <c:v>17.21</c:v>
                </c:pt>
                <c:pt idx="3">
                  <c:v>19.5</c:v>
                </c:pt>
                <c:pt idx="4">
                  <c:v>18.43</c:v>
                </c:pt>
              </c:numCache>
            </c:numRef>
          </c:val>
          <c:extLst>
            <c:ext xmlns:c16="http://schemas.microsoft.com/office/drawing/2014/chart" uri="{C3380CC4-5D6E-409C-BE32-E72D297353CC}">
              <c16:uniqueId val="{00000000-4472-4ACF-9E63-E9DD4F30370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73.78</c:v>
                </c:pt>
                <c:pt idx="1">
                  <c:v>69.63</c:v>
                </c:pt>
                <c:pt idx="2">
                  <c:v>73.430000000000007</c:v>
                </c:pt>
                <c:pt idx="3">
                  <c:v>65.349999999999994</c:v>
                </c:pt>
                <c:pt idx="4">
                  <c:v>54.44</c:v>
                </c:pt>
              </c:numCache>
            </c:numRef>
          </c:val>
          <c:extLst>
            <c:ext xmlns:c16="http://schemas.microsoft.com/office/drawing/2014/chart" uri="{C3380CC4-5D6E-409C-BE32-E72D297353CC}">
              <c16:uniqueId val="{00000001-4472-4ACF-9E63-E9DD4F30370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4.1399999999999997</c:v>
                </c:pt>
                <c:pt idx="1">
                  <c:v>4.9000000000000004</c:v>
                </c:pt>
                <c:pt idx="2">
                  <c:v>6.65</c:v>
                </c:pt>
                <c:pt idx="3">
                  <c:v>-4.37</c:v>
                </c:pt>
                <c:pt idx="4">
                  <c:v>-11.01</c:v>
                </c:pt>
              </c:numCache>
            </c:numRef>
          </c:val>
          <c:smooth val="0"/>
          <c:extLst>
            <c:ext xmlns:c16="http://schemas.microsoft.com/office/drawing/2014/chart" uri="{C3380CC4-5D6E-409C-BE32-E72D297353CC}">
              <c16:uniqueId val="{00000002-4472-4ACF-9E63-E9DD4F30370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0.02</c:v>
                </c:pt>
                <c:pt idx="4">
                  <c:v>#N/A</c:v>
                </c:pt>
                <c:pt idx="5">
                  <c:v>0.02</c:v>
                </c:pt>
                <c:pt idx="6">
                  <c:v>#N/A</c:v>
                </c:pt>
                <c:pt idx="7">
                  <c:v>0.02</c:v>
                </c:pt>
                <c:pt idx="8">
                  <c:v>#N/A</c:v>
                </c:pt>
                <c:pt idx="9">
                  <c:v>0.03</c:v>
                </c:pt>
              </c:numCache>
            </c:numRef>
          </c:val>
          <c:extLst>
            <c:ext xmlns:c16="http://schemas.microsoft.com/office/drawing/2014/chart" uri="{C3380CC4-5D6E-409C-BE32-E72D297353CC}">
              <c16:uniqueId val="{00000000-8C39-4F0E-B877-5E78654200E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C39-4F0E-B877-5E78654200E4}"/>
            </c:ext>
          </c:extLst>
        </c:ser>
        <c:ser>
          <c:idx val="2"/>
          <c:order val="2"/>
          <c:tx>
            <c:strRef>
              <c:f>データシート!$A$29</c:f>
              <c:strCache>
                <c:ptCount val="1"/>
                <c:pt idx="0">
                  <c:v>新庄村国民健康保険事業特別会計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1.49</c:v>
                </c:pt>
                <c:pt idx="2">
                  <c:v>#N/A</c:v>
                </c:pt>
                <c:pt idx="3">
                  <c:v>1.32</c:v>
                </c:pt>
                <c:pt idx="4">
                  <c:v>#N/A</c:v>
                </c:pt>
                <c:pt idx="5">
                  <c:v>0.38</c:v>
                </c:pt>
                <c:pt idx="6">
                  <c:v>#N/A</c:v>
                </c:pt>
                <c:pt idx="7">
                  <c:v>0.74</c:v>
                </c:pt>
                <c:pt idx="8">
                  <c:v>#N/A</c:v>
                </c:pt>
                <c:pt idx="9">
                  <c:v>0.04</c:v>
                </c:pt>
              </c:numCache>
            </c:numRef>
          </c:val>
          <c:extLst>
            <c:ext xmlns:c16="http://schemas.microsoft.com/office/drawing/2014/chart" uri="{C3380CC4-5D6E-409C-BE32-E72D297353CC}">
              <c16:uniqueId val="{00000002-8C39-4F0E-B877-5E78654200E4}"/>
            </c:ext>
          </c:extLst>
        </c:ser>
        <c:ser>
          <c:idx val="3"/>
          <c:order val="3"/>
          <c:tx>
            <c:strRef>
              <c:f>データシート!$A$30</c:f>
              <c:strCache>
                <c:ptCount val="1"/>
                <c:pt idx="0">
                  <c:v>新庄村後期高齢者医療特別会計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0.09</c:v>
                </c:pt>
                <c:pt idx="4">
                  <c:v>#N/A</c:v>
                </c:pt>
                <c:pt idx="5">
                  <c:v>0.24</c:v>
                </c:pt>
                <c:pt idx="6">
                  <c:v>#N/A</c:v>
                </c:pt>
                <c:pt idx="7">
                  <c:v>0.26</c:v>
                </c:pt>
                <c:pt idx="8">
                  <c:v>#N/A</c:v>
                </c:pt>
                <c:pt idx="9">
                  <c:v>0.14000000000000001</c:v>
                </c:pt>
              </c:numCache>
            </c:numRef>
          </c:val>
          <c:extLst>
            <c:ext xmlns:c16="http://schemas.microsoft.com/office/drawing/2014/chart" uri="{C3380CC4-5D6E-409C-BE32-E72D297353CC}">
              <c16:uniqueId val="{00000003-8C39-4F0E-B877-5E78654200E4}"/>
            </c:ext>
          </c:extLst>
        </c:ser>
        <c:ser>
          <c:idx val="4"/>
          <c:order val="4"/>
          <c:tx>
            <c:strRef>
              <c:f>データシート!$A$31</c:f>
              <c:strCache>
                <c:ptCount val="1"/>
                <c:pt idx="0">
                  <c:v>新庄村下水道事業特別会計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0.05</c:v>
                </c:pt>
                <c:pt idx="2">
                  <c:v>#N/A</c:v>
                </c:pt>
                <c:pt idx="3">
                  <c:v>0</c:v>
                </c:pt>
                <c:pt idx="4">
                  <c:v>#N/A</c:v>
                </c:pt>
                <c:pt idx="5">
                  <c:v>0.87</c:v>
                </c:pt>
                <c:pt idx="6">
                  <c:v>#N/A</c:v>
                </c:pt>
                <c:pt idx="7">
                  <c:v>0</c:v>
                </c:pt>
                <c:pt idx="8">
                  <c:v>#N/A</c:v>
                </c:pt>
                <c:pt idx="9">
                  <c:v>0.24</c:v>
                </c:pt>
              </c:numCache>
            </c:numRef>
          </c:val>
          <c:extLst>
            <c:ext xmlns:c16="http://schemas.microsoft.com/office/drawing/2014/chart" uri="{C3380CC4-5D6E-409C-BE32-E72D297353CC}">
              <c16:uniqueId val="{00000004-8C39-4F0E-B877-5E78654200E4}"/>
            </c:ext>
          </c:extLst>
        </c:ser>
        <c:ser>
          <c:idx val="5"/>
          <c:order val="5"/>
          <c:tx>
            <c:strRef>
              <c:f>データシート!$A$32</c:f>
              <c:strCache>
                <c:ptCount val="1"/>
                <c:pt idx="0">
                  <c:v>新庄村簡易水道事業特別会計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7.0000000000000007E-2</c:v>
                </c:pt>
                <c:pt idx="2">
                  <c:v>#N/A</c:v>
                </c:pt>
                <c:pt idx="3">
                  <c:v>0.04</c:v>
                </c:pt>
                <c:pt idx="4">
                  <c:v>#N/A</c:v>
                </c:pt>
                <c:pt idx="5">
                  <c:v>0.62</c:v>
                </c:pt>
                <c:pt idx="6">
                  <c:v>#N/A</c:v>
                </c:pt>
                <c:pt idx="7">
                  <c:v>0.34</c:v>
                </c:pt>
                <c:pt idx="8">
                  <c:v>#N/A</c:v>
                </c:pt>
                <c:pt idx="9">
                  <c:v>0.41</c:v>
                </c:pt>
              </c:numCache>
            </c:numRef>
          </c:val>
          <c:extLst>
            <c:ext xmlns:c16="http://schemas.microsoft.com/office/drawing/2014/chart" uri="{C3380CC4-5D6E-409C-BE32-E72D297353CC}">
              <c16:uniqueId val="{00000005-8C39-4F0E-B877-5E78654200E4}"/>
            </c:ext>
          </c:extLst>
        </c:ser>
        <c:ser>
          <c:idx val="6"/>
          <c:order val="6"/>
          <c:tx>
            <c:strRef>
              <c:f>データシート!$A$33</c:f>
              <c:strCache>
                <c:ptCount val="1"/>
                <c:pt idx="0">
                  <c:v>新庄村国民健康保険歯科診療施設特別会計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0.54</c:v>
                </c:pt>
                <c:pt idx="2">
                  <c:v>#N/A</c:v>
                </c:pt>
                <c:pt idx="3">
                  <c:v>0.22</c:v>
                </c:pt>
                <c:pt idx="4">
                  <c:v>#N/A</c:v>
                </c:pt>
                <c:pt idx="5">
                  <c:v>0.23</c:v>
                </c:pt>
                <c:pt idx="6">
                  <c:v>#N/A</c:v>
                </c:pt>
                <c:pt idx="7">
                  <c:v>0.46</c:v>
                </c:pt>
                <c:pt idx="8">
                  <c:v>#N/A</c:v>
                </c:pt>
                <c:pt idx="9">
                  <c:v>0.5</c:v>
                </c:pt>
              </c:numCache>
            </c:numRef>
          </c:val>
          <c:extLst>
            <c:ext xmlns:c16="http://schemas.microsoft.com/office/drawing/2014/chart" uri="{C3380CC4-5D6E-409C-BE32-E72D297353CC}">
              <c16:uniqueId val="{00000006-8C39-4F0E-B877-5E78654200E4}"/>
            </c:ext>
          </c:extLst>
        </c:ser>
        <c:ser>
          <c:idx val="7"/>
          <c:order val="7"/>
          <c:tx>
            <c:strRef>
              <c:f>データシート!$A$34</c:f>
              <c:strCache>
                <c:ptCount val="1"/>
                <c:pt idx="0">
                  <c:v>新庄村国民健康保険診療所特別会計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0.35</c:v>
                </c:pt>
                <c:pt idx="2">
                  <c:v>#N/A</c:v>
                </c:pt>
                <c:pt idx="3">
                  <c:v>0.74</c:v>
                </c:pt>
                <c:pt idx="4">
                  <c:v>#N/A</c:v>
                </c:pt>
                <c:pt idx="5">
                  <c:v>1.71</c:v>
                </c:pt>
                <c:pt idx="6">
                  <c:v>#N/A</c:v>
                </c:pt>
                <c:pt idx="7">
                  <c:v>1.27</c:v>
                </c:pt>
                <c:pt idx="8">
                  <c:v>#N/A</c:v>
                </c:pt>
                <c:pt idx="9">
                  <c:v>1.1100000000000001</c:v>
                </c:pt>
              </c:numCache>
            </c:numRef>
          </c:val>
          <c:extLst>
            <c:ext xmlns:c16="http://schemas.microsoft.com/office/drawing/2014/chart" uri="{C3380CC4-5D6E-409C-BE32-E72D297353CC}">
              <c16:uniqueId val="{00000007-8C39-4F0E-B877-5E78654200E4}"/>
            </c:ext>
          </c:extLst>
        </c:ser>
        <c:ser>
          <c:idx val="8"/>
          <c:order val="8"/>
          <c:tx>
            <c:strRef>
              <c:f>データシート!$A$35</c:f>
              <c:strCache>
                <c:ptCount val="1"/>
                <c:pt idx="0">
                  <c:v>新庄村介護保険特別会計（保険事業勘定）</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0.34</c:v>
                </c:pt>
                <c:pt idx="2">
                  <c:v>#N/A</c:v>
                </c:pt>
                <c:pt idx="3">
                  <c:v>1.37</c:v>
                </c:pt>
                <c:pt idx="4">
                  <c:v>#N/A</c:v>
                </c:pt>
                <c:pt idx="5">
                  <c:v>3.06</c:v>
                </c:pt>
                <c:pt idx="6">
                  <c:v>#N/A</c:v>
                </c:pt>
                <c:pt idx="7">
                  <c:v>2.36</c:v>
                </c:pt>
                <c:pt idx="8">
                  <c:v>#N/A</c:v>
                </c:pt>
                <c:pt idx="9">
                  <c:v>1.81</c:v>
                </c:pt>
              </c:numCache>
            </c:numRef>
          </c:val>
          <c:extLst>
            <c:ext xmlns:c16="http://schemas.microsoft.com/office/drawing/2014/chart" uri="{C3380CC4-5D6E-409C-BE32-E72D297353CC}">
              <c16:uniqueId val="{00000008-8C39-4F0E-B877-5E78654200E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9.34</c:v>
                </c:pt>
                <c:pt idx="2">
                  <c:v>#N/A</c:v>
                </c:pt>
                <c:pt idx="3">
                  <c:v>10.07</c:v>
                </c:pt>
                <c:pt idx="4">
                  <c:v>#N/A</c:v>
                </c:pt>
                <c:pt idx="5">
                  <c:v>17.190000000000001</c:v>
                </c:pt>
                <c:pt idx="6">
                  <c:v>#N/A</c:v>
                </c:pt>
                <c:pt idx="7">
                  <c:v>19.48</c:v>
                </c:pt>
                <c:pt idx="8">
                  <c:v>#N/A</c:v>
                </c:pt>
                <c:pt idx="9">
                  <c:v>18.41</c:v>
                </c:pt>
              </c:numCache>
            </c:numRef>
          </c:val>
          <c:extLst>
            <c:ext xmlns:c16="http://schemas.microsoft.com/office/drawing/2014/chart" uri="{C3380CC4-5D6E-409C-BE32-E72D297353CC}">
              <c16:uniqueId val="{00000009-8C39-4F0E-B877-5E78654200E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140</c:v>
                </c:pt>
                <c:pt idx="5">
                  <c:v>138</c:v>
                </c:pt>
                <c:pt idx="8">
                  <c:v>119</c:v>
                </c:pt>
                <c:pt idx="11">
                  <c:v>136</c:v>
                </c:pt>
                <c:pt idx="14">
                  <c:v>131</c:v>
                </c:pt>
              </c:numCache>
            </c:numRef>
          </c:val>
          <c:extLst>
            <c:ext xmlns:c16="http://schemas.microsoft.com/office/drawing/2014/chart" uri="{C3380CC4-5D6E-409C-BE32-E72D297353CC}">
              <c16:uniqueId val="{00000000-6EB2-4C74-8B8B-4389F65FB4A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EB2-4C74-8B8B-4389F65FB4A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EB2-4C74-8B8B-4389F65FB4A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EB2-4C74-8B8B-4389F65FB4A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35</c:v>
                </c:pt>
                <c:pt idx="3">
                  <c:v>33</c:v>
                </c:pt>
                <c:pt idx="6">
                  <c:v>38</c:v>
                </c:pt>
                <c:pt idx="9">
                  <c:v>40</c:v>
                </c:pt>
                <c:pt idx="12">
                  <c:v>42</c:v>
                </c:pt>
              </c:numCache>
            </c:numRef>
          </c:val>
          <c:extLst>
            <c:ext xmlns:c16="http://schemas.microsoft.com/office/drawing/2014/chart" uri="{C3380CC4-5D6E-409C-BE32-E72D297353CC}">
              <c16:uniqueId val="{00000004-6EB2-4C74-8B8B-4389F65FB4A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EB2-4C74-8B8B-4389F65FB4A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EB2-4C74-8B8B-4389F65FB4A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144</c:v>
                </c:pt>
                <c:pt idx="3">
                  <c:v>150</c:v>
                </c:pt>
                <c:pt idx="6">
                  <c:v>155</c:v>
                </c:pt>
                <c:pt idx="9">
                  <c:v>155</c:v>
                </c:pt>
                <c:pt idx="12">
                  <c:v>149</c:v>
                </c:pt>
              </c:numCache>
            </c:numRef>
          </c:val>
          <c:extLst>
            <c:ext xmlns:c16="http://schemas.microsoft.com/office/drawing/2014/chart" uri="{C3380CC4-5D6E-409C-BE32-E72D297353CC}">
              <c16:uniqueId val="{00000007-6EB2-4C74-8B8B-4389F65FB4A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39</c:v>
                </c:pt>
                <c:pt idx="2">
                  <c:v>#N/A</c:v>
                </c:pt>
                <c:pt idx="3">
                  <c:v>#N/A</c:v>
                </c:pt>
                <c:pt idx="4">
                  <c:v>45</c:v>
                </c:pt>
                <c:pt idx="5">
                  <c:v>#N/A</c:v>
                </c:pt>
                <c:pt idx="6">
                  <c:v>#N/A</c:v>
                </c:pt>
                <c:pt idx="7">
                  <c:v>74</c:v>
                </c:pt>
                <c:pt idx="8">
                  <c:v>#N/A</c:v>
                </c:pt>
                <c:pt idx="9">
                  <c:v>#N/A</c:v>
                </c:pt>
                <c:pt idx="10">
                  <c:v>59</c:v>
                </c:pt>
                <c:pt idx="11">
                  <c:v>#N/A</c:v>
                </c:pt>
                <c:pt idx="12">
                  <c:v>#N/A</c:v>
                </c:pt>
                <c:pt idx="13">
                  <c:v>60</c:v>
                </c:pt>
                <c:pt idx="14">
                  <c:v>#N/A</c:v>
                </c:pt>
              </c:numCache>
            </c:numRef>
          </c:val>
          <c:smooth val="0"/>
          <c:extLst>
            <c:ext xmlns:c16="http://schemas.microsoft.com/office/drawing/2014/chart" uri="{C3380CC4-5D6E-409C-BE32-E72D297353CC}">
              <c16:uniqueId val="{00000008-6EB2-4C74-8B8B-4389F65FB4A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807</c:v>
                </c:pt>
                <c:pt idx="5">
                  <c:v>842</c:v>
                </c:pt>
                <c:pt idx="8">
                  <c:v>1344</c:v>
                </c:pt>
                <c:pt idx="11">
                  <c:v>1496</c:v>
                </c:pt>
                <c:pt idx="14">
                  <c:v>1499</c:v>
                </c:pt>
              </c:numCache>
            </c:numRef>
          </c:val>
          <c:extLst>
            <c:ext xmlns:c16="http://schemas.microsoft.com/office/drawing/2014/chart" uri="{C3380CC4-5D6E-409C-BE32-E72D297353CC}">
              <c16:uniqueId val="{00000000-440D-4034-894A-E2DC4868698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440D-4034-894A-E2DC4868698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2184</c:v>
                </c:pt>
                <c:pt idx="5">
                  <c:v>2161</c:v>
                </c:pt>
                <c:pt idx="8">
                  <c:v>1949</c:v>
                </c:pt>
                <c:pt idx="11">
                  <c:v>1809</c:v>
                </c:pt>
                <c:pt idx="14">
                  <c:v>1760</c:v>
                </c:pt>
              </c:numCache>
            </c:numRef>
          </c:val>
          <c:extLst>
            <c:ext xmlns:c16="http://schemas.microsoft.com/office/drawing/2014/chart" uri="{C3380CC4-5D6E-409C-BE32-E72D297353CC}">
              <c16:uniqueId val="{00000002-440D-4034-894A-E2DC4868698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40D-4034-894A-E2DC4868698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40D-4034-894A-E2DC4868698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40D-4034-894A-E2DC4868698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155</c:v>
                </c:pt>
                <c:pt idx="3">
                  <c:v>138</c:v>
                </c:pt>
                <c:pt idx="6">
                  <c:v>129</c:v>
                </c:pt>
                <c:pt idx="9">
                  <c:v>145</c:v>
                </c:pt>
                <c:pt idx="12">
                  <c:v>104</c:v>
                </c:pt>
              </c:numCache>
            </c:numRef>
          </c:val>
          <c:extLst>
            <c:ext xmlns:c16="http://schemas.microsoft.com/office/drawing/2014/chart" uri="{C3380CC4-5D6E-409C-BE32-E72D297353CC}">
              <c16:uniqueId val="{00000006-440D-4034-894A-E2DC4868698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440D-4034-894A-E2DC4868698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402</c:v>
                </c:pt>
                <c:pt idx="3">
                  <c:v>392</c:v>
                </c:pt>
                <c:pt idx="6">
                  <c:v>404</c:v>
                </c:pt>
                <c:pt idx="9">
                  <c:v>405</c:v>
                </c:pt>
                <c:pt idx="12">
                  <c:v>383</c:v>
                </c:pt>
              </c:numCache>
            </c:numRef>
          </c:val>
          <c:extLst>
            <c:ext xmlns:c16="http://schemas.microsoft.com/office/drawing/2014/chart" uri="{C3380CC4-5D6E-409C-BE32-E72D297353CC}">
              <c16:uniqueId val="{00000008-440D-4034-894A-E2DC4868698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38</c:v>
                </c:pt>
                <c:pt idx="3">
                  <c:v>357</c:v>
                </c:pt>
                <c:pt idx="6">
                  <c:v>34</c:v>
                </c:pt>
                <c:pt idx="9">
                  <c:v>219</c:v>
                </c:pt>
                <c:pt idx="12">
                  <c:v>399</c:v>
                </c:pt>
              </c:numCache>
            </c:numRef>
          </c:val>
          <c:extLst>
            <c:ext xmlns:c16="http://schemas.microsoft.com/office/drawing/2014/chart" uri="{C3380CC4-5D6E-409C-BE32-E72D297353CC}">
              <c16:uniqueId val="{00000009-440D-4034-894A-E2DC4868698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1271</c:v>
                </c:pt>
                <c:pt idx="3">
                  <c:v>1327</c:v>
                </c:pt>
                <c:pt idx="6">
                  <c:v>1833</c:v>
                </c:pt>
                <c:pt idx="9">
                  <c:v>2100</c:v>
                </c:pt>
                <c:pt idx="12">
                  <c:v>2247</c:v>
                </c:pt>
              </c:numCache>
            </c:numRef>
          </c:val>
          <c:extLst>
            <c:ext xmlns:c16="http://schemas.microsoft.com/office/drawing/2014/chart" uri="{C3380CC4-5D6E-409C-BE32-E72D297353CC}">
              <c16:uniqueId val="{0000000A-440D-4034-894A-E2DC4868698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40D-4034-894A-E2DC4868698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722</c:v>
                </c:pt>
                <c:pt idx="1">
                  <c:v>652</c:v>
                </c:pt>
                <c:pt idx="2">
                  <c:v>550</c:v>
                </c:pt>
              </c:numCache>
            </c:numRef>
          </c:val>
          <c:extLst>
            <c:ext xmlns:c16="http://schemas.microsoft.com/office/drawing/2014/chart" uri="{C3380CC4-5D6E-409C-BE32-E72D297353CC}">
              <c16:uniqueId val="{00000000-1055-4653-A407-B5D87B059AB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40</c:v>
                </c:pt>
                <c:pt idx="1">
                  <c:v>40</c:v>
                </c:pt>
                <c:pt idx="2">
                  <c:v>45</c:v>
                </c:pt>
              </c:numCache>
            </c:numRef>
          </c:val>
          <c:extLst>
            <c:ext xmlns:c16="http://schemas.microsoft.com/office/drawing/2014/chart" uri="{C3380CC4-5D6E-409C-BE32-E72D297353CC}">
              <c16:uniqueId val="{00000001-1055-4653-A407-B5D87B059AB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973</c:v>
                </c:pt>
                <c:pt idx="1">
                  <c:v>902</c:v>
                </c:pt>
                <c:pt idx="2">
                  <c:v>895</c:v>
                </c:pt>
              </c:numCache>
            </c:numRef>
          </c:val>
          <c:extLst>
            <c:ext xmlns:c16="http://schemas.microsoft.com/office/drawing/2014/chart" uri="{C3380CC4-5D6E-409C-BE32-E72D297353CC}">
              <c16:uniqueId val="{00000002-1055-4653-A407-B5D87B059AB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{4AC70F03-E6CD-4B5B-ADDD-49539A5FC3C7}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375-4899-85BC-9CF907D550A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{2E9842FF-C0ED-45DF-A18C-3D998D8A24E7}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375-4899-85BC-9CF907D550A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{5EB16209-08DB-452E-8C57-D0856FA2421E}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375-4899-85BC-9CF907D550A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{AC0AC841-483F-4B74-91B3-52D2E99AA271}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375-4899-85BC-9CF907D550A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{0B0381FC-4E57-4331-92A2-ABE3FF641BF6}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375-4899-85BC-9CF907D550A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{69DCA3B0-5F41-4B4D-9B2C-043119F9DA01}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375-4899-85BC-9CF907D550A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{E6182969-F7B3-47EC-B75E-F105C6E30657}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375-4899-85BC-9CF907D550A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{17844461-A05E-4A88-98D7-DF1546DAACE2}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375-4899-85BC-9CF907D550A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{0658C1DB-EAF1-4A17-A35F-F9B6DF31E414}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375-4899-85BC-9CF907D550A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47.9</c:v>
                </c:pt>
                <c:pt idx="16">
                  <c:v>58.5</c:v>
                </c:pt>
                <c:pt idx="24">
                  <c:v>61.4</c:v>
                </c:pt>
                <c:pt idx="32">
                  <c:v>61.8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375-4899-85BC-9CF907D550A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{38129415-68BB-47FE-B543-BFEE5BAE4882}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375-4899-85BC-9CF907D550A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{86F94109-CC85-41FF-895A-2DB681250239}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375-4899-85BC-9CF907D550A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{597FCB35-52C8-4E2A-BD6F-67933DACE9C3}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375-4899-85BC-9CF907D550A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{4D1BF125-7F34-48B2-8074-F654B5D8C065}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375-4899-85BC-9CF907D550A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{36CF8C38-7761-4CAD-80F1-B02ACC163421}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375-4899-85BC-9CF907D550A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{4D1AEA98-15A5-4CB5-9E33-6F00D000D8F2}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375-4899-85BC-9CF907D550A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{0E5F1C70-C17E-4338-895D-CAE2683B7D77}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375-4899-85BC-9CF907D550A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{540C9F88-A127-47B5-BB15-BD503B422DE4}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375-4899-85BC-9CF907D550A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{615F1136-E83F-4194-97A4-E4D716F30F50}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375-4899-85BC-9CF907D550A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62.2</c:v>
                </c:pt>
                <c:pt idx="16">
                  <c:v>63.6</c:v>
                </c:pt>
                <c:pt idx="24">
                  <c:v>65.900000000000006</c:v>
                </c:pt>
                <c:pt idx="32">
                  <c:v>66.599999999999994</c:v>
                </c:pt>
              </c:numCache>
            </c:numRef>
          </c:xVal>
          <c:yVal>
            <c:numRef>
              <c:f>公会計指標分析・財政指標組合せ分析表!$BP$55:$DC$55</c:f>
              <c:numCache>
                <c:formatCode>#,##0.0;"▲ "#,##0.0</c:formatCode>
                <c:ptCount val="40"/>
                <c:pt idx="8">
                  <c:v>0</c:v>
                </c:pt>
                <c:pt idx="16">
                  <c:v>0</c:v>
                </c:pt>
                <c:pt idx="24">
                  <c:v>0</c:v>
                </c:pt>
                <c:pt idx="32">
                  <c:v>0</c:v>
                </c:pt>
              </c:numCache>
            </c:numRef>
          </c:yVal>
          <c:smooth val="0"/>
          <c:extLst>
            <c:ext xmlns:c16="http://schemas.microsoft.com/office/drawing/2014/chart" uri="{C3380CC4-5D6E-409C-BE32-E72D297353CC}">
              <c16:uniqueId val="{00000013-1375-4899-85BC-9CF907D550A3}"/>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{D6E13FB3-B803-4AEF-99D2-601543B8F352}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6FE-4C56-B2D4-B898ED3D662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{33251C66-7E16-4AE4-A0BC-65F689C726F6}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6FE-4C56-B2D4-B898ED3D662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{588131CF-2C7C-4835-BF84-42FD70CEDDA2}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6FE-4C56-B2D4-B898ED3D662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{60490522-E6F1-48E4-A480-9B1592D4030C}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6FE-4C56-B2D4-B898ED3D662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{8D4199FF-D1AD-4109-AB90-20EA2F13A9B1}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6FE-4C56-B2D4-B898ED3D662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{6BE5DF19-7777-4AB7-9115-DF3DF11724BC}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6FE-4C56-B2D4-B898ED3D662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{B7EC3ADF-3E4B-4E07-A178-2F17A733DA25}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6FE-4C56-B2D4-B898ED3D662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{A569E8D5-8833-44AD-A5C5-02EA72A7CC68}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6FE-4C56-B2D4-B898ED3D662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{F561D3BE-676D-4787-9CBA-BCC3C9F73982}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6FE-4C56-B2D4-B898ED3D662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5.2</c:v>
                </c:pt>
                <c:pt idx="8">
                  <c:v>5</c:v>
                </c:pt>
                <c:pt idx="16">
                  <c:v>6</c:v>
                </c:pt>
                <c:pt idx="24">
                  <c:v>6.7</c:v>
                </c:pt>
                <c:pt idx="32">
                  <c:v>7.3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6FE-4C56-B2D4-B898ED3D662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{2FBDC234-56F9-4782-8473-5958E868A162}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6FE-4C56-B2D4-B898ED3D662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{C205A25C-6201-47A2-B375-916D0B68F7C4}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6FE-4C56-B2D4-B898ED3D662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{416F143F-B00F-48DA-9DB8-ED0623F8DC68}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6FE-4C56-B2D4-B898ED3D662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{77ED43E3-0A9F-4CA5-A602-AC5AAF605CA5}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6FE-4C56-B2D4-B898ED3D662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{689252A0-4D00-4011-A1C4-70D2925170F2}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6FE-4C56-B2D4-B898ED3D6627}"/>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{1782CBCE-96F3-477C-8734-07EE9C68F6E3}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6FE-4C56-B2D4-B898ED3D6627}"/>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{08260B03-61CF-434A-AA4A-9F898DA77C0A}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6FE-4C56-B2D4-B898ED3D662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{058E8E8B-A8D3-46AD-B32B-E277E1CED780}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6FE-4C56-B2D4-B898ED3D662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{3E886AB2-65D7-4C21-BA7A-B637622E49F0}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6FE-4C56-B2D4-B898ED3D662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6FE-4C56-B2D4-B898ED3D6627}"/>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岡山県新庄村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
777
67.11
2,352,313
2,140,082
186,108
1,010,017
2,247,412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大規模償却資産の税収により、類似団体と同等の指数であるが、償却資産であることから年々減少している。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今後も行財政の効率化に努め、健全な財政運営を維持していく。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55033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273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34925</xdr:rowOff>
    </xdr:from>
    <xdr:to>
      <xdr:col>19</xdr:col>
      <xdr:colOff>133350</xdr:colOff>
      <xdr:row>43</xdr:row>
      <xdr:rowOff>55033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072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14817</xdr:rowOff>
    </xdr:from>
    <xdr:to>
      <xdr:col>15</xdr:col>
      <xdr:colOff>82550</xdr:colOff>
      <xdr:row>43</xdr:row>
      <xdr:rowOff>34925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3871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166158</xdr:rowOff>
    </xdr:from>
    <xdr:to>
      <xdr:col>11</xdr:col>
      <xdr:colOff>31750</xdr:colOff>
      <xdr:row>43</xdr:row>
      <xdr:rowOff>14817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3670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20760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155575</xdr:rowOff>
    </xdr:from>
    <xdr:to>
      <xdr:col>15</xdr:col>
      <xdr:colOff>133350</xdr:colOff>
      <xdr:row>43</xdr:row>
      <xdr:rowOff>85725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135467</xdr:rowOff>
    </xdr:from>
    <xdr:to>
      <xdr:col>11</xdr:col>
      <xdr:colOff>82550</xdr:colOff>
      <xdr:row>43</xdr:row>
      <xdr:rowOff>65617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115358</xdr:rowOff>
    </xdr:from>
    <xdr:to>
      <xdr:col>7</xdr:col>
      <xdr:colOff>31750</xdr:colOff>
      <xdr:row>43</xdr:row>
      <xdr:rowOff>45508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55685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人件費、物件費及び補助費等の増加により経常収支比率は</a:t>
          </a:r>
          <a:r>
            <a:rPr kumimoji="1" lang="en-US" altLang="ja-JP" sz="1300">
              <a:latin typeface="ＭＳ Ｐゴシック" panose="020B0600070205080204" pitchFamily="50" charset="-128"/>
              <a:ea typeface="ＭＳ Ｐゴシック" panose="020B0600070205080204" pitchFamily="50" charset="-128"/>
            </a:rPr>
            <a:t>95.0</a:t>
          </a:r>
          <a:r>
            <a:rPr kumimoji="1" lang="ja-JP" altLang="en-US" sz="1300">
              <a:latin typeface="ＭＳ Ｐゴシック" panose="020B0600070205080204" pitchFamily="50" charset="-128"/>
              <a:ea typeface="ＭＳ Ｐゴシック" panose="020B0600070205080204" pitchFamily="50" charset="-128"/>
            </a:rPr>
            <a:t>％となり、前年度と比較すると</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％悪化している。各事業の精査を行い、経常的経費の削減に努め、財政の硬直化を防ぐ取り組みが必要となる。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28787</xdr:rowOff>
    </xdr:from>
    <xdr:to>
      <xdr:col>23</xdr:col>
      <xdr:colOff>133350</xdr:colOff>
      <xdr:row>66</xdr:row>
      <xdr:rowOff>82550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173037"/>
          <a:ext cx="838200" cy="22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130387</xdr:rowOff>
    </xdr:from>
    <xdr:to>
      <xdr:col>19</xdr:col>
      <xdr:colOff>133350</xdr:colOff>
      <xdr:row>65</xdr:row>
      <xdr:rowOff>28787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931737"/>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146050</xdr:rowOff>
    </xdr:from>
    <xdr:to>
      <xdr:col>15</xdr:col>
      <xdr:colOff>82550</xdr:colOff>
      <xdr:row>63</xdr:row>
      <xdr:rowOff>130387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433050"/>
          <a:ext cx="889000" cy="49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146050</xdr:rowOff>
    </xdr:from>
    <xdr:to>
      <xdr:col>11</xdr:col>
      <xdr:colOff>31750</xdr:colOff>
      <xdr:row>62</xdr:row>
      <xdr:rowOff>120862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433050"/>
          <a:ext cx="889000" cy="317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31750</xdr:rowOff>
    </xdr:from>
    <xdr:to>
      <xdr:col>23</xdr:col>
      <xdr:colOff>184150</xdr:colOff>
      <xdr:row>66</xdr:row>
      <xdr:rowOff>133350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34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3827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31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149437</xdr:rowOff>
    </xdr:from>
    <xdr:to>
      <xdr:col>19</xdr:col>
      <xdr:colOff>184150</xdr:colOff>
      <xdr:row>65</xdr:row>
      <xdr:rowOff>79587</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12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64364</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2086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79587</xdr:rowOff>
    </xdr:from>
    <xdr:to>
      <xdr:col>15</xdr:col>
      <xdr:colOff>133350</xdr:colOff>
      <xdr:row>64</xdr:row>
      <xdr:rowOff>9737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88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165964</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96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95250</xdr:rowOff>
    </xdr:from>
    <xdr:to>
      <xdr:col>11</xdr:col>
      <xdr:colOff>82550</xdr:colOff>
      <xdr:row>61</xdr:row>
      <xdr:rowOff>25400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35577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70062</xdr:rowOff>
    </xdr:from>
    <xdr:to>
      <xdr:col>7</xdr:col>
      <xdr:colOff>31750</xdr:colOff>
      <xdr:row>63</xdr:row>
      <xdr:rowOff>212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69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10389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468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[998,209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高水準である理由として、主に人件費と物件費が要因となっている。人件費については職員給の増加や寒冷地手当の支給、会計年度任用職員の勤勉手当の支給が要因であり、物件費は国が進めるシステム標準化移行事業などの委託費の増加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今後は経費の見直しを図り、物件費等の削減に努める必要がある。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77077</xdr:rowOff>
    </xdr:from>
    <xdr:to>
      <xdr:col>23</xdr:col>
      <xdr:colOff>133350</xdr:colOff>
      <xdr:row>84</xdr:row>
      <xdr:rowOff>29607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307427"/>
          <a:ext cx="838200" cy="123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77077</xdr:rowOff>
    </xdr:from>
    <xdr:to>
      <xdr:col>19</xdr:col>
      <xdr:colOff>133350</xdr:colOff>
      <xdr:row>83</xdr:row>
      <xdr:rowOff>117304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307427"/>
          <a:ext cx="889000" cy="40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166740</xdr:rowOff>
    </xdr:from>
    <xdr:to>
      <xdr:col>15</xdr:col>
      <xdr:colOff>82550</xdr:colOff>
      <xdr:row>83</xdr:row>
      <xdr:rowOff>117304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225640"/>
          <a:ext cx="889000" cy="12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166740</xdr:rowOff>
    </xdr:from>
    <xdr:to>
      <xdr:col>11</xdr:col>
      <xdr:colOff>31750</xdr:colOff>
      <xdr:row>83</xdr:row>
      <xdr:rowOff>2053</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4225640"/>
          <a:ext cx="889000" cy="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150257</xdr:rowOff>
    </xdr:from>
    <xdr:to>
      <xdr:col>23</xdr:col>
      <xdr:colOff>184150</xdr:colOff>
      <xdr:row>84</xdr:row>
      <xdr:rowOff>80407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38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122334</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26277</xdr:rowOff>
    </xdr:from>
    <xdr:to>
      <xdr:col>19</xdr:col>
      <xdr:colOff>184150</xdr:colOff>
      <xdr:row>83</xdr:row>
      <xdr:rowOff>127877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25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112654</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3430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66504</xdr:rowOff>
    </xdr:from>
    <xdr:to>
      <xdr:col>15</xdr:col>
      <xdr:colOff>133350</xdr:colOff>
      <xdr:row>83</xdr:row>
      <xdr:rowOff>168104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29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152881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38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115940</xdr:rowOff>
    </xdr:from>
    <xdr:to>
      <xdr:col>11</xdr:col>
      <xdr:colOff>82550</xdr:colOff>
      <xdr:row>83</xdr:row>
      <xdr:rowOff>46090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1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30867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261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122703</xdr:rowOff>
    </xdr:from>
    <xdr:to>
      <xdr:col>7</xdr:col>
      <xdr:colOff>31750</xdr:colOff>
      <xdr:row>83</xdr:row>
      <xdr:rowOff>52853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18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37630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267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類似団体平均を下回っているが、給与及び定員管理の適正化に取り組んだことから改善している。今後も、現在の水準の維持に努める。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142494</xdr:rowOff>
    </xdr:from>
    <xdr:to>
      <xdr:col>81</xdr:col>
      <xdr:colOff>44450</xdr:colOff>
      <xdr:row>88</xdr:row>
      <xdr:rowOff>4826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058644"/>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5037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123189</xdr:rowOff>
    </xdr:from>
    <xdr:to>
      <xdr:col>77</xdr:col>
      <xdr:colOff>44450</xdr:colOff>
      <xdr:row>87</xdr:row>
      <xdr:rowOff>142494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039339"/>
          <a:ext cx="889000" cy="19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123189</xdr:rowOff>
    </xdr:from>
    <xdr:to>
      <xdr:col>72</xdr:col>
      <xdr:colOff>203200</xdr:colOff>
      <xdr:row>88</xdr:row>
      <xdr:rowOff>4826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039339"/>
          <a:ext cx="889000" cy="5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88</xdr:row>
      <xdr:rowOff>4826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846300"/>
          <a:ext cx="889000" cy="24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64533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125476</xdr:rowOff>
    </xdr:from>
    <xdr:to>
      <xdr:col>81</xdr:col>
      <xdr:colOff>95250</xdr:colOff>
      <xdr:row>88</xdr:row>
      <xdr:rowOff>55626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41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142003</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886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91694</xdr:rowOff>
    </xdr:from>
    <xdr:to>
      <xdr:col>77</xdr:col>
      <xdr:colOff>95250</xdr:colOff>
      <xdr:row>88</xdr:row>
      <xdr:rowOff>21844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00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32021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776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72389</xdr:rowOff>
    </xdr:from>
    <xdr:to>
      <xdr:col>73</xdr:col>
      <xdr:colOff>44450</xdr:colOff>
      <xdr:row>88</xdr:row>
      <xdr:rowOff>2539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98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12716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757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125476</xdr:rowOff>
    </xdr:from>
    <xdr:to>
      <xdr:col>68</xdr:col>
      <xdr:colOff>203200</xdr:colOff>
      <xdr:row>88</xdr:row>
      <xdr:rowOff>55626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041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65803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810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類似団体平均を大きく上回っているが、人口が８１３人（</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国調）と少ないため、相対的に高くならざるを得ない指標である。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37412</xdr:rowOff>
    </xdr:from>
    <xdr:to>
      <xdr:col>81</xdr:col>
      <xdr:colOff>44450</xdr:colOff>
      <xdr:row>62</xdr:row>
      <xdr:rowOff>96128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667312"/>
          <a:ext cx="838200" cy="58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37412</xdr:rowOff>
    </xdr:from>
    <xdr:to>
      <xdr:col>77</xdr:col>
      <xdr:colOff>44450</xdr:colOff>
      <xdr:row>62</xdr:row>
      <xdr:rowOff>96731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5290800" y="10667312"/>
          <a:ext cx="889000" cy="59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51689</xdr:rowOff>
    </xdr:from>
    <xdr:to>
      <xdr:col>72</xdr:col>
      <xdr:colOff>203200</xdr:colOff>
      <xdr:row>62</xdr:row>
      <xdr:rowOff>96731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681589"/>
          <a:ext cx="889000" cy="45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22130</xdr:rowOff>
    </xdr:from>
    <xdr:to>
      <xdr:col>68</xdr:col>
      <xdr:colOff>152400</xdr:colOff>
      <xdr:row>62</xdr:row>
      <xdr:rowOff>51689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652030"/>
          <a:ext cx="889000" cy="29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45328</xdr:rowOff>
    </xdr:from>
    <xdr:to>
      <xdr:col>81</xdr:col>
      <xdr:colOff>95250</xdr:colOff>
      <xdr:row>62</xdr:row>
      <xdr:rowOff>146928</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67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17405</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64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158062</xdr:rowOff>
    </xdr:from>
    <xdr:to>
      <xdr:col>77</xdr:col>
      <xdr:colOff>95250</xdr:colOff>
      <xdr:row>62</xdr:row>
      <xdr:rowOff>88212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61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72989</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7028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45931</xdr:rowOff>
    </xdr:from>
    <xdr:to>
      <xdr:col>73</xdr:col>
      <xdr:colOff>44450</xdr:colOff>
      <xdr:row>62</xdr:row>
      <xdr:rowOff>147531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67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132308</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762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889</xdr:rowOff>
    </xdr:from>
    <xdr:to>
      <xdr:col>68</xdr:col>
      <xdr:colOff>203200</xdr:colOff>
      <xdr:row>62</xdr:row>
      <xdr:rowOff>102489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630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87266</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717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142780</xdr:rowOff>
    </xdr:from>
    <xdr:to>
      <xdr:col>64</xdr:col>
      <xdr:colOff>152400</xdr:colOff>
      <xdr:row>62</xdr:row>
      <xdr:rowOff>72930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60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57707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687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過去からの起債抑制策により、類似団体平均を下回っているが、令和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年度については、ヒメノモチ第三加工場建設に伴う起債借入を行っているため、実質公債比率については上昇傾向となっている。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今後も地方債の発行額の抑制が必要と思われるため、財政の健全化に努めていく。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37592</xdr:rowOff>
    </xdr:from>
    <xdr:to>
      <xdr:col>81</xdr:col>
      <xdr:colOff>44450</xdr:colOff>
      <xdr:row>41</xdr:row>
      <xdr:rowOff>66548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067042"/>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3810</xdr:rowOff>
    </xdr:from>
    <xdr:to>
      <xdr:col>77</xdr:col>
      <xdr:colOff>44450</xdr:colOff>
      <xdr:row>41</xdr:row>
      <xdr:rowOff>37592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033260"/>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127000</xdr:rowOff>
    </xdr:from>
    <xdr:to>
      <xdr:col>72</xdr:col>
      <xdr:colOff>203200</xdr:colOff>
      <xdr:row>41</xdr:row>
      <xdr:rowOff>3810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69850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127000</xdr:rowOff>
    </xdr:from>
    <xdr:to>
      <xdr:col>68</xdr:col>
      <xdr:colOff>152400</xdr:colOff>
      <xdr:row>40</xdr:row>
      <xdr:rowOff>136652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698500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15748</xdr:rowOff>
    </xdr:from>
    <xdr:to>
      <xdr:col>81</xdr:col>
      <xdr:colOff>95250</xdr:colOff>
      <xdr:row>41</xdr:row>
      <xdr:rowOff>117348</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04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32275</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890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158242</xdr:rowOff>
    </xdr:from>
    <xdr:to>
      <xdr:col>77</xdr:col>
      <xdr:colOff>95250</xdr:colOff>
      <xdr:row>41</xdr:row>
      <xdr:rowOff>88392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01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98569</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7851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124460</xdr:rowOff>
    </xdr:from>
    <xdr:to>
      <xdr:col>73</xdr:col>
      <xdr:colOff>44450</xdr:colOff>
      <xdr:row>41</xdr:row>
      <xdr:rowOff>54610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76200</xdr:rowOff>
    </xdr:from>
    <xdr:to>
      <xdr:col>68</xdr:col>
      <xdr:colOff>203200</xdr:colOff>
      <xdr:row>41</xdr:row>
      <xdr:rowOff>6350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85852</xdr:rowOff>
    </xdr:from>
    <xdr:to>
      <xdr:col>64</xdr:col>
      <xdr:colOff>152400</xdr:colOff>
      <xdr:row>41</xdr:row>
      <xdr:rowOff>16002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94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26179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71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将来負担額よりも充当可能財源等が多いため、将来負担比率はゼロで推移している。今後も公債費等義務的経費の削減に努める</a:t>
          </a:r>
          <a:r>
            <a:rPr kumimoji="1" lang="ja-JP" altLang="ja-JP" sz="1300">
              <a:solidFill>
                <a:schemeClr val="dk1"/>
              </a:solidFill>
              <a:effectLst/>
              <a:latin typeface="+mn-lt"/>
              <a:ea typeface="+mn-ea"/>
              <a:cs typeface="+mn-cs"/>
            </a:rPr>
            <a:t>。</a:t>
          </a:r>
          <a:endParaRPr lang="ja-JP" altLang="ja-JP" sz="1300">
            <a:effectLst/>
          </a:endParaRPr>
        </a:p>
        <a:p>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岡山県新庄村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
777
67.11
2,352,313
2,140,082
186,108
1,010,017
2,247,412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類似団体平均を上回っている。今後も給与及び定員管理の適正化に取り組みを行っていく。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92710</xdr:rowOff>
    </xdr:from>
    <xdr:to>
      <xdr:col>24</xdr:col>
      <xdr:colOff>25400</xdr:colOff>
      <xdr:row>38</xdr:row>
      <xdr:rowOff>81280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3636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58420</xdr:rowOff>
    </xdr:from>
    <xdr:to>
      <xdr:col>19</xdr:col>
      <xdr:colOff>187325</xdr:colOff>
      <xdr:row>37</xdr:row>
      <xdr:rowOff>92710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020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73660</xdr:rowOff>
    </xdr:from>
    <xdr:to>
      <xdr:col>15</xdr:col>
      <xdr:colOff>98425</xdr:colOff>
      <xdr:row>37</xdr:row>
      <xdr:rowOff>58420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45860"/>
          <a:ext cx="8890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73660</xdr:rowOff>
    </xdr:from>
    <xdr:to>
      <xdr:col>11</xdr:col>
      <xdr:colOff>9525</xdr:colOff>
      <xdr:row>36</xdr:row>
      <xdr:rowOff>142240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458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30480</xdr:rowOff>
    </xdr:from>
    <xdr:to>
      <xdr:col>24</xdr:col>
      <xdr:colOff>76200</xdr:colOff>
      <xdr:row>38</xdr:row>
      <xdr:rowOff>132080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2557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41910</xdr:rowOff>
    </xdr:from>
    <xdr:to>
      <xdr:col>20</xdr:col>
      <xdr:colOff>38100</xdr:colOff>
      <xdr:row>37</xdr:row>
      <xdr:rowOff>143510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128287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7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7620</xdr:rowOff>
    </xdr:from>
    <xdr:to>
      <xdr:col>15</xdr:col>
      <xdr:colOff>149225</xdr:colOff>
      <xdr:row>37</xdr:row>
      <xdr:rowOff>109220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5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93997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3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22860</xdr:rowOff>
    </xdr:from>
    <xdr:to>
      <xdr:col>11</xdr:col>
      <xdr:colOff>60325</xdr:colOff>
      <xdr:row>36</xdr:row>
      <xdr:rowOff>124460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109237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8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6367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これまで類似団体平均を下回る数値であったが、令和６年度では上回る結果となった。ここ数年は上昇傾向にあるため、より一層経費削減等に向けて取り組む必要がある。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56134</xdr:rowOff>
    </xdr:from>
    <xdr:to>
      <xdr:col>82</xdr:col>
      <xdr:colOff>107950</xdr:colOff>
      <xdr:row>17</xdr:row>
      <xdr:rowOff>143002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970784"/>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62992</xdr:rowOff>
    </xdr:from>
    <xdr:to>
      <xdr:col>78</xdr:col>
      <xdr:colOff>69850</xdr:colOff>
      <xdr:row>17</xdr:row>
      <xdr:rowOff>56134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806192"/>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143002</xdr:rowOff>
    </xdr:from>
    <xdr:to>
      <xdr:col>73</xdr:col>
      <xdr:colOff>180975</xdr:colOff>
      <xdr:row>16</xdr:row>
      <xdr:rowOff>62992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71475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143002</xdr:rowOff>
    </xdr:from>
    <xdr:to>
      <xdr:col>69</xdr:col>
      <xdr:colOff>92075</xdr:colOff>
      <xdr:row>16</xdr:row>
      <xdr:rowOff>12700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7147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92202</xdr:rowOff>
    </xdr:from>
    <xdr:to>
      <xdr:col>82</xdr:col>
      <xdr:colOff>158750</xdr:colOff>
      <xdr:row>18</xdr:row>
      <xdr:rowOff>22352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00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64279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97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5334</xdr:rowOff>
    </xdr:from>
    <xdr:to>
      <xdr:col>78</xdr:col>
      <xdr:colOff>120650</xdr:colOff>
      <xdr:row>17</xdr:row>
      <xdr:rowOff>106934</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91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117111</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688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12192</xdr:rowOff>
    </xdr:from>
    <xdr:to>
      <xdr:col>74</xdr:col>
      <xdr:colOff>31750</xdr:colOff>
      <xdr:row>16</xdr:row>
      <xdr:rowOff>113792</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7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123969</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52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92202</xdr:rowOff>
    </xdr:from>
    <xdr:to>
      <xdr:col>69</xdr:col>
      <xdr:colOff>142875</xdr:colOff>
      <xdr:row>16</xdr:row>
      <xdr:rowOff>22352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663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32529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43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73677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類似団体平均を下回っているが、高齢化による増加が見込まれており、各種検診や健康増進事業等の取り組みを進め、健全な財政運営に努める。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xdr:rowOff>
    </xdr:from>
    <xdr:to>
      <xdr:col>24</xdr:col>
      <xdr:colOff>25400</xdr:colOff>
      <xdr:row>54</xdr:row>
      <xdr:rowOff>29028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271000"/>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xdr:rowOff>
    </xdr:from>
    <xdr:to>
      <xdr:col>19</xdr:col>
      <xdr:colOff>187325</xdr:colOff>
      <xdr:row>54</xdr:row>
      <xdr:rowOff>29028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2710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xdr:rowOff>
    </xdr:from>
    <xdr:to>
      <xdr:col>15</xdr:col>
      <xdr:colOff>98425</xdr:colOff>
      <xdr:row>54</xdr:row>
      <xdr:rowOff>12700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27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xdr:rowOff>
    </xdr:from>
    <xdr:to>
      <xdr:col>11</xdr:col>
      <xdr:colOff>9525</xdr:colOff>
      <xdr:row>54</xdr:row>
      <xdr:rowOff>29028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2710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133350</xdr:rowOff>
    </xdr:from>
    <xdr:to>
      <xdr:col>24</xdr:col>
      <xdr:colOff>76200</xdr:colOff>
      <xdr:row>54</xdr:row>
      <xdr:rowOff>63500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149877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149678</xdr:rowOff>
    </xdr:from>
    <xdr:to>
      <xdr:col>20</xdr:col>
      <xdr:colOff>38100</xdr:colOff>
      <xdr:row>54</xdr:row>
      <xdr:rowOff>79828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90005</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005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133350</xdr:rowOff>
    </xdr:from>
    <xdr:to>
      <xdr:col>15</xdr:col>
      <xdr:colOff>149225</xdr:colOff>
      <xdr:row>54</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73677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133350</xdr:rowOff>
    </xdr:from>
    <xdr:to>
      <xdr:col>11</xdr:col>
      <xdr:colOff>60325</xdr:colOff>
      <xdr:row>54</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73677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149678</xdr:rowOff>
    </xdr:from>
    <xdr:to>
      <xdr:col>6</xdr:col>
      <xdr:colOff>171450</xdr:colOff>
      <xdr:row>54</xdr:row>
      <xdr:rowOff>79828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90005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類似団体平均を下回っている。今後も行財政改革等の取り組みを通じて、繰出金等の削減に努め、現在の水準を維持する。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96520</xdr:rowOff>
    </xdr:from>
    <xdr:to>
      <xdr:col>82</xdr:col>
      <xdr:colOff>107950</xdr:colOff>
      <xdr:row>54</xdr:row>
      <xdr:rowOff>104140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3548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104140</xdr:rowOff>
    </xdr:from>
    <xdr:to>
      <xdr:col>78</xdr:col>
      <xdr:colOff>69850</xdr:colOff>
      <xdr:row>55</xdr:row>
      <xdr:rowOff>39370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93624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39370</xdr:rowOff>
    </xdr:from>
    <xdr:to>
      <xdr:col>73</xdr:col>
      <xdr:colOff>180975</xdr:colOff>
      <xdr:row>55</xdr:row>
      <xdr:rowOff>39370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469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39370</xdr:rowOff>
    </xdr:from>
    <xdr:to>
      <xdr:col>69</xdr:col>
      <xdr:colOff>92075</xdr:colOff>
      <xdr:row>55</xdr:row>
      <xdr:rowOff>107950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4691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45720</xdr:rowOff>
    </xdr:from>
    <xdr:to>
      <xdr:col>82</xdr:col>
      <xdr:colOff>158750</xdr:colOff>
      <xdr:row>54</xdr:row>
      <xdr:rowOff>147320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30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62247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14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53340</xdr:rowOff>
    </xdr:from>
    <xdr:to>
      <xdr:col>78</xdr:col>
      <xdr:colOff>120650</xdr:colOff>
      <xdr:row>54</xdr:row>
      <xdr:rowOff>154940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31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165117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08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160020</xdr:rowOff>
    </xdr:from>
    <xdr:to>
      <xdr:col>74</xdr:col>
      <xdr:colOff>31750</xdr:colOff>
      <xdr:row>55</xdr:row>
      <xdr:rowOff>90170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41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100347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18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160020</xdr:rowOff>
    </xdr:from>
    <xdr:to>
      <xdr:col>69</xdr:col>
      <xdr:colOff>142875</xdr:colOff>
      <xdr:row>55</xdr:row>
      <xdr:rowOff>90170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41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100347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18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57150</xdr:rowOff>
    </xdr:from>
    <xdr:to>
      <xdr:col>65</xdr:col>
      <xdr:colOff>53975</xdr:colOff>
      <xdr:row>55</xdr:row>
      <xdr:rowOff>158750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168927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各補助団体等への補助金が多額になっているため、類似団体平均を上回っている。今後は、補助金交付基準の見直し等に努め、補助金の抑制に努める。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129286</xdr:rowOff>
    </xdr:from>
    <xdr:to>
      <xdr:col>82</xdr:col>
      <xdr:colOff>107950</xdr:colOff>
      <xdr:row>39</xdr:row>
      <xdr:rowOff>147574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81583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168148</xdr:rowOff>
    </xdr:from>
    <xdr:to>
      <xdr:col>78</xdr:col>
      <xdr:colOff>69850</xdr:colOff>
      <xdr:row>39</xdr:row>
      <xdr:rowOff>129286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683248"/>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147574</xdr:rowOff>
    </xdr:from>
    <xdr:to>
      <xdr:col>73</xdr:col>
      <xdr:colOff>180975</xdr:colOff>
      <xdr:row>38</xdr:row>
      <xdr:rowOff>168148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491224"/>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147574</xdr:rowOff>
    </xdr:from>
    <xdr:to>
      <xdr:col>69</xdr:col>
      <xdr:colOff>92075</xdr:colOff>
      <xdr:row>38</xdr:row>
      <xdr:rowOff>99568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491224"/>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96774</xdr:rowOff>
    </xdr:from>
    <xdr:to>
      <xdr:col>82</xdr:col>
      <xdr:colOff>158750</xdr:colOff>
      <xdr:row>40</xdr:row>
      <xdr:rowOff>26924</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78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68851</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755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78486</xdr:rowOff>
    </xdr:from>
    <xdr:to>
      <xdr:col>78</xdr:col>
      <xdr:colOff>120650</xdr:colOff>
      <xdr:row>40</xdr:row>
      <xdr:rowOff>8636</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76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164863</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851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117348</xdr:rowOff>
    </xdr:from>
    <xdr:to>
      <xdr:col>74</xdr:col>
      <xdr:colOff>31750</xdr:colOff>
      <xdr:row>39</xdr:row>
      <xdr:rowOff>47498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63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32275</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71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96774</xdr:rowOff>
    </xdr:from>
    <xdr:to>
      <xdr:col>69</xdr:col>
      <xdr:colOff>142875</xdr:colOff>
      <xdr:row>38</xdr:row>
      <xdr:rowOff>26924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11701</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48768</xdr:rowOff>
    </xdr:from>
    <xdr:to>
      <xdr:col>65</xdr:col>
      <xdr:colOff>53975</xdr:colOff>
      <xdr:row>38</xdr:row>
      <xdr:rowOff>150368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135145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これまで起債発行額の抑制に努めており、類似団体平均を下回っているが、今後は増加の見込みとなっている。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今後は、起債発行額の抑制に努めていき、財政の健全化を図る。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24130</xdr:rowOff>
    </xdr:from>
    <xdr:to>
      <xdr:col>24</xdr:col>
      <xdr:colOff>25400</xdr:colOff>
      <xdr:row>76</xdr:row>
      <xdr:rowOff>50800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05433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50800</xdr:rowOff>
    </xdr:from>
    <xdr:to>
      <xdr:col>19</xdr:col>
      <xdr:colOff>187325</xdr:colOff>
      <xdr:row>76</xdr:row>
      <xdr:rowOff>54611</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0810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146050</xdr:rowOff>
    </xdr:from>
    <xdr:to>
      <xdr:col>15</xdr:col>
      <xdr:colOff>98425</xdr:colOff>
      <xdr:row>76</xdr:row>
      <xdr:rowOff>54611</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004800"/>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146050</xdr:rowOff>
    </xdr:from>
    <xdr:to>
      <xdr:col>11</xdr:col>
      <xdr:colOff>9525</xdr:colOff>
      <xdr:row>76</xdr:row>
      <xdr:rowOff>31750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0048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144780</xdr:rowOff>
    </xdr:from>
    <xdr:to>
      <xdr:col>24</xdr:col>
      <xdr:colOff>76200</xdr:colOff>
      <xdr:row>76</xdr:row>
      <xdr:rowOff>74930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161307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84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0</xdr:rowOff>
    </xdr:from>
    <xdr:to>
      <xdr:col>20</xdr:col>
      <xdr:colOff>38100</xdr:colOff>
      <xdr:row>76</xdr:row>
      <xdr:rowOff>101600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111777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79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3811</xdr:rowOff>
    </xdr:from>
    <xdr:to>
      <xdr:col>15</xdr:col>
      <xdr:colOff>149225</xdr:colOff>
      <xdr:row>76</xdr:row>
      <xdr:rowOff>105411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115587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95250</xdr:rowOff>
    </xdr:from>
    <xdr:to>
      <xdr:col>11</xdr:col>
      <xdr:colOff>60325</xdr:colOff>
      <xdr:row>76</xdr:row>
      <xdr:rowOff>25400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35577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72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152400</xdr:rowOff>
    </xdr:from>
    <xdr:to>
      <xdr:col>6</xdr:col>
      <xdr:colOff>171450</xdr:colOff>
      <xdr:row>76</xdr:row>
      <xdr:rowOff>82550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01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92727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78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類似団体平均とほぼ同様に推移していたが、令和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年度を境に上回っている。令和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年度については、特に人件費、物件費及び補助費等が増加しており、</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人件費については職員給の増加や寒冷地手当の支給、会計年度任用職員の勤勉手当の支給が要因であり、物件費は国が進めるシステム標準化移行事業などの委託費の増加が要因である。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33927</xdr:rowOff>
    </xdr:from>
    <xdr:to>
      <xdr:col>82</xdr:col>
      <xdr:colOff>107950</xdr:colOff>
      <xdr:row>80</xdr:row>
      <xdr:rowOff>68218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578477"/>
          <a:ext cx="838200" cy="20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6169</xdr:rowOff>
    </xdr:from>
    <xdr:to>
      <xdr:col>78</xdr:col>
      <xdr:colOff>69850</xdr:colOff>
      <xdr:row>79</xdr:row>
      <xdr:rowOff>33927</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379269"/>
          <a:ext cx="889000" cy="199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12700</xdr:rowOff>
    </xdr:from>
    <xdr:to>
      <xdr:col>73</xdr:col>
      <xdr:colOff>180975</xdr:colOff>
      <xdr:row>78</xdr:row>
      <xdr:rowOff>6169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042900"/>
          <a:ext cx="889000" cy="336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12700</xdr:rowOff>
    </xdr:from>
    <xdr:to>
      <xdr:col>69</xdr:col>
      <xdr:colOff>92075</xdr:colOff>
      <xdr:row>77</xdr:row>
      <xdr:rowOff>50256</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042900"/>
          <a:ext cx="889000" cy="20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17418</xdr:rowOff>
    </xdr:from>
    <xdr:to>
      <xdr:col>82</xdr:col>
      <xdr:colOff>158750</xdr:colOff>
      <xdr:row>80</xdr:row>
      <xdr:rowOff>119018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733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97445</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641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154577</xdr:rowOff>
    </xdr:from>
    <xdr:to>
      <xdr:col>78</xdr:col>
      <xdr:colOff>120650</xdr:colOff>
      <xdr:row>79</xdr:row>
      <xdr:rowOff>84727</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52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69504</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614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126819</xdr:rowOff>
    </xdr:from>
    <xdr:to>
      <xdr:col>74</xdr:col>
      <xdr:colOff>31750</xdr:colOff>
      <xdr:row>78</xdr:row>
      <xdr:rowOff>56969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32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41746</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414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133350</xdr:rowOff>
    </xdr:from>
    <xdr:to>
      <xdr:col>69</xdr:col>
      <xdr:colOff>142875</xdr:colOff>
      <xdr:row>76</xdr:row>
      <xdr:rowOff>63500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170906</xdr:rowOff>
    </xdr:from>
    <xdr:to>
      <xdr:col>65</xdr:col>
      <xdr:colOff>53975</xdr:colOff>
      <xdr:row>77</xdr:row>
      <xdr:rowOff>101056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20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111233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969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岡山県新庄村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45984</xdr:rowOff>
    </xdr:from>
    <xdr:to>
      <xdr:col>29</xdr:col>
      <xdr:colOff>127000</xdr:colOff>
      <xdr:row>18</xdr:row>
      <xdr:rowOff>48775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08259"/>
          <a:ext cx="647700" cy="1742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128436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2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48775</xdr:rowOff>
    </xdr:from>
    <xdr:to>
      <xdr:col>26</xdr:col>
      <xdr:colOff>50800</xdr:colOff>
      <xdr:row>18</xdr:row>
      <xdr:rowOff>58468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82500"/>
          <a:ext cx="698500" cy="96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58468</xdr:rowOff>
    </xdr:from>
    <xdr:to>
      <xdr:col>22</xdr:col>
      <xdr:colOff>114300</xdr:colOff>
      <xdr:row>18</xdr:row>
      <xdr:rowOff>99964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92193"/>
          <a:ext cx="698500" cy="414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99964</xdr:rowOff>
    </xdr:from>
    <xdr:to>
      <xdr:col>18</xdr:col>
      <xdr:colOff>177800</xdr:colOff>
      <xdr:row>18</xdr:row>
      <xdr:rowOff>168028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33689"/>
          <a:ext cx="698500" cy="680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3976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8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166634</xdr:rowOff>
    </xdr:from>
    <xdr:to>
      <xdr:col>29</xdr:col>
      <xdr:colOff>177800</xdr:colOff>
      <xdr:row>17</xdr:row>
      <xdr:rowOff>96784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574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11711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0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169425</xdr:rowOff>
    </xdr:from>
    <xdr:to>
      <xdr:col>26</xdr:col>
      <xdr:colOff>101600</xdr:colOff>
      <xdr:row>18</xdr:row>
      <xdr:rowOff>99575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31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109752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90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7668</xdr:rowOff>
    </xdr:from>
    <xdr:to>
      <xdr:col>22</xdr:col>
      <xdr:colOff>165100</xdr:colOff>
      <xdr:row>18</xdr:row>
      <xdr:rowOff>109268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41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119445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910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49164</xdr:rowOff>
    </xdr:from>
    <xdr:to>
      <xdr:col>19</xdr:col>
      <xdr:colOff>38100</xdr:colOff>
      <xdr:row>18</xdr:row>
      <xdr:rowOff>150764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828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160941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51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117228</xdr:rowOff>
    </xdr:from>
    <xdr:to>
      <xdr:col>15</xdr:col>
      <xdr:colOff>101600</xdr:colOff>
      <xdr:row>19</xdr:row>
      <xdr:rowOff>47378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509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57555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19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71697</xdr:rowOff>
    </xdr:from>
    <xdr:to>
      <xdr:col>29</xdr:col>
      <xdr:colOff>127000</xdr:colOff>
      <xdr:row>35</xdr:row>
      <xdr:rowOff>83625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682047"/>
          <a:ext cx="647700" cy="119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64279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74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19764</xdr:rowOff>
    </xdr:from>
    <xdr:to>
      <xdr:col>26</xdr:col>
      <xdr:colOff>50800</xdr:colOff>
      <xdr:row>35</xdr:row>
      <xdr:rowOff>83625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630114"/>
          <a:ext cx="698500" cy="638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19764</xdr:rowOff>
    </xdr:from>
    <xdr:to>
      <xdr:col>22</xdr:col>
      <xdr:colOff>114300</xdr:colOff>
      <xdr:row>35</xdr:row>
      <xdr:rowOff>178343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630114"/>
          <a:ext cx="698500" cy="1585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178343</xdr:rowOff>
    </xdr:from>
    <xdr:to>
      <xdr:col>18</xdr:col>
      <xdr:colOff>177800</xdr:colOff>
      <xdr:row>35</xdr:row>
      <xdr:rowOff>222559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88693"/>
          <a:ext cx="698500" cy="442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20897</xdr:rowOff>
    </xdr:from>
    <xdr:to>
      <xdr:col>29</xdr:col>
      <xdr:colOff>177800</xdr:colOff>
      <xdr:row>35</xdr:row>
      <xdr:rowOff>122497</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312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208874</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47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32825</xdr:rowOff>
    </xdr:from>
    <xdr:to>
      <xdr:col>26</xdr:col>
      <xdr:colOff>101600</xdr:colOff>
      <xdr:row>35</xdr:row>
      <xdr:rowOff>134425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431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144603</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412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311864</xdr:rowOff>
    </xdr:from>
    <xdr:to>
      <xdr:col>22</xdr:col>
      <xdr:colOff>165100</xdr:colOff>
      <xdr:row>35</xdr:row>
      <xdr:rowOff>70564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5793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80741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3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127543</xdr:rowOff>
    </xdr:from>
    <xdr:to>
      <xdr:col>19</xdr:col>
      <xdr:colOff>38100</xdr:colOff>
      <xdr:row>35</xdr:row>
      <xdr:rowOff>229143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378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213920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24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171759</xdr:rowOff>
    </xdr:from>
    <xdr:to>
      <xdr:col>15</xdr:col>
      <xdr:colOff>101600</xdr:colOff>
      <xdr:row>35</xdr:row>
      <xdr:rowOff>273359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821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258136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68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岡山県新庄村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
777
67.11
2,352,313
2,140,082
186,108
1,010,017
2,247,412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135954</xdr:rowOff>
    </xdr:from>
    <xdr:to>
      <xdr:col>24</xdr:col>
      <xdr:colOff>63500</xdr:colOff>
      <xdr:row>35</xdr:row>
      <xdr:rowOff>123432</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5965254"/>
          <a:ext cx="838200" cy="158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123432</xdr:rowOff>
    </xdr:from>
    <xdr:to>
      <xdr:col>19</xdr:col>
      <xdr:colOff>177800</xdr:colOff>
      <xdr:row>35</xdr:row>
      <xdr:rowOff>133934</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124182"/>
          <a:ext cx="889000" cy="10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133934</xdr:rowOff>
    </xdr:from>
    <xdr:to>
      <xdr:col>15</xdr:col>
      <xdr:colOff>50800</xdr:colOff>
      <xdr:row>36</xdr:row>
      <xdr:rowOff>4779</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134684"/>
          <a:ext cx="889000" cy="4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4779</xdr:rowOff>
    </xdr:from>
    <xdr:to>
      <xdr:col>10</xdr:col>
      <xdr:colOff>114300</xdr:colOff>
      <xdr:row>36</xdr:row>
      <xdr:rowOff>70261</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176979"/>
          <a:ext cx="889000" cy="65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85154</xdr:rowOff>
    </xdr:from>
    <xdr:to>
      <xdr:col>24</xdr:col>
      <xdr:colOff>114300</xdr:colOff>
      <xdr:row>35</xdr:row>
      <xdr:rowOff>15304</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591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108031</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5765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72632</xdr:rowOff>
    </xdr:from>
    <xdr:to>
      <xdr:col>20</xdr:col>
      <xdr:colOff>38100</xdr:colOff>
      <xdr:row>36</xdr:row>
      <xdr:rowOff>2782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073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19309</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5848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83134</xdr:rowOff>
    </xdr:from>
    <xdr:to>
      <xdr:col>15</xdr:col>
      <xdr:colOff>101600</xdr:colOff>
      <xdr:row>36</xdr:row>
      <xdr:rowOff>13284</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08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29811</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5859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125429</xdr:rowOff>
    </xdr:from>
    <xdr:to>
      <xdr:col>10</xdr:col>
      <xdr:colOff>165100</xdr:colOff>
      <xdr:row>36</xdr:row>
      <xdr:rowOff>55579</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12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72106</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590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19461</xdr:rowOff>
    </xdr:from>
    <xdr:to>
      <xdr:col>6</xdr:col>
      <xdr:colOff>38100</xdr:colOff>
      <xdr:row>36</xdr:row>
      <xdr:rowOff>121061</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19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137588</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5966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130601</xdr:rowOff>
    </xdr:from>
    <xdr:to>
      <xdr:col>24</xdr:col>
      <xdr:colOff>63500</xdr:colOff>
      <xdr:row>56</xdr:row>
      <xdr:rowOff>59102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60351"/>
          <a:ext cx="838200" cy="99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129065</xdr:rowOff>
    </xdr:from>
    <xdr:to>
      <xdr:col>19</xdr:col>
      <xdr:colOff>177800</xdr:colOff>
      <xdr:row>56</xdr:row>
      <xdr:rowOff>59102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558815"/>
          <a:ext cx="889000" cy="101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129065</xdr:rowOff>
    </xdr:from>
    <xdr:to>
      <xdr:col>15</xdr:col>
      <xdr:colOff>50800</xdr:colOff>
      <xdr:row>56</xdr:row>
      <xdr:rowOff>145312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58815"/>
          <a:ext cx="889000" cy="187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89736</xdr:rowOff>
    </xdr:from>
    <xdr:to>
      <xdr:col>10</xdr:col>
      <xdr:colOff>114300</xdr:colOff>
      <xdr:row>56</xdr:row>
      <xdr:rowOff>145312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690936"/>
          <a:ext cx="889000" cy="55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79801</xdr:rowOff>
    </xdr:from>
    <xdr:to>
      <xdr:col>24</xdr:col>
      <xdr:colOff>114300</xdr:colOff>
      <xdr:row>56</xdr:row>
      <xdr:rowOff>9951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0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102678</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60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8302</xdr:rowOff>
    </xdr:from>
    <xdr:to>
      <xdr:col>20</xdr:col>
      <xdr:colOff>38100</xdr:colOff>
      <xdr:row>56</xdr:row>
      <xdr:rowOff>109902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0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126429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384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78265</xdr:rowOff>
    </xdr:from>
    <xdr:to>
      <xdr:col>15</xdr:col>
      <xdr:colOff>101600</xdr:colOff>
      <xdr:row>56</xdr:row>
      <xdr:rowOff>8415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0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24942</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283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94512</xdr:rowOff>
    </xdr:from>
    <xdr:to>
      <xdr:col>10</xdr:col>
      <xdr:colOff>165100</xdr:colOff>
      <xdr:row>57</xdr:row>
      <xdr:rowOff>24662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9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41189</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470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38936</xdr:rowOff>
    </xdr:from>
    <xdr:to>
      <xdr:col>6</xdr:col>
      <xdr:colOff>38100</xdr:colOff>
      <xdr:row>56</xdr:row>
      <xdr:rowOff>140536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64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157063</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415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100825</xdr:rowOff>
    </xdr:from>
    <xdr:to>
      <xdr:col>24</xdr:col>
      <xdr:colOff>63500</xdr:colOff>
      <xdr:row>77</xdr:row>
      <xdr:rowOff>147016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302475"/>
          <a:ext cx="838200" cy="46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42395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4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147016</xdr:rowOff>
    </xdr:from>
    <xdr:to>
      <xdr:col>19</xdr:col>
      <xdr:colOff>177800</xdr:colOff>
      <xdr:row>78</xdr:row>
      <xdr:rowOff>40021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48666"/>
          <a:ext cx="889000" cy="6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40021</xdr:rowOff>
    </xdr:from>
    <xdr:to>
      <xdr:col>15</xdr:col>
      <xdr:colOff>50800</xdr:colOff>
      <xdr:row>78</xdr:row>
      <xdr:rowOff>61277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13121"/>
          <a:ext cx="889000" cy="2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57395</xdr:rowOff>
    </xdr:from>
    <xdr:to>
      <xdr:col>10</xdr:col>
      <xdr:colOff>114300</xdr:colOff>
      <xdr:row>78</xdr:row>
      <xdr:rowOff>61277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430495"/>
          <a:ext cx="889000" cy="3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50025</xdr:rowOff>
    </xdr:from>
    <xdr:to>
      <xdr:col>24</xdr:col>
      <xdr:colOff>114300</xdr:colOff>
      <xdr:row>77</xdr:row>
      <xdr:rowOff>151625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5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72902</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103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96216</xdr:rowOff>
    </xdr:from>
    <xdr:to>
      <xdr:col>20</xdr:col>
      <xdr:colOff>38100</xdr:colOff>
      <xdr:row>78</xdr:row>
      <xdr:rowOff>26366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29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17493</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390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160671</xdr:rowOff>
    </xdr:from>
    <xdr:to>
      <xdr:col>15</xdr:col>
      <xdr:colOff>101600</xdr:colOff>
      <xdr:row>78</xdr:row>
      <xdr:rowOff>90821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62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81948</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455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10477</xdr:rowOff>
    </xdr:from>
    <xdr:to>
      <xdr:col>10</xdr:col>
      <xdr:colOff>165100</xdr:colOff>
      <xdr:row>78</xdr:row>
      <xdr:rowOff>112077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8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103204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47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6595</xdr:rowOff>
    </xdr:from>
    <xdr:to>
      <xdr:col>6</xdr:col>
      <xdr:colOff>38100</xdr:colOff>
      <xdr:row>78</xdr:row>
      <xdr:rowOff>108195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7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99322</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472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41622</xdr:rowOff>
    </xdr:from>
    <xdr:to>
      <xdr:col>24</xdr:col>
      <xdr:colOff>63500</xdr:colOff>
      <xdr:row>96</xdr:row>
      <xdr:rowOff>83305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500822"/>
          <a:ext cx="838200" cy="41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83305</xdr:rowOff>
    </xdr:from>
    <xdr:to>
      <xdr:col>19</xdr:col>
      <xdr:colOff>177800</xdr:colOff>
      <xdr:row>96</xdr:row>
      <xdr:rowOff>90154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542505"/>
          <a:ext cx="889000" cy="6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157173</xdr:rowOff>
    </xdr:from>
    <xdr:to>
      <xdr:col>15</xdr:col>
      <xdr:colOff>50800</xdr:colOff>
      <xdr:row>96</xdr:row>
      <xdr:rowOff>90154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444923"/>
          <a:ext cx="889000" cy="104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157173</xdr:rowOff>
    </xdr:from>
    <xdr:to>
      <xdr:col>10</xdr:col>
      <xdr:colOff>114300</xdr:colOff>
      <xdr:row>96</xdr:row>
      <xdr:rowOff>74130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444923"/>
          <a:ext cx="889000" cy="88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162272</xdr:rowOff>
    </xdr:from>
    <xdr:to>
      <xdr:col>24</xdr:col>
      <xdr:colOff>114300</xdr:colOff>
      <xdr:row>96</xdr:row>
      <xdr:rowOff>92422</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45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140699</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42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32505</xdr:rowOff>
    </xdr:from>
    <xdr:to>
      <xdr:col>20</xdr:col>
      <xdr:colOff>38100</xdr:colOff>
      <xdr:row>96</xdr:row>
      <xdr:rowOff>134105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49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125232</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584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39354</xdr:rowOff>
    </xdr:from>
    <xdr:to>
      <xdr:col>15</xdr:col>
      <xdr:colOff>101600</xdr:colOff>
      <xdr:row>96</xdr:row>
      <xdr:rowOff>140954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49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132081</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591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106373</xdr:rowOff>
    </xdr:from>
    <xdr:to>
      <xdr:col>10</xdr:col>
      <xdr:colOff>165100</xdr:colOff>
      <xdr:row>96</xdr:row>
      <xdr:rowOff>36523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394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27650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486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23330</xdr:rowOff>
    </xdr:from>
    <xdr:to>
      <xdr:col>6</xdr:col>
      <xdr:colOff>38100</xdr:colOff>
      <xdr:row>96</xdr:row>
      <xdr:rowOff>124930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48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116057</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57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158941</xdr:rowOff>
    </xdr:from>
    <xdr:to>
      <xdr:col>55</xdr:col>
      <xdr:colOff>0</xdr:colOff>
      <xdr:row>34</xdr:row>
      <xdr:rowOff>162732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5816791"/>
          <a:ext cx="838200" cy="17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37096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0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162732</xdr:rowOff>
    </xdr:from>
    <xdr:to>
      <xdr:col>50</xdr:col>
      <xdr:colOff>114300</xdr:colOff>
      <xdr:row>35</xdr:row>
      <xdr:rowOff>100712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5992032"/>
          <a:ext cx="889000" cy="109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29414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37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100712</xdr:rowOff>
    </xdr:from>
    <xdr:to>
      <xdr:col>45</xdr:col>
      <xdr:colOff>177800</xdr:colOff>
      <xdr:row>36</xdr:row>
      <xdr:rowOff>4335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101462"/>
          <a:ext cx="889000" cy="75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60926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101836</xdr:rowOff>
    </xdr:from>
    <xdr:to>
      <xdr:col>41</xdr:col>
      <xdr:colOff>50800</xdr:colOff>
      <xdr:row>36</xdr:row>
      <xdr:rowOff>4335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931136"/>
          <a:ext cx="889000" cy="245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95642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43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108141</xdr:rowOff>
    </xdr:from>
    <xdr:to>
      <xdr:col>55</xdr:col>
      <xdr:colOff>50800</xdr:colOff>
      <xdr:row>34</xdr:row>
      <xdr:rowOff>38291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5765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131018</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617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111932</xdr:rowOff>
    </xdr:from>
    <xdr:to>
      <xdr:col>50</xdr:col>
      <xdr:colOff>165100</xdr:colOff>
      <xdr:row>35</xdr:row>
      <xdr:rowOff>42082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594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58609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716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49912</xdr:rowOff>
    </xdr:from>
    <xdr:to>
      <xdr:col>46</xdr:col>
      <xdr:colOff>38100</xdr:colOff>
      <xdr:row>35</xdr:row>
      <xdr:rowOff>151512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05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168039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825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124985</xdr:rowOff>
    </xdr:from>
    <xdr:to>
      <xdr:col>41</xdr:col>
      <xdr:colOff>101600</xdr:colOff>
      <xdr:row>36</xdr:row>
      <xdr:rowOff>55135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12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71662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5900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51036</xdr:rowOff>
    </xdr:from>
    <xdr:to>
      <xdr:col>36</xdr:col>
      <xdr:colOff>165100</xdr:colOff>
      <xdr:row>34</xdr:row>
      <xdr:rowOff>152636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88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169163</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655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1588</xdr:rowOff>
    </xdr:from>
    <xdr:to>
      <xdr:col>55</xdr:col>
      <xdr:colOff>0</xdr:colOff>
      <xdr:row>56</xdr:row>
      <xdr:rowOff>48110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431338"/>
          <a:ext cx="838200" cy="21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91829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64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168946</xdr:rowOff>
    </xdr:from>
    <xdr:to>
      <xdr:col>50</xdr:col>
      <xdr:colOff>114300</xdr:colOff>
      <xdr:row>55</xdr:row>
      <xdr:rowOff>1588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427246"/>
          <a:ext cx="889000" cy="4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32777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97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168946</xdr:rowOff>
    </xdr:from>
    <xdr:to>
      <xdr:col>45</xdr:col>
      <xdr:colOff>177800</xdr:colOff>
      <xdr:row>56</xdr:row>
      <xdr:rowOff>142283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427246"/>
          <a:ext cx="889000" cy="316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98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142283</xdr:rowOff>
    </xdr:from>
    <xdr:to>
      <xdr:col>41</xdr:col>
      <xdr:colOff>50800</xdr:colOff>
      <xdr:row>57</xdr:row>
      <xdr:rowOff>142301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743483"/>
          <a:ext cx="889000" cy="171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46397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99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28439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168760</xdr:rowOff>
    </xdr:from>
    <xdr:to>
      <xdr:col>55</xdr:col>
      <xdr:colOff>50800</xdr:colOff>
      <xdr:row>56</xdr:row>
      <xdr:rowOff>98910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59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20187</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449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122238</xdr:rowOff>
    </xdr:from>
    <xdr:to>
      <xdr:col>50</xdr:col>
      <xdr:colOff>165100</xdr:colOff>
      <xdr:row>55</xdr:row>
      <xdr:rowOff>52388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38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68915</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155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118146</xdr:rowOff>
    </xdr:from>
    <xdr:to>
      <xdr:col>46</xdr:col>
      <xdr:colOff>38100</xdr:colOff>
      <xdr:row>55</xdr:row>
      <xdr:rowOff>48296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37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64823</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15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91483</xdr:rowOff>
    </xdr:from>
    <xdr:to>
      <xdr:col>41</xdr:col>
      <xdr:colOff>101600</xdr:colOff>
      <xdr:row>57</xdr:row>
      <xdr:rowOff>21633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69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38160</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467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91501</xdr:rowOff>
    </xdr:from>
    <xdr:to>
      <xdr:col>36</xdr:col>
      <xdr:colOff>165100</xdr:colOff>
      <xdr:row>58</xdr:row>
      <xdr:rowOff>21651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6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38178</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639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17510</xdr:rowOff>
    </xdr:from>
    <xdr:to>
      <xdr:col>55</xdr:col>
      <xdr:colOff>0</xdr:colOff>
      <xdr:row>74</xdr:row>
      <xdr:rowOff>116009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2533360"/>
          <a:ext cx="838200" cy="269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54318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427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80652</xdr:rowOff>
    </xdr:from>
    <xdr:to>
      <xdr:col>50</xdr:col>
      <xdr:colOff>114300</xdr:colOff>
      <xdr:row>73</xdr:row>
      <xdr:rowOff>17510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2425052"/>
          <a:ext cx="889000" cy="10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168783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4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80652</xdr:rowOff>
    </xdr:from>
    <xdr:to>
      <xdr:col>45</xdr:col>
      <xdr:colOff>177800</xdr:colOff>
      <xdr:row>75</xdr:row>
      <xdr:rowOff>117413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2425052"/>
          <a:ext cx="889000" cy="551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158594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117413</xdr:rowOff>
    </xdr:from>
    <xdr:to>
      <xdr:col>41</xdr:col>
      <xdr:colOff>50800</xdr:colOff>
      <xdr:row>77</xdr:row>
      <xdr:rowOff>25614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2976163"/>
          <a:ext cx="889000" cy="251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54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156748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52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65209</xdr:rowOff>
    </xdr:from>
    <xdr:to>
      <xdr:col>55</xdr:col>
      <xdr:colOff>50800</xdr:colOff>
      <xdr:row>74</xdr:row>
      <xdr:rowOff>166809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275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88086</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260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138160</xdr:rowOff>
    </xdr:from>
    <xdr:to>
      <xdr:col>50</xdr:col>
      <xdr:colOff>165100</xdr:colOff>
      <xdr:row>73</xdr:row>
      <xdr:rowOff>68310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248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71</xdr:row>
      <xdr:rowOff>84837</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39795" y="12257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29852</xdr:rowOff>
    </xdr:from>
    <xdr:to>
      <xdr:col>46</xdr:col>
      <xdr:colOff>38100</xdr:colOff>
      <xdr:row>72</xdr:row>
      <xdr:rowOff>131452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23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70</xdr:row>
      <xdr:rowOff>147979</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50795" y="12149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66613</xdr:rowOff>
    </xdr:from>
    <xdr:to>
      <xdr:col>41</xdr:col>
      <xdr:colOff>101600</xdr:colOff>
      <xdr:row>75</xdr:row>
      <xdr:rowOff>168213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292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74</xdr:row>
      <xdr:rowOff>13290</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2700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146264</xdr:rowOff>
    </xdr:from>
    <xdr:to>
      <xdr:col>36</xdr:col>
      <xdr:colOff>165100</xdr:colOff>
      <xdr:row>77</xdr:row>
      <xdr:rowOff>76414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17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92942</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2951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69033</xdr:rowOff>
    </xdr:from>
    <xdr:to>
      <xdr:col>55</xdr:col>
      <xdr:colOff>0</xdr:colOff>
      <xdr:row>98</xdr:row>
      <xdr:rowOff>166562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871133"/>
          <a:ext cx="838200" cy="97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69033</xdr:rowOff>
    </xdr:from>
    <xdr:to>
      <xdr:col>50</xdr:col>
      <xdr:colOff>114300</xdr:colOff>
      <xdr:row>99</xdr:row>
      <xdr:rowOff>2488</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871133"/>
          <a:ext cx="889000" cy="10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158533</xdr:rowOff>
    </xdr:from>
    <xdr:to>
      <xdr:col>45</xdr:col>
      <xdr:colOff>177800</xdr:colOff>
      <xdr:row>99</xdr:row>
      <xdr:rowOff>2488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960633"/>
          <a:ext cx="889000" cy="1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158533</xdr:rowOff>
    </xdr:from>
    <xdr:to>
      <xdr:col>41</xdr:col>
      <xdr:colOff>50800</xdr:colOff>
      <xdr:row>99</xdr:row>
      <xdr:rowOff>23332</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960633"/>
          <a:ext cx="889000" cy="3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115762</xdr:rowOff>
    </xdr:from>
    <xdr:to>
      <xdr:col>55</xdr:col>
      <xdr:colOff>50800</xdr:colOff>
      <xdr:row>99</xdr:row>
      <xdr:rowOff>45912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91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30689</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832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18233</xdr:rowOff>
    </xdr:from>
    <xdr:to>
      <xdr:col>50</xdr:col>
      <xdr:colOff>165100</xdr:colOff>
      <xdr:row>98</xdr:row>
      <xdr:rowOff>119833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20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110960</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913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123138</xdr:rowOff>
    </xdr:from>
    <xdr:to>
      <xdr:col>46</xdr:col>
      <xdr:colOff>38100</xdr:colOff>
      <xdr:row>99</xdr:row>
      <xdr:rowOff>53288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92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44415</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7017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107733</xdr:rowOff>
    </xdr:from>
    <xdr:to>
      <xdr:col>41</xdr:col>
      <xdr:colOff>101600</xdr:colOff>
      <xdr:row>99</xdr:row>
      <xdr:rowOff>37883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909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29010</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700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143982</xdr:rowOff>
    </xdr:from>
    <xdr:to>
      <xdr:col>36</xdr:col>
      <xdr:colOff>165100</xdr:colOff>
      <xdr:row>99</xdr:row>
      <xdr:rowOff>74132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94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65259</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7038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42411</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28961"/>
          <a:ext cx="838200" cy="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16695</xdr:rowOff>
    </xdr:from>
    <xdr:to>
      <xdr:col>81</xdr:col>
      <xdr:colOff>50800</xdr:colOff>
      <xdr:row>39</xdr:row>
      <xdr:rowOff>42411</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03245"/>
          <a:ext cx="889000" cy="2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16695</xdr:rowOff>
    </xdr:from>
    <xdr:to>
      <xdr:col>76</xdr:col>
      <xdr:colOff>114300</xdr:colOff>
      <xdr:row>39</xdr:row>
      <xdr:rowOff>32512</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03245"/>
          <a:ext cx="889000" cy="15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164569</xdr:rowOff>
    </xdr:from>
    <xdr:to>
      <xdr:col>71</xdr:col>
      <xdr:colOff>177800</xdr:colOff>
      <xdr:row>39</xdr:row>
      <xdr:rowOff>32512</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79669"/>
          <a:ext cx="889000" cy="39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56424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7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163061</xdr:rowOff>
    </xdr:from>
    <xdr:to>
      <xdr:col>81</xdr:col>
      <xdr:colOff>101600</xdr:colOff>
      <xdr:row>39</xdr:row>
      <xdr:rowOff>93211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7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84338</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77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137345</xdr:rowOff>
    </xdr:from>
    <xdr:to>
      <xdr:col>76</xdr:col>
      <xdr:colOff>165100</xdr:colOff>
      <xdr:row>39</xdr:row>
      <xdr:rowOff>67495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5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58622</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745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153162</xdr:rowOff>
    </xdr:from>
    <xdr:to>
      <xdr:col>72</xdr:col>
      <xdr:colOff>38100</xdr:colOff>
      <xdr:row>39</xdr:row>
      <xdr:rowOff>83312</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68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74439</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7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113769</xdr:rowOff>
    </xdr:from>
    <xdr:to>
      <xdr:col>67</xdr:col>
      <xdr:colOff>101600</xdr:colOff>
      <xdr:row>39</xdr:row>
      <xdr:rowOff>43919</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2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60446</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404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29981</xdr:rowOff>
    </xdr:from>
    <xdr:to>
      <xdr:col>85</xdr:col>
      <xdr:colOff>127000</xdr:colOff>
      <xdr:row>77</xdr:row>
      <xdr:rowOff>31868</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231631"/>
          <a:ext cx="838200" cy="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31868</xdr:rowOff>
    </xdr:from>
    <xdr:to>
      <xdr:col>81</xdr:col>
      <xdr:colOff>50800</xdr:colOff>
      <xdr:row>77</xdr:row>
      <xdr:rowOff>39723</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233518"/>
          <a:ext cx="889000" cy="7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100306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330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39723</xdr:rowOff>
    </xdr:from>
    <xdr:to>
      <xdr:col>76</xdr:col>
      <xdr:colOff>114300</xdr:colOff>
      <xdr:row>77</xdr:row>
      <xdr:rowOff>59837</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241373"/>
          <a:ext cx="889000" cy="20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103365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59837</xdr:rowOff>
    </xdr:from>
    <xdr:to>
      <xdr:col>71</xdr:col>
      <xdr:colOff>177800</xdr:colOff>
      <xdr:row>77</xdr:row>
      <xdr:rowOff>87295</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261487"/>
          <a:ext cx="889000" cy="27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129359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143234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150631</xdr:rowOff>
    </xdr:from>
    <xdr:to>
      <xdr:col>85</xdr:col>
      <xdr:colOff>177800</xdr:colOff>
      <xdr:row>77</xdr:row>
      <xdr:rowOff>80781</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80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2058</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032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152518</xdr:rowOff>
    </xdr:from>
    <xdr:to>
      <xdr:col>81</xdr:col>
      <xdr:colOff>101600</xdr:colOff>
      <xdr:row>77</xdr:row>
      <xdr:rowOff>82668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8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99195</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2957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160373</xdr:rowOff>
    </xdr:from>
    <xdr:to>
      <xdr:col>76</xdr:col>
      <xdr:colOff>165100</xdr:colOff>
      <xdr:row>77</xdr:row>
      <xdr:rowOff>90523</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190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107051</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2965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9037</xdr:rowOff>
    </xdr:from>
    <xdr:to>
      <xdr:col>72</xdr:col>
      <xdr:colOff>38100</xdr:colOff>
      <xdr:row>77</xdr:row>
      <xdr:rowOff>110637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21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127164</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2985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36495</xdr:rowOff>
    </xdr:from>
    <xdr:to>
      <xdr:col>67</xdr:col>
      <xdr:colOff>101600</xdr:colOff>
      <xdr:row>77</xdr:row>
      <xdr:rowOff>138095</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3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154622</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3013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61852</xdr:rowOff>
    </xdr:from>
    <xdr:to>
      <xdr:col>85</xdr:col>
      <xdr:colOff>127000</xdr:colOff>
      <xdr:row>98</xdr:row>
      <xdr:rowOff>105958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63952"/>
          <a:ext cx="838200" cy="44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105958</xdr:rowOff>
    </xdr:from>
    <xdr:to>
      <xdr:col>81</xdr:col>
      <xdr:colOff>50800</xdr:colOff>
      <xdr:row>98</xdr:row>
      <xdr:rowOff>107829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908058"/>
          <a:ext cx="889000" cy="1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168033</xdr:rowOff>
    </xdr:from>
    <xdr:to>
      <xdr:col>76</xdr:col>
      <xdr:colOff>114300</xdr:colOff>
      <xdr:row>98</xdr:row>
      <xdr:rowOff>107829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798683"/>
          <a:ext cx="889000" cy="111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168033</xdr:rowOff>
    </xdr:from>
    <xdr:to>
      <xdr:col>71</xdr:col>
      <xdr:colOff>177800</xdr:colOff>
      <xdr:row>98</xdr:row>
      <xdr:rowOff>115901</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98683"/>
          <a:ext cx="889000" cy="119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11052</xdr:rowOff>
    </xdr:from>
    <xdr:to>
      <xdr:col>85</xdr:col>
      <xdr:colOff>177800</xdr:colOff>
      <xdr:row>98</xdr:row>
      <xdr:rowOff>112652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1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129398</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60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55158</xdr:rowOff>
    </xdr:from>
    <xdr:to>
      <xdr:col>81</xdr:col>
      <xdr:colOff>101600</xdr:colOff>
      <xdr:row>98</xdr:row>
      <xdr:rowOff>156758</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5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147885</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949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57029</xdr:rowOff>
    </xdr:from>
    <xdr:to>
      <xdr:col>76</xdr:col>
      <xdr:colOff>165100</xdr:colOff>
      <xdr:row>98</xdr:row>
      <xdr:rowOff>158629</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59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149756</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95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117233</xdr:rowOff>
    </xdr:from>
    <xdr:to>
      <xdr:col>72</xdr:col>
      <xdr:colOff>38100</xdr:colOff>
      <xdr:row>98</xdr:row>
      <xdr:rowOff>47383</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4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63910</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523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65101</xdr:rowOff>
    </xdr:from>
    <xdr:to>
      <xdr:col>67</xdr:col>
      <xdr:colOff>101600</xdr:colOff>
      <xdr:row>98</xdr:row>
      <xdr:rowOff>166701</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6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157828</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95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89930</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76480"/>
          <a:ext cx="889000" cy="8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39130</xdr:rowOff>
    </xdr:from>
    <xdr:to>
      <xdr:col>98</xdr:col>
      <xdr:colOff>38100</xdr:colOff>
      <xdr:row>39</xdr:row>
      <xdr:rowOff>140730</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2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131857</xdr:rowOff>
    </xdr:from>
    <xdr:ext cx="378565"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467017" y="6818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143170</xdr:rowOff>
    </xdr:from>
    <xdr:to>
      <xdr:col>116</xdr:col>
      <xdr:colOff>63500</xdr:colOff>
      <xdr:row>76</xdr:row>
      <xdr:rowOff>170013</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3173370"/>
          <a:ext cx="838200" cy="26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140825</xdr:rowOff>
    </xdr:from>
    <xdr:to>
      <xdr:col>111</xdr:col>
      <xdr:colOff>177800</xdr:colOff>
      <xdr:row>76</xdr:row>
      <xdr:rowOff>170013</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0434300" y="12828125"/>
          <a:ext cx="889000" cy="37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140825</xdr:rowOff>
    </xdr:from>
    <xdr:to>
      <xdr:col>107</xdr:col>
      <xdr:colOff>50800</xdr:colOff>
      <xdr:row>75</xdr:row>
      <xdr:rowOff>67001</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828125"/>
          <a:ext cx="889000" cy="9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159151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3017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66790</xdr:rowOff>
    </xdr:from>
    <xdr:to>
      <xdr:col>102</xdr:col>
      <xdr:colOff>114300</xdr:colOff>
      <xdr:row>75</xdr:row>
      <xdr:rowOff>67001</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2925540"/>
          <a:ext cx="889000" cy="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12971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304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10620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92370</xdr:rowOff>
    </xdr:from>
    <xdr:to>
      <xdr:col>116</xdr:col>
      <xdr:colOff>114300</xdr:colOff>
      <xdr:row>77</xdr:row>
      <xdr:rowOff>22520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12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70797</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100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119213</xdr:rowOff>
    </xdr:from>
    <xdr:to>
      <xdr:col>112</xdr:col>
      <xdr:colOff>38100</xdr:colOff>
      <xdr:row>77</xdr:row>
      <xdr:rowOff>49363</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14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40490</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242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90025</xdr:rowOff>
    </xdr:from>
    <xdr:to>
      <xdr:col>107</xdr:col>
      <xdr:colOff>101600</xdr:colOff>
      <xdr:row>75</xdr:row>
      <xdr:rowOff>20175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77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36702</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2552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16201</xdr:rowOff>
    </xdr:from>
    <xdr:to>
      <xdr:col>102</xdr:col>
      <xdr:colOff>165100</xdr:colOff>
      <xdr:row>75</xdr:row>
      <xdr:rowOff>117801</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874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134328</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45795" y="12650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15990</xdr:rowOff>
    </xdr:from>
    <xdr:to>
      <xdr:col>98</xdr:col>
      <xdr:colOff>38100</xdr:colOff>
      <xdr:row>75</xdr:row>
      <xdr:rowOff>117590</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8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134117</xdr:rowOff>
    </xdr:from>
    <xdr:ext cx="59901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56795" y="12649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人口が８１３人（</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国調）と少ないため、全体として類似団体平均よりも相対的に高くなっている。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よりも際立って高いのが、住民一人当たり普通建設事業費及び補助費である。普通建設事業費については、ヒメノモチ第三加工場の建設に伴い増加している。補助費については、各事業（団体）への補助金の増額及び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年度より公営企業会計が法適用となったため、補助費である操出金分が増加となっている。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今後は、行財政改革等により増加傾向にある費用の適正化を図る。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岡山県新庄村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
777
67.11
2,352,313
2,140,082
186,108
1,010,017
2,247,412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163703</xdr:rowOff>
    </xdr:from>
    <xdr:to>
      <xdr:col>24</xdr:col>
      <xdr:colOff>63500</xdr:colOff>
      <xdr:row>33</xdr:row>
      <xdr:rowOff>153283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5650103"/>
          <a:ext cx="838200" cy="16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153283</xdr:rowOff>
    </xdr:from>
    <xdr:to>
      <xdr:col>19</xdr:col>
      <xdr:colOff>177800</xdr:colOff>
      <xdr:row>33</xdr:row>
      <xdr:rowOff>155588</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5811133"/>
          <a:ext cx="889000" cy="2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93332</xdr:rowOff>
    </xdr:from>
    <xdr:to>
      <xdr:col>15</xdr:col>
      <xdr:colOff>50800</xdr:colOff>
      <xdr:row>33</xdr:row>
      <xdr:rowOff>155588</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019300" y="5751182"/>
          <a:ext cx="889000" cy="62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93332</xdr:rowOff>
    </xdr:from>
    <xdr:to>
      <xdr:col>10</xdr:col>
      <xdr:colOff>114300</xdr:colOff>
      <xdr:row>33</xdr:row>
      <xdr:rowOff>109753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5751182"/>
          <a:ext cx="889000" cy="1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112903</xdr:rowOff>
    </xdr:from>
    <xdr:to>
      <xdr:col>24</xdr:col>
      <xdr:colOff>114300</xdr:colOff>
      <xdr:row>33</xdr:row>
      <xdr:rowOff>43053</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559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135780</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545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102483</xdr:rowOff>
    </xdr:from>
    <xdr:to>
      <xdr:col>20</xdr:col>
      <xdr:colOff>38100</xdr:colOff>
      <xdr:row>34</xdr:row>
      <xdr:rowOff>32633</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5760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49160</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5535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104788</xdr:rowOff>
    </xdr:from>
    <xdr:to>
      <xdr:col>15</xdr:col>
      <xdr:colOff>101600</xdr:colOff>
      <xdr:row>34</xdr:row>
      <xdr:rowOff>34938</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576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51465</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5537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42532</xdr:rowOff>
    </xdr:from>
    <xdr:to>
      <xdr:col>10</xdr:col>
      <xdr:colOff>165100</xdr:colOff>
      <xdr:row>33</xdr:row>
      <xdr:rowOff>144132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570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160659</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5475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58953</xdr:rowOff>
    </xdr:from>
    <xdr:to>
      <xdr:col>6</xdr:col>
      <xdr:colOff>38100</xdr:colOff>
      <xdr:row>33</xdr:row>
      <xdr:rowOff>160553</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5716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5630</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5492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68341</xdr:rowOff>
    </xdr:from>
    <xdr:to>
      <xdr:col>24</xdr:col>
      <xdr:colOff>63500</xdr:colOff>
      <xdr:row>57</xdr:row>
      <xdr:rowOff>74735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840991"/>
          <a:ext cx="838200" cy="6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73450</xdr:rowOff>
    </xdr:from>
    <xdr:to>
      <xdr:col>19</xdr:col>
      <xdr:colOff>177800</xdr:colOff>
      <xdr:row>57</xdr:row>
      <xdr:rowOff>74735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9503200"/>
          <a:ext cx="889000" cy="34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73450</xdr:rowOff>
    </xdr:from>
    <xdr:to>
      <xdr:col>15</xdr:col>
      <xdr:colOff>50800</xdr:colOff>
      <xdr:row>56</xdr:row>
      <xdr:rowOff>149159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503200"/>
          <a:ext cx="889000" cy="24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95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149159</xdr:rowOff>
    </xdr:from>
    <xdr:to>
      <xdr:col>10</xdr:col>
      <xdr:colOff>114300</xdr:colOff>
      <xdr:row>57</xdr:row>
      <xdr:rowOff>53361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1130300" y="9750359"/>
          <a:ext cx="889000" cy="75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17541</xdr:rowOff>
    </xdr:from>
    <xdr:to>
      <xdr:col>24</xdr:col>
      <xdr:colOff>114300</xdr:colOff>
      <xdr:row>57</xdr:row>
      <xdr:rowOff>119141</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79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40418</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641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23935</xdr:rowOff>
    </xdr:from>
    <xdr:to>
      <xdr:col>20</xdr:col>
      <xdr:colOff>38100</xdr:colOff>
      <xdr:row>57</xdr:row>
      <xdr:rowOff>125535</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79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142062</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571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22650</xdr:rowOff>
    </xdr:from>
    <xdr:to>
      <xdr:col>15</xdr:col>
      <xdr:colOff>101600</xdr:colOff>
      <xdr:row>55</xdr:row>
      <xdr:rowOff>124250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45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86705</xdr:colOff>
      <xdr:row>53</xdr:row>
      <xdr:rowOff>140777</xdr:rowOff>
    </xdr:from>
    <xdr:ext cx="690189"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563205" y="92276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98359</xdr:rowOff>
    </xdr:from>
    <xdr:to>
      <xdr:col>10</xdr:col>
      <xdr:colOff>165100</xdr:colOff>
      <xdr:row>57</xdr:row>
      <xdr:rowOff>28509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699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45036</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474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2561</xdr:rowOff>
    </xdr:from>
    <xdr:to>
      <xdr:col>6</xdr:col>
      <xdr:colOff>38100</xdr:colOff>
      <xdr:row>57</xdr:row>
      <xdr:rowOff>104161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7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120688</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550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80496</xdr:rowOff>
    </xdr:from>
    <xdr:to>
      <xdr:col>24</xdr:col>
      <xdr:colOff>63500</xdr:colOff>
      <xdr:row>74</xdr:row>
      <xdr:rowOff>8738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596346"/>
          <a:ext cx="838200" cy="99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8738</xdr:rowOff>
    </xdr:from>
    <xdr:to>
      <xdr:col>19</xdr:col>
      <xdr:colOff>177800</xdr:colOff>
      <xdr:row>74</xdr:row>
      <xdr:rowOff>104649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2696038"/>
          <a:ext cx="889000" cy="95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104649</xdr:rowOff>
    </xdr:from>
    <xdr:to>
      <xdr:col>15</xdr:col>
      <xdr:colOff>50800</xdr:colOff>
      <xdr:row>74</xdr:row>
      <xdr:rowOff>169745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2791949"/>
          <a:ext cx="889000" cy="65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169745</xdr:rowOff>
    </xdr:from>
    <xdr:to>
      <xdr:col>10</xdr:col>
      <xdr:colOff>114300</xdr:colOff>
      <xdr:row>75</xdr:row>
      <xdr:rowOff>6080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2857045"/>
          <a:ext cx="889000" cy="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29696</xdr:rowOff>
    </xdr:from>
    <xdr:to>
      <xdr:col>24</xdr:col>
      <xdr:colOff>114300</xdr:colOff>
      <xdr:row>73</xdr:row>
      <xdr:rowOff>131296</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54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52573</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396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129388</xdr:rowOff>
    </xdr:from>
    <xdr:to>
      <xdr:col>20</xdr:col>
      <xdr:colOff>38100</xdr:colOff>
      <xdr:row>74</xdr:row>
      <xdr:rowOff>59538</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64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76065</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420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53849</xdr:rowOff>
    </xdr:from>
    <xdr:to>
      <xdr:col>15</xdr:col>
      <xdr:colOff>101600</xdr:colOff>
      <xdr:row>74</xdr:row>
      <xdr:rowOff>155449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274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526</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516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118945</xdr:rowOff>
    </xdr:from>
    <xdr:to>
      <xdr:col>10</xdr:col>
      <xdr:colOff>165100</xdr:colOff>
      <xdr:row>75</xdr:row>
      <xdr:rowOff>49095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280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65622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581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126730</xdr:rowOff>
    </xdr:from>
    <xdr:to>
      <xdr:col>6</xdr:col>
      <xdr:colOff>38100</xdr:colOff>
      <xdr:row>75</xdr:row>
      <xdr:rowOff>56880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281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73407</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589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114140</xdr:rowOff>
    </xdr:from>
    <xdr:to>
      <xdr:col>24</xdr:col>
      <xdr:colOff>63500</xdr:colOff>
      <xdr:row>97</xdr:row>
      <xdr:rowOff>121715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44790"/>
          <a:ext cx="838200" cy="7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121715</xdr:rowOff>
    </xdr:from>
    <xdr:to>
      <xdr:col>19</xdr:col>
      <xdr:colOff>177800</xdr:colOff>
      <xdr:row>97</xdr:row>
      <xdr:rowOff>130901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52365"/>
          <a:ext cx="889000" cy="9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130901</xdr:rowOff>
    </xdr:from>
    <xdr:to>
      <xdr:col>15</xdr:col>
      <xdr:colOff>50800</xdr:colOff>
      <xdr:row>97</xdr:row>
      <xdr:rowOff>141256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61551"/>
          <a:ext cx="889000" cy="10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141256</xdr:rowOff>
    </xdr:from>
    <xdr:to>
      <xdr:col>10</xdr:col>
      <xdr:colOff>114300</xdr:colOff>
      <xdr:row>97</xdr:row>
      <xdr:rowOff>165702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71906"/>
          <a:ext cx="889000" cy="24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63340</xdr:rowOff>
    </xdr:from>
    <xdr:to>
      <xdr:col>24</xdr:col>
      <xdr:colOff>114300</xdr:colOff>
      <xdr:row>97</xdr:row>
      <xdr:rowOff>164940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9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41767</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72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70915</xdr:rowOff>
    </xdr:from>
    <xdr:to>
      <xdr:col>20</xdr:col>
      <xdr:colOff>38100</xdr:colOff>
      <xdr:row>98</xdr:row>
      <xdr:rowOff>1065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0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163642</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794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80101</xdr:rowOff>
    </xdr:from>
    <xdr:to>
      <xdr:col>15</xdr:col>
      <xdr:colOff>101600</xdr:colOff>
      <xdr:row>98</xdr:row>
      <xdr:rowOff>10251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1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1378</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803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90456</xdr:rowOff>
    </xdr:from>
    <xdr:to>
      <xdr:col>10</xdr:col>
      <xdr:colOff>165100</xdr:colOff>
      <xdr:row>98</xdr:row>
      <xdr:rowOff>20606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2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11733</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813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114902</xdr:rowOff>
    </xdr:from>
    <xdr:to>
      <xdr:col>6</xdr:col>
      <xdr:colOff>38100</xdr:colOff>
      <xdr:row>98</xdr:row>
      <xdr:rowOff>45052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45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36179</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838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164628</xdr:rowOff>
    </xdr:from>
    <xdr:to>
      <xdr:col>55</xdr:col>
      <xdr:colOff>0</xdr:colOff>
      <xdr:row>53</xdr:row>
      <xdr:rowOff>36068</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080028"/>
          <a:ext cx="838200" cy="4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99189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71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36068</xdr:rowOff>
    </xdr:from>
    <xdr:to>
      <xdr:col>50</xdr:col>
      <xdr:colOff>114300</xdr:colOff>
      <xdr:row>57</xdr:row>
      <xdr:rowOff>89216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122918"/>
          <a:ext cx="889000" cy="738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25881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6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76270</xdr:rowOff>
    </xdr:from>
    <xdr:to>
      <xdr:col>45</xdr:col>
      <xdr:colOff>177800</xdr:colOff>
      <xdr:row>57</xdr:row>
      <xdr:rowOff>89216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848920"/>
          <a:ext cx="889000" cy="12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16208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60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76270</xdr:rowOff>
    </xdr:from>
    <xdr:to>
      <xdr:col>41</xdr:col>
      <xdr:colOff>50800</xdr:colOff>
      <xdr:row>57</xdr:row>
      <xdr:rowOff>103263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848920"/>
          <a:ext cx="889000" cy="26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43013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8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54639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113828</xdr:rowOff>
    </xdr:from>
    <xdr:to>
      <xdr:col>55</xdr:col>
      <xdr:colOff>50800</xdr:colOff>
      <xdr:row>53</xdr:row>
      <xdr:rowOff>43978</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029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136705</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8880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156718</xdr:rowOff>
    </xdr:from>
    <xdr:to>
      <xdr:col>50</xdr:col>
      <xdr:colOff>165100</xdr:colOff>
      <xdr:row>53</xdr:row>
      <xdr:rowOff>86868</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07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103395</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8847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38416</xdr:rowOff>
    </xdr:from>
    <xdr:to>
      <xdr:col>46</xdr:col>
      <xdr:colOff>38100</xdr:colOff>
      <xdr:row>57</xdr:row>
      <xdr:rowOff>140016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81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156543</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586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25470</xdr:rowOff>
    </xdr:from>
    <xdr:to>
      <xdr:col>41</xdr:col>
      <xdr:colOff>101600</xdr:colOff>
      <xdr:row>57</xdr:row>
      <xdr:rowOff>127070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79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143597</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573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52463</xdr:rowOff>
    </xdr:from>
    <xdr:to>
      <xdr:col>36</xdr:col>
      <xdr:colOff>165100</xdr:colOff>
      <xdr:row>57</xdr:row>
      <xdr:rowOff>154063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82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170590</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600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170081</xdr:rowOff>
    </xdr:from>
    <xdr:to>
      <xdr:col>55</xdr:col>
      <xdr:colOff>0</xdr:colOff>
      <xdr:row>78</xdr:row>
      <xdr:rowOff>26710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371731"/>
          <a:ext cx="838200" cy="28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16656</xdr:rowOff>
    </xdr:from>
    <xdr:to>
      <xdr:col>50</xdr:col>
      <xdr:colOff>114300</xdr:colOff>
      <xdr:row>78</xdr:row>
      <xdr:rowOff>26710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389756"/>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16656</xdr:rowOff>
    </xdr:from>
    <xdr:to>
      <xdr:col>45</xdr:col>
      <xdr:colOff>177800</xdr:colOff>
      <xdr:row>78</xdr:row>
      <xdr:rowOff>50504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389756"/>
          <a:ext cx="889000" cy="3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111441</xdr:rowOff>
    </xdr:from>
    <xdr:to>
      <xdr:col>41</xdr:col>
      <xdr:colOff>50800</xdr:colOff>
      <xdr:row>78</xdr:row>
      <xdr:rowOff>50504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313091"/>
          <a:ext cx="889000" cy="110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119281</xdr:rowOff>
    </xdr:from>
    <xdr:to>
      <xdr:col>55</xdr:col>
      <xdr:colOff>50800</xdr:colOff>
      <xdr:row>78</xdr:row>
      <xdr:rowOff>49431</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20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97708</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299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147360</xdr:rowOff>
    </xdr:from>
    <xdr:to>
      <xdr:col>50</xdr:col>
      <xdr:colOff>165100</xdr:colOff>
      <xdr:row>78</xdr:row>
      <xdr:rowOff>77510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4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68637</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41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137306</xdr:rowOff>
    </xdr:from>
    <xdr:to>
      <xdr:col>46</xdr:col>
      <xdr:colOff>38100</xdr:colOff>
      <xdr:row>78</xdr:row>
      <xdr:rowOff>67456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38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58583</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31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171154</xdr:rowOff>
    </xdr:from>
    <xdr:to>
      <xdr:col>41</xdr:col>
      <xdr:colOff>101600</xdr:colOff>
      <xdr:row>78</xdr:row>
      <xdr:rowOff>101304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7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92431</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65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60641</xdr:rowOff>
    </xdr:from>
    <xdr:to>
      <xdr:col>36</xdr:col>
      <xdr:colOff>165100</xdr:colOff>
      <xdr:row>77</xdr:row>
      <xdr:rowOff>162241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6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7318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037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100927</xdr:rowOff>
    </xdr:from>
    <xdr:to>
      <xdr:col>55</xdr:col>
      <xdr:colOff>0</xdr:colOff>
      <xdr:row>97</xdr:row>
      <xdr:rowOff>111792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731577"/>
          <a:ext cx="838200" cy="10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67077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697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100927</xdr:rowOff>
    </xdr:from>
    <xdr:to>
      <xdr:col>50</xdr:col>
      <xdr:colOff>114300</xdr:colOff>
      <xdr:row>97</xdr:row>
      <xdr:rowOff>142518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731577"/>
          <a:ext cx="889000" cy="4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25736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82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4933</xdr:rowOff>
    </xdr:from>
    <xdr:to>
      <xdr:col>45</xdr:col>
      <xdr:colOff>177800</xdr:colOff>
      <xdr:row>97</xdr:row>
      <xdr:rowOff>142518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635583"/>
          <a:ext cx="889000" cy="137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4933</xdr:rowOff>
    </xdr:from>
    <xdr:to>
      <xdr:col>41</xdr:col>
      <xdr:colOff>50800</xdr:colOff>
      <xdr:row>97</xdr:row>
      <xdr:rowOff>88140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635583"/>
          <a:ext cx="889000" cy="83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50488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59365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60992</xdr:rowOff>
    </xdr:from>
    <xdr:to>
      <xdr:col>55</xdr:col>
      <xdr:colOff>50800</xdr:colOff>
      <xdr:row>97</xdr:row>
      <xdr:rowOff>162592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91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83869</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43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50127</xdr:rowOff>
    </xdr:from>
    <xdr:to>
      <xdr:col>50</xdr:col>
      <xdr:colOff>165100</xdr:colOff>
      <xdr:row>97</xdr:row>
      <xdr:rowOff>151727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80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168254</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456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91718</xdr:rowOff>
    </xdr:from>
    <xdr:to>
      <xdr:col>46</xdr:col>
      <xdr:colOff>38100</xdr:colOff>
      <xdr:row>98</xdr:row>
      <xdr:rowOff>21868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72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38395</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497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125583</xdr:rowOff>
    </xdr:from>
    <xdr:to>
      <xdr:col>41</xdr:col>
      <xdr:colOff>101600</xdr:colOff>
      <xdr:row>97</xdr:row>
      <xdr:rowOff>55733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84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72260</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360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37340</xdr:rowOff>
    </xdr:from>
    <xdr:to>
      <xdr:col>36</xdr:col>
      <xdr:colOff>165100</xdr:colOff>
      <xdr:row>97</xdr:row>
      <xdr:rowOff>138940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6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155467</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443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119176</xdr:rowOff>
    </xdr:from>
    <xdr:to>
      <xdr:col>85</xdr:col>
      <xdr:colOff>127000</xdr:colOff>
      <xdr:row>37</xdr:row>
      <xdr:rowOff>135231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462826"/>
          <a:ext cx="838200" cy="16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408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113080</xdr:rowOff>
    </xdr:from>
    <xdr:to>
      <xdr:col>81</xdr:col>
      <xdr:colOff>50800</xdr:colOff>
      <xdr:row>37</xdr:row>
      <xdr:rowOff>135231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456730"/>
          <a:ext cx="889000" cy="22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32317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113080</xdr:rowOff>
    </xdr:from>
    <xdr:to>
      <xdr:col>76</xdr:col>
      <xdr:colOff>114300</xdr:colOff>
      <xdr:row>38</xdr:row>
      <xdr:rowOff>10468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456730"/>
          <a:ext cx="889000" cy="68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37921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5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120486</xdr:rowOff>
    </xdr:from>
    <xdr:to>
      <xdr:col>71</xdr:col>
      <xdr:colOff>177800</xdr:colOff>
      <xdr:row>38</xdr:row>
      <xdr:rowOff>10468</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464136"/>
          <a:ext cx="889000" cy="6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162718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50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68376</xdr:rowOff>
    </xdr:from>
    <xdr:to>
      <xdr:col>85</xdr:col>
      <xdr:colOff>177800</xdr:colOff>
      <xdr:row>37</xdr:row>
      <xdr:rowOff>169976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1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91253</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263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84431</xdr:rowOff>
    </xdr:from>
    <xdr:to>
      <xdr:col>81</xdr:col>
      <xdr:colOff>101600</xdr:colOff>
      <xdr:row>38</xdr:row>
      <xdr:rowOff>14581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28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31108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203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62280</xdr:rowOff>
    </xdr:from>
    <xdr:to>
      <xdr:col>76</xdr:col>
      <xdr:colOff>165100</xdr:colOff>
      <xdr:row>37</xdr:row>
      <xdr:rowOff>163880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40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8957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181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131119</xdr:rowOff>
    </xdr:from>
    <xdr:to>
      <xdr:col>72</xdr:col>
      <xdr:colOff>38100</xdr:colOff>
      <xdr:row>38</xdr:row>
      <xdr:rowOff>61269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7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52395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56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69686</xdr:rowOff>
    </xdr:from>
    <xdr:to>
      <xdr:col>67</xdr:col>
      <xdr:colOff>101600</xdr:colOff>
      <xdr:row>37</xdr:row>
      <xdr:rowOff>171286</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41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16363</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188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102069</xdr:rowOff>
    </xdr:from>
    <xdr:to>
      <xdr:col>85</xdr:col>
      <xdr:colOff>127000</xdr:colOff>
      <xdr:row>57</xdr:row>
      <xdr:rowOff>148882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5481300" y="9874719"/>
          <a:ext cx="838200" cy="46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87498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860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102069</xdr:rowOff>
    </xdr:from>
    <xdr:to>
      <xdr:col>81</xdr:col>
      <xdr:colOff>50800</xdr:colOff>
      <xdr:row>58</xdr:row>
      <xdr:rowOff>1588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874719"/>
          <a:ext cx="889000" cy="7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49954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99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1588</xdr:rowOff>
    </xdr:from>
    <xdr:to>
      <xdr:col>76</xdr:col>
      <xdr:colOff>114300</xdr:colOff>
      <xdr:row>58</xdr:row>
      <xdr:rowOff>50771</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945688"/>
          <a:ext cx="889000" cy="49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88072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1003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50771</xdr:rowOff>
    </xdr:from>
    <xdr:to>
      <xdr:col>71</xdr:col>
      <xdr:colOff>177800</xdr:colOff>
      <xdr:row>58</xdr:row>
      <xdr:rowOff>55828</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9994871"/>
          <a:ext cx="889000" cy="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98082</xdr:rowOff>
    </xdr:from>
    <xdr:to>
      <xdr:col>85</xdr:col>
      <xdr:colOff>177800</xdr:colOff>
      <xdr:row>58</xdr:row>
      <xdr:rowOff>28232</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87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120959</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722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51269</xdr:rowOff>
    </xdr:from>
    <xdr:to>
      <xdr:col>81</xdr:col>
      <xdr:colOff>101600</xdr:colOff>
      <xdr:row>57</xdr:row>
      <xdr:rowOff>152869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82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169396</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9599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122238</xdr:rowOff>
    </xdr:from>
    <xdr:to>
      <xdr:col>76</xdr:col>
      <xdr:colOff>165100</xdr:colOff>
      <xdr:row>58</xdr:row>
      <xdr:rowOff>52388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89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68915</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9670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171421</xdr:rowOff>
    </xdr:from>
    <xdr:to>
      <xdr:col>72</xdr:col>
      <xdr:colOff>38100</xdr:colOff>
      <xdr:row>58</xdr:row>
      <xdr:rowOff>101571</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944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92698</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10036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5028</xdr:rowOff>
    </xdr:from>
    <xdr:to>
      <xdr:col>67</xdr:col>
      <xdr:colOff>101600</xdr:colOff>
      <xdr:row>58</xdr:row>
      <xdr:rowOff>106628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94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97755</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10041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42411</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86961"/>
          <a:ext cx="838200" cy="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16695</xdr:rowOff>
    </xdr:from>
    <xdr:to>
      <xdr:col>81</xdr:col>
      <xdr:colOff>50800</xdr:colOff>
      <xdr:row>79</xdr:row>
      <xdr:rowOff>42411</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61245"/>
          <a:ext cx="889000" cy="2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16695</xdr:rowOff>
    </xdr:from>
    <xdr:to>
      <xdr:col>76</xdr:col>
      <xdr:colOff>114300</xdr:colOff>
      <xdr:row>79</xdr:row>
      <xdr:rowOff>32513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561245"/>
          <a:ext cx="889000" cy="15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164570</xdr:rowOff>
    </xdr:from>
    <xdr:to>
      <xdr:col>71</xdr:col>
      <xdr:colOff>177800</xdr:colOff>
      <xdr:row>79</xdr:row>
      <xdr:rowOff>32513</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37670"/>
          <a:ext cx="889000" cy="39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56422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60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163061</xdr:rowOff>
    </xdr:from>
    <xdr:to>
      <xdr:col>81</xdr:col>
      <xdr:colOff>101600</xdr:colOff>
      <xdr:row>79</xdr:row>
      <xdr:rowOff>93211</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84338</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428" y="13628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137345</xdr:rowOff>
    </xdr:from>
    <xdr:to>
      <xdr:col>76</xdr:col>
      <xdr:colOff>165100</xdr:colOff>
      <xdr:row>79</xdr:row>
      <xdr:rowOff>67495</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1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58622</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25111" y="1360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153163</xdr:rowOff>
    </xdr:from>
    <xdr:to>
      <xdr:col>72</xdr:col>
      <xdr:colOff>38100</xdr:colOff>
      <xdr:row>79</xdr:row>
      <xdr:rowOff>83313</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26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74440</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428" y="13618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113770</xdr:rowOff>
    </xdr:from>
    <xdr:to>
      <xdr:col>67</xdr:col>
      <xdr:colOff>101600</xdr:colOff>
      <xdr:row>79</xdr:row>
      <xdr:rowOff>43920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8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60447</xdr:rowOff>
    </xdr:from>
    <xdr:ext cx="534377"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47111" y="1326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29981</xdr:rowOff>
    </xdr:from>
    <xdr:to>
      <xdr:col>85</xdr:col>
      <xdr:colOff>127000</xdr:colOff>
      <xdr:row>97</xdr:row>
      <xdr:rowOff>31868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660631"/>
          <a:ext cx="838200" cy="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31868</xdr:rowOff>
    </xdr:from>
    <xdr:to>
      <xdr:col>81</xdr:col>
      <xdr:colOff>50800</xdr:colOff>
      <xdr:row>97</xdr:row>
      <xdr:rowOff>39723</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662518"/>
          <a:ext cx="889000" cy="7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100306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7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39723</xdr:rowOff>
    </xdr:from>
    <xdr:to>
      <xdr:col>76</xdr:col>
      <xdr:colOff>114300</xdr:colOff>
      <xdr:row>97</xdr:row>
      <xdr:rowOff>59837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670373"/>
          <a:ext cx="889000" cy="20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103306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59837</xdr:rowOff>
    </xdr:from>
    <xdr:to>
      <xdr:col>71</xdr:col>
      <xdr:colOff>177800</xdr:colOff>
      <xdr:row>97</xdr:row>
      <xdr:rowOff>87295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690487"/>
          <a:ext cx="889000" cy="27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129356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143234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150631</xdr:rowOff>
    </xdr:from>
    <xdr:to>
      <xdr:col>85</xdr:col>
      <xdr:colOff>177800</xdr:colOff>
      <xdr:row>97</xdr:row>
      <xdr:rowOff>80781</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60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2058</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461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152518</xdr:rowOff>
    </xdr:from>
    <xdr:to>
      <xdr:col>81</xdr:col>
      <xdr:colOff>101600</xdr:colOff>
      <xdr:row>97</xdr:row>
      <xdr:rowOff>82668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61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99195</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386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160373</xdr:rowOff>
    </xdr:from>
    <xdr:to>
      <xdr:col>76</xdr:col>
      <xdr:colOff>165100</xdr:colOff>
      <xdr:row>97</xdr:row>
      <xdr:rowOff>90523</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61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107050</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394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9037</xdr:rowOff>
    </xdr:from>
    <xdr:to>
      <xdr:col>72</xdr:col>
      <xdr:colOff>38100</xdr:colOff>
      <xdr:row>97</xdr:row>
      <xdr:rowOff>110637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63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127164</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414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36495</xdr:rowOff>
    </xdr:from>
    <xdr:to>
      <xdr:col>67</xdr:col>
      <xdr:colOff>101600</xdr:colOff>
      <xdr:row>97</xdr:row>
      <xdr:rowOff>138095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6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154622</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442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人口が８１３人（</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国調）と少ないため、全体として類似団体平均よりも相対的に高くなっている。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よりも際立って高いのが、住民一人当たりの議会費及び農林水産業費であるが、議会費については、同じ類似団体でも議員定数率（議員定数／人口）が高いためである。農林水産業費については、ヒメノモチ第三加工場の建設に伴い増加している。また、民生費も補助費等の増加により、年々上昇傾向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岡山県新庄村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財政調整基金については、当村歳入の多くを普通交付税が占めており、国の動向に左右されやすい財政状況であることから、中長期的な見通しのもとに、決算剰余金を中心に積み立てるとともに、最低水準の取崩しに努めていく必要が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実質収支については、上昇傾向ではあるが、実質単年度収支について、令和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年度年度にも財政調整基金の取崩しを行っているため、▲</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11.01</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となっている。　</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岡山県新庄村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一般会計については、標準財政規模比の分母である標準財政規模が前年より</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％増加しており、分子である実質収支については前年より</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％減少している。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昨年度よりは減少しているものの、全体としては黒字額になっているので引き続き経営の健全化を図る。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岡山県新庄村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「元利償還金」について、主に臨時財政対策債や過疎対策事業債等の増加があるものの、償還終了のものもあるため、前年度とほぼ同数値になっている。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対して、「公営企業債の元利償還金に対する繰入金」については、前年度より増加している。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岡山県新庄村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将来負担比率については、役場新庁舎建設やヒメノモチ第三加工場の建設に伴う地方債の借入もあり、現在高は増加している。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今後も財政が圧迫されないよう、健全化に努めていく。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岡山県新庄村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財政調整基金については</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取崩しを行ったため減少</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、その他特定目的基金のうち庁舎整備基金について</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も</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、庁舎整備事業の建設工事のため取崩しを行ったため減少している。</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森林環境保全基金については、新規積立を行ったため増加している。</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今後、不測の事態に備えて、財政調整基金への積立を行っていく。</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森林環境保全基金：</a:t>
          </a:r>
          <a:r>
            <a:rPr lang="ja-JP" altLang="en-US" sz="1400" b="0" i="0" u="none" strike="noStrike">
              <a:solidFill>
                <a:srgbClr val="000000"/>
              </a:solidFill>
              <a:effectLst/>
              <a:latin typeface="ＭＳ ゴシック" panose="020B0609070205080204" pitchFamily="49" charset="-128"/>
              <a:ea typeface="ＭＳ ゴシック" panose="020B0609070205080204" pitchFamily="49" charset="-128"/>
            </a:rPr>
            <a:t>森林環境譲与税を財源をとした基金。森林環境の改善及び林業振興のための財源確保を図る</a:t>
          </a:r>
          <a:r>
            <a:rPr lang="ja-JP" altLang="en-US" sz="1400"/>
            <a:t> 。</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新規積立及び取り崩し額の差引により、</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百万円増加している。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できる限り定額で積立を継続し、実施規模が大きくなる事業に備えて積立を行っていく。</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110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百万円の取り崩しを行ったため減少。</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経済不況等による大幅な減収減によって収入が不足したり、災害の発生による多額の経費の支出が必要になるなどの不測の事態に備え、今後も積み立てを行う。</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繰入により</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百万円増加している。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地方債残高は今後増えていく見込みのため、不測の事態に備え積立を行っていく。</a:t>
          </a: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1E04C98-9218-4852-A33E-3513309936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875D008-EBD1-4233-A8C4-BF0D7B6BDD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32C13516-5D88-4192-9FA4-E488319F6D5B}"/>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D48C4C18-BD85-4E21-878F-BF9911D31A50}"/>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92FB8942-CF2E-4DFF-A474-6F7CD96C80D8}"/>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9802DA61-6EB8-42C2-BCD8-B49533B85238}"/>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1BF19A91-FE0D-4060-94E2-9A0DBA3998F6}"/>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E726B8CE-825A-411D-B069-417E5625A74F}"/>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7A594950-79F7-4351-BBAB-4B55CAD18044}"/>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a:extLst>
            <a:ext uri="{FF2B5EF4-FFF2-40B4-BE49-F238E27FC236}">
              <a16:creationId xmlns:a16="http://schemas.microsoft.com/office/drawing/2014/main" id="{0642648E-70FF-4B26-B486-7BF8DEB861B1}"/>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2" name="正方形/長方形 11">
          <a:extLst>
            <a:ext uri="{FF2B5EF4-FFF2-40B4-BE49-F238E27FC236}">
              <a16:creationId xmlns:a16="http://schemas.microsoft.com/office/drawing/2014/main" id="{F4756D50-BFFA-43E3-A83C-539535333084}"/>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3" name="正方形/長方形 12">
          <a:extLst>
            <a:ext uri="{FF2B5EF4-FFF2-40B4-BE49-F238E27FC236}">
              <a16:creationId xmlns:a16="http://schemas.microsoft.com/office/drawing/2014/main" id="{AABE2B0F-2ECE-4332-85B5-E744A49B16BD}"/>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4" name="正方形/長方形 13">
          <a:extLst>
            <a:ext uri="{FF2B5EF4-FFF2-40B4-BE49-F238E27FC236}">
              <a16:creationId xmlns:a16="http://schemas.microsoft.com/office/drawing/2014/main" id="{3B50E510-9D10-48B5-AB92-784AE317FD98}"/>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5" name="正方形/長方形 14">
          <a:extLst>
            <a:ext uri="{FF2B5EF4-FFF2-40B4-BE49-F238E27FC236}">
              <a16:creationId xmlns:a16="http://schemas.microsoft.com/office/drawing/2014/main" id="{4E13814A-5F7C-451F-96A4-B179A75C29E5}"/>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6" name="正方形/長方形 15">
          <a:extLst>
            <a:ext uri="{FF2B5EF4-FFF2-40B4-BE49-F238E27FC236}">
              <a16:creationId xmlns:a16="http://schemas.microsoft.com/office/drawing/2014/main" id="{C11FB1D5-58EF-45C4-BD11-9BF85A1AD1E6}"/>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岡山県新庄村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7" name="正方形/長方形 16">
          <a:extLst>
            <a:ext uri="{FF2B5EF4-FFF2-40B4-BE49-F238E27FC236}">
              <a16:creationId xmlns:a16="http://schemas.microsoft.com/office/drawing/2014/main" id="{C0702A50-4838-4A6D-9544-B0E4A3BBB428}"/>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8" name="正方形/長方形 17">
          <a:extLst>
            <a:ext uri="{FF2B5EF4-FFF2-40B4-BE49-F238E27FC236}">
              <a16:creationId xmlns:a16="http://schemas.microsoft.com/office/drawing/2014/main" id="{9A219FF4-3AF2-4E1B-B373-373DBFDAF0B3}"/>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9" name="正方形/長方形 18">
          <a:extLst>
            <a:ext uri="{FF2B5EF4-FFF2-40B4-BE49-F238E27FC236}">
              <a16:creationId xmlns:a16="http://schemas.microsoft.com/office/drawing/2014/main" id="{BEF432BE-61A3-4434-88DE-67307A07C7B1}"/>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0" name="正方形/長方形 19">
          <a:extLst>
            <a:ext uri="{FF2B5EF4-FFF2-40B4-BE49-F238E27FC236}">
              <a16:creationId xmlns:a16="http://schemas.microsoft.com/office/drawing/2014/main" id="{3ABD6C6F-658F-4033-ADF9-1EA5EC33FFD4}"/>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1" name="正方形/長方形 20">
          <a:extLst>
            <a:ext uri="{FF2B5EF4-FFF2-40B4-BE49-F238E27FC236}">
              <a16:creationId xmlns:a16="http://schemas.microsoft.com/office/drawing/2014/main" id="{15B63D81-7A00-4D7A-A7FA-95B4A4387236}"/>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2" name="正方形/長方形 21">
          <a:extLst>
            <a:ext uri="{FF2B5EF4-FFF2-40B4-BE49-F238E27FC236}">
              <a16:creationId xmlns:a16="http://schemas.microsoft.com/office/drawing/2014/main" id="{3C9A4B77-9D9A-47AB-AD69-E06AB512157B}"/>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
777
67.11
2,352,313
2,140,082
186,108
1,010,017
2,247,412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3" name="正方形/長方形 22">
          <a:extLst>
            <a:ext uri="{FF2B5EF4-FFF2-40B4-BE49-F238E27FC236}">
              <a16:creationId xmlns:a16="http://schemas.microsoft.com/office/drawing/2014/main" id="{262D0CB2-4A62-491D-9C40-F780E8B3ED99}"/>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4" name="正方形/長方形 23">
          <a:extLst>
            <a:ext uri="{FF2B5EF4-FFF2-40B4-BE49-F238E27FC236}">
              <a16:creationId xmlns:a16="http://schemas.microsoft.com/office/drawing/2014/main" id="{7726599C-2B8C-4D55-BB0D-7E50B16BD689}"/>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5" name="正方形/長方形 24">
          <a:extLst>
            <a:ext uri="{FF2B5EF4-FFF2-40B4-BE49-F238E27FC236}">
              <a16:creationId xmlns:a16="http://schemas.microsoft.com/office/drawing/2014/main" id="{0AC4F7FD-A00C-4E49-87BC-34B96E440AE7}"/>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6" name="正方形/長方形 25">
          <a:extLst>
            <a:ext uri="{FF2B5EF4-FFF2-40B4-BE49-F238E27FC236}">
              <a16:creationId xmlns:a16="http://schemas.microsoft.com/office/drawing/2014/main" id="{896CAB40-8893-45A5-8AE0-61CC8B16DEBA}"/>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7" name="正方形/長方形 26">
          <a:extLst>
            <a:ext uri="{FF2B5EF4-FFF2-40B4-BE49-F238E27FC236}">
              <a16:creationId xmlns:a16="http://schemas.microsoft.com/office/drawing/2014/main" id="{A9523A76-5F42-417C-B58A-F69EEB9B791E}"/>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8" name="正方形/長方形 27">
          <a:extLst>
            <a:ext uri="{FF2B5EF4-FFF2-40B4-BE49-F238E27FC236}">
              <a16:creationId xmlns:a16="http://schemas.microsoft.com/office/drawing/2014/main" id="{3D2D66D4-FF06-4C89-A730-BF8713BD5DEA}"/>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9" name="角丸四角形 28">
          <a:extLst>
            <a:ext uri="{FF2B5EF4-FFF2-40B4-BE49-F238E27FC236}">
              <a16:creationId xmlns:a16="http://schemas.microsoft.com/office/drawing/2014/main" id="{06AD0A34-1443-487A-9786-3919578885AE}"/>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0" name="正方形/長方形 29">
          <a:extLst>
            <a:ext uri="{FF2B5EF4-FFF2-40B4-BE49-F238E27FC236}">
              <a16:creationId xmlns:a16="http://schemas.microsoft.com/office/drawing/2014/main" id="{BD49752F-17AD-4953-909F-EC5F86E042C9}"/>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1" name="正方形/長方形 30">
          <a:extLst>
            <a:ext uri="{FF2B5EF4-FFF2-40B4-BE49-F238E27FC236}">
              <a16:creationId xmlns:a16="http://schemas.microsoft.com/office/drawing/2014/main" id="{1A24606B-9F8D-42F1-BDA8-661377DF492A}"/>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2" name="正方形/長方形 31">
          <a:extLst>
            <a:ext uri="{FF2B5EF4-FFF2-40B4-BE49-F238E27FC236}">
              <a16:creationId xmlns:a16="http://schemas.microsoft.com/office/drawing/2014/main" id="{98741E3B-9507-4D5F-BCF0-D1B1F9A3D4D3}"/>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3" name="直線コネクタ 32">
          <a:extLst>
            <a:ext uri="{FF2B5EF4-FFF2-40B4-BE49-F238E27FC236}">
              <a16:creationId xmlns:a16="http://schemas.microsoft.com/office/drawing/2014/main" id="{00BDC485-7837-4AAD-982C-EE05B3B565B6}"/>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4" name="楕円 33">
          <a:extLst>
            <a:ext uri="{FF2B5EF4-FFF2-40B4-BE49-F238E27FC236}">
              <a16:creationId xmlns:a16="http://schemas.microsoft.com/office/drawing/2014/main" id="{1EEC067C-39A3-4A31-AB91-71E498D022BE}"/>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5" name="フローチャート: 判断 34">
          <a:extLst>
            <a:ext uri="{FF2B5EF4-FFF2-40B4-BE49-F238E27FC236}">
              <a16:creationId xmlns:a16="http://schemas.microsoft.com/office/drawing/2014/main" id="{A56B0012-F5FA-4C27-85D1-6A9B35BA2688}"/>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6" name="直線コネクタ 35">
          <a:extLst>
            <a:ext uri="{FF2B5EF4-FFF2-40B4-BE49-F238E27FC236}">
              <a16:creationId xmlns:a16="http://schemas.microsoft.com/office/drawing/2014/main" id="{9563B76C-E317-486A-8641-080E89E627CE}"/>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7" name="直線コネクタ 36">
          <a:extLst>
            <a:ext uri="{FF2B5EF4-FFF2-40B4-BE49-F238E27FC236}">
              <a16:creationId xmlns:a16="http://schemas.microsoft.com/office/drawing/2014/main" id="{98DEEAB5-54E9-46A8-9B5C-2566C361CA41}"/>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8" name="直線コネクタ 37">
          <a:extLst>
            <a:ext uri="{FF2B5EF4-FFF2-40B4-BE49-F238E27FC236}">
              <a16:creationId xmlns:a16="http://schemas.microsoft.com/office/drawing/2014/main" id="{322EFDC3-F07F-4E4E-BF5C-D77F4D1B4017}"/>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9" name="直線コネクタ 38">
          <a:extLst>
            <a:ext uri="{FF2B5EF4-FFF2-40B4-BE49-F238E27FC236}">
              <a16:creationId xmlns:a16="http://schemas.microsoft.com/office/drawing/2014/main" id="{B6C72C73-AA9D-4122-AE3C-FCD380A9DEC9}"/>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0" name="テキスト ボックス 39">
          <a:extLst>
            <a:ext uri="{FF2B5EF4-FFF2-40B4-BE49-F238E27FC236}">
              <a16:creationId xmlns:a16="http://schemas.microsoft.com/office/drawing/2014/main" id="{F88B7692-6701-4327-9FD9-7536C52F5D4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1" name="テキスト ボックス 40">
          <a:extLst>
            <a:ext uri="{FF2B5EF4-FFF2-40B4-BE49-F238E27FC236}">
              <a16:creationId xmlns:a16="http://schemas.microsoft.com/office/drawing/2014/main" id="{9FAEDD86-AEDD-489C-9675-9E0EB23D91F1}"/>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2" name="テキスト ボックス 41">
          <a:extLst>
            <a:ext uri="{FF2B5EF4-FFF2-40B4-BE49-F238E27FC236}">
              <a16:creationId xmlns:a16="http://schemas.microsoft.com/office/drawing/2014/main" id="{D5734BE8-9BF0-42FB-80EE-C6D5C408714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3" name="テキスト ボックス 42">
          <a:extLst>
            <a:ext uri="{FF2B5EF4-FFF2-40B4-BE49-F238E27FC236}">
              <a16:creationId xmlns:a16="http://schemas.microsoft.com/office/drawing/2014/main" id="{89A5AAD5-008A-4C4E-8BE2-7746C0B1F15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4" name="テキスト ボックス 43">
          <a:extLst>
            <a:ext uri="{FF2B5EF4-FFF2-40B4-BE49-F238E27FC236}">
              <a16:creationId xmlns:a16="http://schemas.microsoft.com/office/drawing/2014/main" id="{75FB8E45-80CC-47CE-ABFC-A0D17391C4A6}"/>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5" name="正方形/長方形 44">
          <a:extLst>
            <a:ext uri="{FF2B5EF4-FFF2-40B4-BE49-F238E27FC236}">
              <a16:creationId xmlns:a16="http://schemas.microsoft.com/office/drawing/2014/main" id="{4212652A-5D4F-4C09-86F2-B5B86C14B64C}"/>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6" name="正方形/長方形 45">
          <a:extLst>
            <a:ext uri="{FF2B5EF4-FFF2-40B4-BE49-F238E27FC236}">
              <a16:creationId xmlns:a16="http://schemas.microsoft.com/office/drawing/2014/main" id="{B9B0E4EA-2B30-4B80-919B-5D314F2C73B8}"/>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7" name="正方形/長方形 46">
          <a:extLst>
            <a:ext uri="{FF2B5EF4-FFF2-40B4-BE49-F238E27FC236}">
              <a16:creationId xmlns:a16="http://schemas.microsoft.com/office/drawing/2014/main" id="{35540E7D-4A66-490F-AA60-376422E926CF}"/>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8" name="正方形/長方形 47">
          <a:extLst>
            <a:ext uri="{FF2B5EF4-FFF2-40B4-BE49-F238E27FC236}">
              <a16:creationId xmlns:a16="http://schemas.microsoft.com/office/drawing/2014/main" id="{8E073D03-BB17-40A8-95F7-4F4F032779BE}"/>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9" name="正方形/長方形 48">
          <a:extLst>
            <a:ext uri="{FF2B5EF4-FFF2-40B4-BE49-F238E27FC236}">
              <a16:creationId xmlns:a16="http://schemas.microsoft.com/office/drawing/2014/main" id="{0FD652E8-6FD9-4586-B0E4-E455396AD8CF}"/>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0" name="正方形/長方形 49">
          <a:extLst>
            <a:ext uri="{FF2B5EF4-FFF2-40B4-BE49-F238E27FC236}">
              <a16:creationId xmlns:a16="http://schemas.microsoft.com/office/drawing/2014/main" id="{A3023C4B-5155-48B1-87A8-1BF95E5806AB}"/>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1" name="正方形/長方形 50">
          <a:extLst>
            <a:ext uri="{FF2B5EF4-FFF2-40B4-BE49-F238E27FC236}">
              <a16:creationId xmlns:a16="http://schemas.microsoft.com/office/drawing/2014/main" id="{143EA446-0294-4C04-9443-D9D68703B9E8}"/>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2" name="正方形/長方形 51">
          <a:extLst>
            <a:ext uri="{FF2B5EF4-FFF2-40B4-BE49-F238E27FC236}">
              <a16:creationId xmlns:a16="http://schemas.microsoft.com/office/drawing/2014/main" id="{FA11F8C6-1608-4534-A222-E5A303F93514}"/>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3" name="正方形/長方形 52">
          <a:extLst>
            <a:ext uri="{FF2B5EF4-FFF2-40B4-BE49-F238E27FC236}">
              <a16:creationId xmlns:a16="http://schemas.microsoft.com/office/drawing/2014/main" id="{C6507711-BA39-4F1A-8F11-FB0C941FEC34}"/>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4" name="正方形/長方形 53">
          <a:extLst>
            <a:ext uri="{FF2B5EF4-FFF2-40B4-BE49-F238E27FC236}">
              <a16:creationId xmlns:a16="http://schemas.microsoft.com/office/drawing/2014/main" id="{7036946E-9832-49BF-ACED-0EF6D5A9A30D}"/>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5" name="正方形/長方形 54">
          <a:extLst>
            <a:ext uri="{FF2B5EF4-FFF2-40B4-BE49-F238E27FC236}">
              <a16:creationId xmlns:a16="http://schemas.microsoft.com/office/drawing/2014/main" id="{DA3F80EB-8997-4684-9310-EC367B0B9F0E}"/>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6" name="正方形/長方形 55">
          <a:extLst>
            <a:ext uri="{FF2B5EF4-FFF2-40B4-BE49-F238E27FC236}">
              <a16:creationId xmlns:a16="http://schemas.microsoft.com/office/drawing/2014/main" id="{C2702F71-4D2E-4749-83D2-58F4FBAD31F7}"/>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7" name="テキスト ボックス 56">
          <a:extLst>
            <a:ext uri="{FF2B5EF4-FFF2-40B4-BE49-F238E27FC236}">
              <a16:creationId xmlns:a16="http://schemas.microsoft.com/office/drawing/2014/main" id="{89219511-6A55-44A6-8215-8440BEC08DB7}"/>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年度における有形固定資産減価償却率は、類似団体より低い水準となっている。</a:t>
          </a:r>
        </a:p>
        <a:p>
          <a:r>
            <a:rPr kumimoji="1" lang="ja-JP" altLang="en-US" sz="1100">
              <a:latin typeface="ＭＳ Ｐゴシック" panose="020B0600070205080204" pitchFamily="50" charset="-128"/>
              <a:ea typeface="ＭＳ Ｐゴシック" panose="020B0600070205080204" pitchFamily="50" charset="-128"/>
            </a:rPr>
            <a:t>　施設の老朽化が進んでいるため、令和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月に策定された「新庄村公共施設個別施設計画」及び「新庄村公共施設等総合管理計画（令和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年度版）」を踏まえながら計画的な更新を図っていく。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8" name="テキスト ボックス 57">
          <a:extLst>
            <a:ext uri="{FF2B5EF4-FFF2-40B4-BE49-F238E27FC236}">
              <a16:creationId xmlns:a16="http://schemas.microsoft.com/office/drawing/2014/main" id="{9A1DD829-255C-4703-9A9B-83ACDCFCF5F5}"/>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9" name="直線コネクタ 58">
          <a:extLst>
            <a:ext uri="{FF2B5EF4-FFF2-40B4-BE49-F238E27FC236}">
              <a16:creationId xmlns:a16="http://schemas.microsoft.com/office/drawing/2014/main" id="{75A55029-2CBE-4E96-9D3C-31C5B1499F04}"/>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0" name="テキスト ボックス 59">
          <a:extLst>
            <a:ext uri="{FF2B5EF4-FFF2-40B4-BE49-F238E27FC236}">
              <a16:creationId xmlns:a16="http://schemas.microsoft.com/office/drawing/2014/main" id="{2E28C4E8-5FCD-43A6-B776-F11E2B90A111}"/>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1" name="直線コネクタ 60">
          <a:extLst>
            <a:ext uri="{FF2B5EF4-FFF2-40B4-BE49-F238E27FC236}">
              <a16:creationId xmlns:a16="http://schemas.microsoft.com/office/drawing/2014/main" id="{569B3656-617C-4B2D-B61F-7581088EC04D}"/>
            </a:ext>
          </a:extLst>
        </xdr:cNvPr>
        <xdr:cNvCxnSpPr/>
      </xdr:nvCxnSpPr>
      <xdr:spPr>
        <a:xfrm>
          <a:off x="1142365" y="6782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2" name="テキスト ボックス 61">
          <a:extLst>
            <a:ext uri="{FF2B5EF4-FFF2-40B4-BE49-F238E27FC236}">
              <a16:creationId xmlns:a16="http://schemas.microsoft.com/office/drawing/2014/main" id="{20BC44BA-A401-4472-A072-AF58ACEE398D}"/>
            </a:ext>
          </a:extLst>
        </xdr:cNvPr>
        <xdr:cNvSpPr txBox="1"/>
      </xdr:nvSpPr>
      <xdr:spPr>
        <a:xfrm>
          <a:off x="784241" y="668881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3" name="直線コネクタ 62">
          <a:extLst>
            <a:ext uri="{FF2B5EF4-FFF2-40B4-BE49-F238E27FC236}">
              <a16:creationId xmlns:a16="http://schemas.microsoft.com/office/drawing/2014/main" id="{F0660112-9F78-4500-B839-7F97C28662D1}"/>
            </a:ext>
          </a:extLst>
        </xdr:cNvPr>
        <xdr:cNvCxnSpPr/>
      </xdr:nvCxnSpPr>
      <xdr:spPr>
        <a:xfrm>
          <a:off x="1142365" y="64741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4" name="テキスト ボックス 63">
          <a:extLst>
            <a:ext uri="{FF2B5EF4-FFF2-40B4-BE49-F238E27FC236}">
              <a16:creationId xmlns:a16="http://schemas.microsoft.com/office/drawing/2014/main" id="{762A5D46-D9A1-4370-A938-606F7316B283}"/>
            </a:ext>
          </a:extLst>
        </xdr:cNvPr>
        <xdr:cNvSpPr txBox="1"/>
      </xdr:nvSpPr>
      <xdr:spPr>
        <a:xfrm>
          <a:off x="784241" y="63803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5" name="直線コネクタ 64">
          <a:extLst>
            <a:ext uri="{FF2B5EF4-FFF2-40B4-BE49-F238E27FC236}">
              <a16:creationId xmlns:a16="http://schemas.microsoft.com/office/drawing/2014/main" id="{70518D51-A2B5-4E6E-9C37-5027C3215C89}"/>
            </a:ext>
          </a:extLst>
        </xdr:cNvPr>
        <xdr:cNvCxnSpPr/>
      </xdr:nvCxnSpPr>
      <xdr:spPr>
        <a:xfrm>
          <a:off x="1142365" y="6163854"/>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6" name="テキスト ボックス 65">
          <a:extLst>
            <a:ext uri="{FF2B5EF4-FFF2-40B4-BE49-F238E27FC236}">
              <a16:creationId xmlns:a16="http://schemas.microsoft.com/office/drawing/2014/main" id="{ECD80E1A-63EB-4C7F-A213-91D470C3B2FC}"/>
            </a:ext>
          </a:extLst>
        </xdr:cNvPr>
        <xdr:cNvSpPr txBox="1"/>
      </xdr:nvSpPr>
      <xdr:spPr>
        <a:xfrm>
          <a:off x="784241" y="607576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7" name="直線コネクタ 66">
          <a:extLst>
            <a:ext uri="{FF2B5EF4-FFF2-40B4-BE49-F238E27FC236}">
              <a16:creationId xmlns:a16="http://schemas.microsoft.com/office/drawing/2014/main" id="{9C7EF0C4-A5D2-4A6E-AE2E-77BE886606A6}"/>
            </a:ext>
          </a:extLst>
        </xdr:cNvPr>
        <xdr:cNvCxnSpPr/>
      </xdr:nvCxnSpPr>
      <xdr:spPr>
        <a:xfrm>
          <a:off x="1142365" y="5855426"/>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8" name="テキスト ボックス 67">
          <a:extLst>
            <a:ext uri="{FF2B5EF4-FFF2-40B4-BE49-F238E27FC236}">
              <a16:creationId xmlns:a16="http://schemas.microsoft.com/office/drawing/2014/main" id="{A7C66277-F954-4079-86A0-68F9DD17CD15}"/>
            </a:ext>
          </a:extLst>
        </xdr:cNvPr>
        <xdr:cNvSpPr txBox="1"/>
      </xdr:nvSpPr>
      <xdr:spPr>
        <a:xfrm>
          <a:off x="784241" y="576543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9" name="直線コネクタ 68">
          <a:extLst>
            <a:ext uri="{FF2B5EF4-FFF2-40B4-BE49-F238E27FC236}">
              <a16:creationId xmlns:a16="http://schemas.microsoft.com/office/drawing/2014/main" id="{5422A1ED-20FA-49BC-8422-9F8F4A1DBE0E}"/>
            </a:ext>
          </a:extLst>
        </xdr:cNvPr>
        <xdr:cNvCxnSpPr/>
      </xdr:nvCxnSpPr>
      <xdr:spPr>
        <a:xfrm>
          <a:off x="1142365" y="5554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0" name="テキスト ボックス 69">
          <a:extLst>
            <a:ext uri="{FF2B5EF4-FFF2-40B4-BE49-F238E27FC236}">
              <a16:creationId xmlns:a16="http://schemas.microsoft.com/office/drawing/2014/main" id="{790C0F59-C872-4C15-92F4-018B7BF8F514}"/>
            </a:ext>
          </a:extLst>
        </xdr:cNvPr>
        <xdr:cNvSpPr txBox="1"/>
      </xdr:nvSpPr>
      <xdr:spPr>
        <a:xfrm>
          <a:off x="784241" y="54570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1" name="直線コネクタ 70">
          <a:extLst>
            <a:ext uri="{FF2B5EF4-FFF2-40B4-BE49-F238E27FC236}">
              <a16:creationId xmlns:a16="http://schemas.microsoft.com/office/drawing/2014/main" id="{1453015B-B73A-4054-B460-A7171ACCB883}"/>
            </a:ext>
          </a:extLst>
        </xdr:cNvPr>
        <xdr:cNvCxnSpPr/>
      </xdr:nvCxnSpPr>
      <xdr:spPr>
        <a:xfrm>
          <a:off x="1142365" y="5240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2" name="テキスト ボックス 71">
          <a:extLst>
            <a:ext uri="{FF2B5EF4-FFF2-40B4-BE49-F238E27FC236}">
              <a16:creationId xmlns:a16="http://schemas.microsoft.com/office/drawing/2014/main" id="{EF1251DD-1AE6-4445-8F1C-B52D8A461C79}"/>
            </a:ext>
          </a:extLst>
        </xdr:cNvPr>
        <xdr:cNvSpPr txBox="1"/>
      </xdr:nvSpPr>
      <xdr:spPr>
        <a:xfrm>
          <a:off x="784241" y="51466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3" name="直線コネクタ 72">
          <a:extLst>
            <a:ext uri="{FF2B5EF4-FFF2-40B4-BE49-F238E27FC236}">
              <a16:creationId xmlns:a16="http://schemas.microsoft.com/office/drawing/2014/main" id="{EF20FD4D-AD24-496E-AD3D-091734CA913A}"/>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4" name="テキスト ボックス 73">
          <a:extLst>
            <a:ext uri="{FF2B5EF4-FFF2-40B4-BE49-F238E27FC236}">
              <a16:creationId xmlns:a16="http://schemas.microsoft.com/office/drawing/2014/main" id="{E9E67D45-1F7A-43BD-A7FD-E06B42D642F0}"/>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5" name="有形固定資産減価償却率グラフ枠">
          <a:extLst>
            <a:ext uri="{FF2B5EF4-FFF2-40B4-BE49-F238E27FC236}">
              <a16:creationId xmlns:a16="http://schemas.microsoft.com/office/drawing/2014/main" id="{A64F6099-EC04-494A-BE5D-F45C4AE9843F}"/>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6" name="直線コネクタ 75">
          <a:extLst>
            <a:ext uri="{FF2B5EF4-FFF2-40B4-BE49-F238E27FC236}">
              <a16:creationId xmlns:a16="http://schemas.microsoft.com/office/drawing/2014/main" id="{E3D2CD73-F8DE-4A54-9B1D-5C1FB4C969EB}"/>
            </a:ext>
          </a:extLst>
        </xdr:cNvPr>
        <xdr:cNvCxnSpPr/>
      </xdr:nvCxnSpPr>
      <xdr:spPr>
        <a:xfrm flipV="1">
          <a:off x="4295775" y="5172166"/>
          <a:ext cx="1270" cy="1530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7" name="有形固定資産減価償却率最小値テキスト">
          <a:extLst>
            <a:ext uri="{FF2B5EF4-FFF2-40B4-BE49-F238E27FC236}">
              <a16:creationId xmlns:a16="http://schemas.microsoft.com/office/drawing/2014/main" id="{9B241B87-4A69-427D-8B09-243711F17623}"/>
            </a:ext>
          </a:extLst>
        </xdr:cNvPr>
        <xdr:cNvSpPr txBox="1"/>
      </xdr:nvSpPr>
      <xdr:spPr>
        <a:xfrm>
          <a:off x="4342765" y="6706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8" name="直線コネクタ 77">
          <a:extLst>
            <a:ext uri="{FF2B5EF4-FFF2-40B4-BE49-F238E27FC236}">
              <a16:creationId xmlns:a16="http://schemas.microsoft.com/office/drawing/2014/main" id="{4220E838-3E23-46C1-BAC2-D9960942A9C8}"/>
            </a:ext>
          </a:extLst>
        </xdr:cNvPr>
        <xdr:cNvCxnSpPr/>
      </xdr:nvCxnSpPr>
      <xdr:spPr>
        <a:xfrm>
          <a:off x="4206875" y="670315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79" name="有形固定資産減価償却率最大値テキスト">
          <a:extLst>
            <a:ext uri="{FF2B5EF4-FFF2-40B4-BE49-F238E27FC236}">
              <a16:creationId xmlns:a16="http://schemas.microsoft.com/office/drawing/2014/main" id="{CCB38803-3CD3-41DF-9038-05B916ECE1DA}"/>
            </a:ext>
          </a:extLst>
        </xdr:cNvPr>
        <xdr:cNvSpPr txBox="1"/>
      </xdr:nvSpPr>
      <xdr:spPr>
        <a:xfrm>
          <a:off x="4342765" y="4943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0" name="直線コネクタ 79">
          <a:extLst>
            <a:ext uri="{FF2B5EF4-FFF2-40B4-BE49-F238E27FC236}">
              <a16:creationId xmlns:a16="http://schemas.microsoft.com/office/drawing/2014/main" id="{B0DBA2E7-B129-4DF4-BBB3-F221CD7E0C2E}"/>
            </a:ext>
          </a:extLst>
        </xdr:cNvPr>
        <xdr:cNvCxnSpPr/>
      </xdr:nvCxnSpPr>
      <xdr:spPr>
        <a:xfrm>
          <a:off x="4206875" y="517216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81" name="有形固定資産減価償却率平均値テキスト">
          <a:extLst>
            <a:ext uri="{FF2B5EF4-FFF2-40B4-BE49-F238E27FC236}">
              <a16:creationId xmlns:a16="http://schemas.microsoft.com/office/drawing/2014/main" id="{B5D7CCAB-45D5-4ACB-98AF-7143A865DC44}"/>
            </a:ext>
          </a:extLst>
        </xdr:cNvPr>
        <xdr:cNvSpPr txBox="1"/>
      </xdr:nvSpPr>
      <xdr:spPr>
        <a:xfrm>
          <a:off x="4342765" y="59942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2" name="フローチャート: 判断 81">
          <a:extLst>
            <a:ext uri="{FF2B5EF4-FFF2-40B4-BE49-F238E27FC236}">
              <a16:creationId xmlns:a16="http://schemas.microsoft.com/office/drawing/2014/main" id="{CB869500-E5C3-486E-BB12-CBFDE2DAC0FA}"/>
            </a:ext>
          </a:extLst>
        </xdr:cNvPr>
        <xdr:cNvSpPr/>
      </xdr:nvSpPr>
      <xdr:spPr>
        <a:xfrm>
          <a:off x="4244975" y="601199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3" name="フローチャート: 判断 82">
          <a:extLst>
            <a:ext uri="{FF2B5EF4-FFF2-40B4-BE49-F238E27FC236}">
              <a16:creationId xmlns:a16="http://schemas.microsoft.com/office/drawing/2014/main" id="{9A81C014-3E9B-493C-AE6E-0D2C4D51377A}"/>
            </a:ext>
          </a:extLst>
        </xdr:cNvPr>
        <xdr:cNvSpPr/>
      </xdr:nvSpPr>
      <xdr:spPr>
        <a:xfrm>
          <a:off x="3611880" y="5994218"/>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4" name="フローチャート: 判断 83">
          <a:extLst>
            <a:ext uri="{FF2B5EF4-FFF2-40B4-BE49-F238E27FC236}">
              <a16:creationId xmlns:a16="http://schemas.microsoft.com/office/drawing/2014/main" id="{2E8A01C0-724C-4479-8B3B-3144C8FB693A}"/>
            </a:ext>
          </a:extLst>
        </xdr:cNvPr>
        <xdr:cNvSpPr/>
      </xdr:nvSpPr>
      <xdr:spPr>
        <a:xfrm>
          <a:off x="2926080" y="591566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5" name="フローチャート: 判断 84">
          <a:extLst>
            <a:ext uri="{FF2B5EF4-FFF2-40B4-BE49-F238E27FC236}">
              <a16:creationId xmlns:a16="http://schemas.microsoft.com/office/drawing/2014/main" id="{08C8FE57-540D-4AEB-A2F7-C00D258E2CAE}"/>
            </a:ext>
          </a:extLst>
        </xdr:cNvPr>
        <xdr:cNvSpPr/>
      </xdr:nvSpPr>
      <xdr:spPr>
        <a:xfrm>
          <a:off x="2240280" y="587629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6" name="フローチャート: 判断 85">
          <a:extLst>
            <a:ext uri="{FF2B5EF4-FFF2-40B4-BE49-F238E27FC236}">
              <a16:creationId xmlns:a16="http://schemas.microsoft.com/office/drawing/2014/main" id="{EA8A3E5D-DCA6-4F8C-9DE9-EA3CA240078C}"/>
            </a:ext>
          </a:extLst>
        </xdr:cNvPr>
        <xdr:cNvSpPr/>
      </xdr:nvSpPr>
      <xdr:spPr>
        <a:xfrm>
          <a:off x="1554480" y="5839278"/>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B07347B5-BBAC-44A0-9D39-90AD2D14AE5E}"/>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FE70DE3C-77B1-4868-B84F-83CFFB184816}"/>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3AE4DB9A-B31B-4873-852D-5750E0C91272}"/>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F7CA6CE-1EF2-4C45-8090-50290C169380}"/>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5170463A-4914-4480-8A55-7419FC0C648D}"/>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139428</xdr:rowOff>
    </xdr:from>
    <xdr:to>
      <xdr:col>23</xdr:col>
      <xdr:colOff>136525</xdr:colOff>
      <xdr:row>30</xdr:row>
      <xdr:rowOff>69578</xdr:rowOff>
    </xdr:to>
    <xdr:sp macro="" textlink="">
      <xdr:nvSpPr>
        <xdr:cNvPr id="92" name="楕円 91">
          <a:extLst>
            <a:ext uri="{FF2B5EF4-FFF2-40B4-BE49-F238E27FC236}">
              <a16:creationId xmlns:a16="http://schemas.microsoft.com/office/drawing/2014/main" id="{851BAEF1-A643-44FC-81D4-85424B6070B4}"/>
            </a:ext>
          </a:extLst>
        </xdr:cNvPr>
        <xdr:cNvSpPr/>
      </xdr:nvSpPr>
      <xdr:spPr>
        <a:xfrm>
          <a:off x="4244975" y="586014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162305</xdr:rowOff>
    </xdr:from>
    <xdr:ext cx="405111" cy="259045"/>
    <xdr:sp macro="" textlink="">
      <xdr:nvSpPr>
        <xdr:cNvPr id="93" name="有形固定資産減価償却率該当値テキスト">
          <a:extLst>
            <a:ext uri="{FF2B5EF4-FFF2-40B4-BE49-F238E27FC236}">
              <a16:creationId xmlns:a16="http://schemas.microsoft.com/office/drawing/2014/main" id="{C7FE99D5-E4B1-49A5-8EF6-95E5E7E67981}"/>
            </a:ext>
          </a:extLst>
        </xdr:cNvPr>
        <xdr:cNvSpPr txBox="1"/>
      </xdr:nvSpPr>
      <xdr:spPr>
        <a:xfrm>
          <a:off x="4342765" y="5717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127091</xdr:rowOff>
    </xdr:from>
    <xdr:to>
      <xdr:col>19</xdr:col>
      <xdr:colOff>187325</xdr:colOff>
      <xdr:row>30</xdr:row>
      <xdr:rowOff>57241</xdr:rowOff>
    </xdr:to>
    <xdr:sp macro="" textlink="">
      <xdr:nvSpPr>
        <xdr:cNvPr id="94" name="楕円 93">
          <a:extLst>
            <a:ext uri="{FF2B5EF4-FFF2-40B4-BE49-F238E27FC236}">
              <a16:creationId xmlns:a16="http://schemas.microsoft.com/office/drawing/2014/main" id="{C558C0AA-C4B1-4849-B3DB-0FC624A754A8}"/>
            </a:ext>
          </a:extLst>
        </xdr:cNvPr>
        <xdr:cNvSpPr/>
      </xdr:nvSpPr>
      <xdr:spPr>
        <a:xfrm>
          <a:off x="3611880" y="5855426"/>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6441</xdr:rowOff>
    </xdr:from>
    <xdr:to>
      <xdr:col>23</xdr:col>
      <xdr:colOff>85725</xdr:colOff>
      <xdr:row>30</xdr:row>
      <xdr:rowOff>18778</xdr:rowOff>
    </xdr:to>
    <xdr:cxnSp macro="">
      <xdr:nvCxnSpPr>
        <xdr:cNvPr id="95" name="直線コネクタ 94">
          <a:extLst>
            <a:ext uri="{FF2B5EF4-FFF2-40B4-BE49-F238E27FC236}">
              <a16:creationId xmlns:a16="http://schemas.microsoft.com/office/drawing/2014/main" id="{3F213CCA-5EEC-49B5-9892-BCC90BFEC3CE}"/>
            </a:ext>
          </a:extLst>
        </xdr:cNvPr>
        <xdr:cNvCxnSpPr/>
      </xdr:nvCxnSpPr>
      <xdr:spPr>
        <a:xfrm>
          <a:off x="3656965" y="5904321"/>
          <a:ext cx="640715" cy="14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37647</xdr:rowOff>
    </xdr:from>
    <xdr:to>
      <xdr:col>15</xdr:col>
      <xdr:colOff>187325</xdr:colOff>
      <xdr:row>29</xdr:row>
      <xdr:rowOff>139247</xdr:rowOff>
    </xdr:to>
    <xdr:sp macro="" textlink="">
      <xdr:nvSpPr>
        <xdr:cNvPr id="96" name="楕円 95">
          <a:extLst>
            <a:ext uri="{FF2B5EF4-FFF2-40B4-BE49-F238E27FC236}">
              <a16:creationId xmlns:a16="http://schemas.microsoft.com/office/drawing/2014/main" id="{449CC028-51AD-4E64-BBDB-B11C5E0A40DF}"/>
            </a:ext>
          </a:extLst>
        </xdr:cNvPr>
        <xdr:cNvSpPr/>
      </xdr:nvSpPr>
      <xdr:spPr>
        <a:xfrm>
          <a:off x="2926080" y="5762172"/>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88447</xdr:rowOff>
    </xdr:from>
    <xdr:to>
      <xdr:col>19</xdr:col>
      <xdr:colOff>136525</xdr:colOff>
      <xdr:row>30</xdr:row>
      <xdr:rowOff>6441</xdr:rowOff>
    </xdr:to>
    <xdr:cxnSp macro="">
      <xdr:nvCxnSpPr>
        <xdr:cNvPr id="97" name="直線コネクタ 96">
          <a:extLst>
            <a:ext uri="{FF2B5EF4-FFF2-40B4-BE49-F238E27FC236}">
              <a16:creationId xmlns:a16="http://schemas.microsoft.com/office/drawing/2014/main" id="{FF4B8C5B-821F-462B-9692-9A05261B1505}"/>
            </a:ext>
          </a:extLst>
        </xdr:cNvPr>
        <xdr:cNvCxnSpPr/>
      </xdr:nvCxnSpPr>
      <xdr:spPr>
        <a:xfrm>
          <a:off x="2971165" y="5816782"/>
          <a:ext cx="685800" cy="87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53612</xdr:rowOff>
    </xdr:from>
    <xdr:to>
      <xdr:col>11</xdr:col>
      <xdr:colOff>187325</xdr:colOff>
      <xdr:row>27</xdr:row>
      <xdr:rowOff>155212</xdr:rowOff>
    </xdr:to>
    <xdr:sp macro="" textlink="">
      <xdr:nvSpPr>
        <xdr:cNvPr id="98" name="楕円 97">
          <a:extLst>
            <a:ext uri="{FF2B5EF4-FFF2-40B4-BE49-F238E27FC236}">
              <a16:creationId xmlns:a16="http://schemas.microsoft.com/office/drawing/2014/main" id="{C64A4E43-AC2B-4959-952F-FD0D45354A04}"/>
            </a:ext>
          </a:extLst>
        </xdr:cNvPr>
        <xdr:cNvSpPr/>
      </xdr:nvSpPr>
      <xdr:spPr>
        <a:xfrm>
          <a:off x="2240280" y="5439047"/>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104412</xdr:rowOff>
    </xdr:from>
    <xdr:to>
      <xdr:col>15</xdr:col>
      <xdr:colOff>136525</xdr:colOff>
      <xdr:row>29</xdr:row>
      <xdr:rowOff>88447</xdr:rowOff>
    </xdr:to>
    <xdr:cxnSp macro="">
      <xdr:nvCxnSpPr>
        <xdr:cNvPr id="99" name="直線コネクタ 98">
          <a:extLst>
            <a:ext uri="{FF2B5EF4-FFF2-40B4-BE49-F238E27FC236}">
              <a16:creationId xmlns:a16="http://schemas.microsoft.com/office/drawing/2014/main" id="{E8872FA4-F72F-4ABD-8813-5CDF8B20FD3A}"/>
            </a:ext>
          </a:extLst>
        </xdr:cNvPr>
        <xdr:cNvCxnSpPr/>
      </xdr:nvCxnSpPr>
      <xdr:spPr>
        <a:xfrm>
          <a:off x="2285365" y="5484132"/>
          <a:ext cx="685800" cy="332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100" name="n_1aveValue有形固定資産減価償却率">
          <a:extLst>
            <a:ext uri="{FF2B5EF4-FFF2-40B4-BE49-F238E27FC236}">
              <a16:creationId xmlns:a16="http://schemas.microsoft.com/office/drawing/2014/main" id="{8FF3E309-390D-4A43-A97B-6F14143A2692}"/>
            </a:ext>
          </a:extLst>
        </xdr:cNvPr>
        <xdr:cNvSpPr txBox="1"/>
      </xdr:nvSpPr>
      <xdr:spPr>
        <a:xfrm>
          <a:off x="3464569" y="6086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1" name="n_2aveValue有形固定資産減価償却率">
          <a:extLst>
            <a:ext uri="{FF2B5EF4-FFF2-40B4-BE49-F238E27FC236}">
              <a16:creationId xmlns:a16="http://schemas.microsoft.com/office/drawing/2014/main" id="{A9D4EB87-3B46-4EBF-8BD8-D9C0D45D144F}"/>
            </a:ext>
          </a:extLst>
        </xdr:cNvPr>
        <xdr:cNvSpPr txBox="1"/>
      </xdr:nvSpPr>
      <xdr:spPr>
        <a:xfrm>
          <a:off x="2793374" y="6012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102" name="n_3aveValue有形固定資産減価償却率">
          <a:extLst>
            <a:ext uri="{FF2B5EF4-FFF2-40B4-BE49-F238E27FC236}">
              <a16:creationId xmlns:a16="http://schemas.microsoft.com/office/drawing/2014/main" id="{C12C9DCB-831E-4DAE-A96E-B79F427F0EE0}"/>
            </a:ext>
          </a:extLst>
        </xdr:cNvPr>
        <xdr:cNvSpPr txBox="1"/>
      </xdr:nvSpPr>
      <xdr:spPr>
        <a:xfrm>
          <a:off x="2107574" y="596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3" name="n_4aveValue有形固定資産減価償却率">
          <a:extLst>
            <a:ext uri="{FF2B5EF4-FFF2-40B4-BE49-F238E27FC236}">
              <a16:creationId xmlns:a16="http://schemas.microsoft.com/office/drawing/2014/main" id="{3E72CE10-98EB-4C71-8102-FA806B631CCC}"/>
            </a:ext>
          </a:extLst>
        </xdr:cNvPr>
        <xdr:cNvSpPr txBox="1"/>
      </xdr:nvSpPr>
      <xdr:spPr>
        <a:xfrm>
          <a:off x="1421774" y="5610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73768</xdr:rowOff>
    </xdr:from>
    <xdr:ext cx="405111" cy="259045"/>
    <xdr:sp macro="" textlink="">
      <xdr:nvSpPr>
        <xdr:cNvPr id="104" name="n_1mainValue有形固定資産減価償却率">
          <a:extLst>
            <a:ext uri="{FF2B5EF4-FFF2-40B4-BE49-F238E27FC236}">
              <a16:creationId xmlns:a16="http://schemas.microsoft.com/office/drawing/2014/main" id="{8BF8ECE2-3841-4D13-89B8-BEC395EB856F}"/>
            </a:ext>
          </a:extLst>
        </xdr:cNvPr>
        <xdr:cNvSpPr txBox="1"/>
      </xdr:nvSpPr>
      <xdr:spPr>
        <a:xfrm>
          <a:off x="3464569" y="5626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155774</xdr:rowOff>
    </xdr:from>
    <xdr:ext cx="405111" cy="259045"/>
    <xdr:sp macro="" textlink="">
      <xdr:nvSpPr>
        <xdr:cNvPr id="105" name="n_2mainValue有形固定資産減価償却率">
          <a:extLst>
            <a:ext uri="{FF2B5EF4-FFF2-40B4-BE49-F238E27FC236}">
              <a16:creationId xmlns:a16="http://schemas.microsoft.com/office/drawing/2014/main" id="{9F2E59CF-CEF1-4C06-B854-0CC7483F11C5}"/>
            </a:ext>
          </a:extLst>
        </xdr:cNvPr>
        <xdr:cNvSpPr txBox="1"/>
      </xdr:nvSpPr>
      <xdr:spPr>
        <a:xfrm>
          <a:off x="2793374" y="553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289</xdr:rowOff>
    </xdr:from>
    <xdr:ext cx="405111" cy="259045"/>
    <xdr:sp macro="" textlink="">
      <xdr:nvSpPr>
        <xdr:cNvPr id="106" name="n_3mainValue有形固定資産減価償却率">
          <a:extLst>
            <a:ext uri="{FF2B5EF4-FFF2-40B4-BE49-F238E27FC236}">
              <a16:creationId xmlns:a16="http://schemas.microsoft.com/office/drawing/2014/main" id="{AE991DB1-C2F0-4DE4-A797-129418D2B18E}"/>
            </a:ext>
          </a:extLst>
        </xdr:cNvPr>
        <xdr:cNvSpPr txBox="1"/>
      </xdr:nvSpPr>
      <xdr:spPr>
        <a:xfrm>
          <a:off x="2107574" y="5210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90348C38-FC74-42BC-B84F-231E6496F825}"/>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FB14F8DC-1D89-4B16-B59A-86EDD6F38555}"/>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FD8DB095-2F7C-402C-BE56-F551ED71AB3D}"/>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F474DA24-F464-4C32-903F-44D234E997C6}"/>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DFD34379-3D19-4FC4-8B10-73CC63FEDF2C}"/>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27A14DF8-9466-42C8-9B63-000038093093}"/>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DD6B898D-38D9-4279-8998-90CAD7BCA385}"/>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85C8D9D8-B32A-4B8C-A92E-0C2E0B88B09D}"/>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50E0135A-06A4-4B69-B1EC-5FA23018AF74}"/>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629F98D7-AB19-4B6B-B466-98B846293274}"/>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CDE942D-9FCF-46B8-9969-5B504110D585}"/>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DB3693B9-A57C-4388-BCB8-568044A3B70B}"/>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C386E850-77B6-4D6D-804B-E88DDA2EC674}"/>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新庄村役場新庁舎整備に伴い、債務償還費率は令和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年度に</a:t>
          </a:r>
          <a:r>
            <a:rPr kumimoji="1" lang="en-US" altLang="ja-JP" sz="1100">
              <a:latin typeface="ＭＳ Ｐゴシック" panose="020B0600070205080204" pitchFamily="50" charset="-128"/>
              <a:ea typeface="ＭＳ Ｐゴシック" panose="020B0600070205080204" pitchFamily="50" charset="-128"/>
            </a:rPr>
            <a:t>10.4</a:t>
          </a:r>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年度に</a:t>
          </a:r>
          <a:r>
            <a:rPr kumimoji="1" lang="en-US" altLang="ja-JP" sz="1100">
              <a:latin typeface="ＭＳ Ｐゴシック" panose="020B0600070205080204" pitchFamily="50" charset="-128"/>
              <a:ea typeface="ＭＳ Ｐゴシック" panose="020B0600070205080204" pitchFamily="50" charset="-128"/>
            </a:rPr>
            <a:t>125.8</a:t>
          </a:r>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年度には</a:t>
          </a:r>
          <a:r>
            <a:rPr kumimoji="1" lang="en-US" altLang="ja-JP" sz="1100">
              <a:latin typeface="ＭＳ Ｐゴシック" panose="020B0600070205080204" pitchFamily="50" charset="-128"/>
              <a:ea typeface="ＭＳ Ｐゴシック" panose="020B0600070205080204" pitchFamily="50" charset="-128"/>
            </a:rPr>
            <a:t>357.1</a:t>
          </a:r>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593.3</a:t>
          </a:r>
          <a:r>
            <a:rPr kumimoji="1" lang="ja-JP" altLang="en-US" sz="1100">
              <a:latin typeface="ＭＳ Ｐゴシック" panose="020B0600070205080204" pitchFamily="50" charset="-128"/>
              <a:ea typeface="ＭＳ Ｐゴシック" panose="020B0600070205080204" pitchFamily="50" charset="-128"/>
            </a:rPr>
            <a:t>％となっており、年々比率が大幅に上昇している。全国平均・岡山県平均よりも大きく上回っている結果となっているため、基金の積立や地方債の借入抑制を十分に検討し、計画的に行っていく必要がある。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C45C6396-D3C7-4F2C-AACE-D19F22B86A44}"/>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3E971C67-80C4-40D8-9EF8-7FEBB465C6B1}"/>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E7A4F723-33AE-456D-8A49-E3F753ACC992}"/>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080D5341-A53C-4337-808D-CE97CAD13B96}"/>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4" name="テキスト ボックス 123">
          <a:extLst>
            <a:ext uri="{FF2B5EF4-FFF2-40B4-BE49-F238E27FC236}">
              <a16:creationId xmlns:a16="http://schemas.microsoft.com/office/drawing/2014/main" id="{BE6532B4-093A-48FC-877C-69E0BA2D8CEC}"/>
            </a:ext>
          </a:extLst>
        </xdr:cNvPr>
        <xdr:cNvSpPr txBox="1"/>
      </xdr:nvSpPr>
      <xdr:spPr>
        <a:xfrm>
          <a:off x="9756296" y="6635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CDAD9A43-1370-460D-902D-C412D2A3F8B0}"/>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D01300D1-F0C1-4676-B2DA-14BF79F7341A}"/>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25418B78-1FC0-40C2-A5EF-B9F972FFF4DD}"/>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A59A1D51-8305-425F-A27A-984B821C5709}"/>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7EB7866B-0A3E-41C7-9AE7-9B8B790356E5}"/>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A571C2FD-C9D3-4A14-A23C-785E125D6D6C}"/>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6BFB6861-9DD6-4997-997C-F0BFAD2D49C6}"/>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D8F6BE96-56E1-4403-AA52-C6923179A2FB}"/>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658BDCA4-1ACE-4CF7-BE9B-EA01DF8A154F}"/>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DB54DFE1-F497-4173-B41C-D58601B31D8F}"/>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5" name="直線コネクタ 134">
          <a:extLst>
            <a:ext uri="{FF2B5EF4-FFF2-40B4-BE49-F238E27FC236}">
              <a16:creationId xmlns:a16="http://schemas.microsoft.com/office/drawing/2014/main" id="{CB47CF33-C09D-43FB-A00B-91808204A96C}"/>
            </a:ext>
          </a:extLst>
        </xdr:cNvPr>
        <xdr:cNvCxnSpPr/>
      </xdr:nvCxnSpPr>
      <xdr:spPr>
        <a:xfrm flipV="1">
          <a:off x="13313410" y="5295688"/>
          <a:ext cx="1269" cy="13827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36" name="債務償還比率最小値テキスト">
          <a:extLst>
            <a:ext uri="{FF2B5EF4-FFF2-40B4-BE49-F238E27FC236}">
              <a16:creationId xmlns:a16="http://schemas.microsoft.com/office/drawing/2014/main" id="{8F641538-B726-4D21-B94A-5B8D19B8AC1B}"/>
            </a:ext>
          </a:extLst>
        </xdr:cNvPr>
        <xdr:cNvSpPr txBox="1"/>
      </xdr:nvSpPr>
      <xdr:spPr>
        <a:xfrm>
          <a:off x="13369925" y="6684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37" name="直線コネクタ 136">
          <a:extLst>
            <a:ext uri="{FF2B5EF4-FFF2-40B4-BE49-F238E27FC236}">
              <a16:creationId xmlns:a16="http://schemas.microsoft.com/office/drawing/2014/main" id="{2FEF3AB3-2E43-4D74-A5E7-4F960654CD4E}"/>
            </a:ext>
          </a:extLst>
        </xdr:cNvPr>
        <xdr:cNvCxnSpPr/>
      </xdr:nvCxnSpPr>
      <xdr:spPr>
        <a:xfrm>
          <a:off x="13251180" y="667839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DBC1B2C7-021C-4756-96CE-D6B8628F4BFC}"/>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BA0FCCEA-7B82-49BF-A92B-2929A18B14C9}"/>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40" name="債務償還比率平均値テキスト">
          <a:extLst>
            <a:ext uri="{FF2B5EF4-FFF2-40B4-BE49-F238E27FC236}">
              <a16:creationId xmlns:a16="http://schemas.microsoft.com/office/drawing/2014/main" id="{52803C20-C5AD-44CE-8F7A-B905E9DD4BCC}"/>
            </a:ext>
          </a:extLst>
        </xdr:cNvPr>
        <xdr:cNvSpPr txBox="1"/>
      </xdr:nvSpPr>
      <xdr:spPr>
        <a:xfrm>
          <a:off x="13369925" y="5473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1" name="フローチャート: 判断 140">
          <a:extLst>
            <a:ext uri="{FF2B5EF4-FFF2-40B4-BE49-F238E27FC236}">
              <a16:creationId xmlns:a16="http://schemas.microsoft.com/office/drawing/2014/main" id="{F1675BA5-4BD8-4831-BD64-8E6B722846B5}"/>
            </a:ext>
          </a:extLst>
        </xdr:cNvPr>
        <xdr:cNvSpPr/>
      </xdr:nvSpPr>
      <xdr:spPr>
        <a:xfrm>
          <a:off x="13289280" y="5616385"/>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2" name="フローチャート: 判断 141">
          <a:extLst>
            <a:ext uri="{FF2B5EF4-FFF2-40B4-BE49-F238E27FC236}">
              <a16:creationId xmlns:a16="http://schemas.microsoft.com/office/drawing/2014/main" id="{843E1D62-B925-47CE-AE4D-AB11B7D3034D}"/>
            </a:ext>
          </a:extLst>
        </xdr:cNvPr>
        <xdr:cNvSpPr/>
      </xdr:nvSpPr>
      <xdr:spPr>
        <a:xfrm>
          <a:off x="12629515" y="5613644"/>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3" name="フローチャート: 判断 142">
          <a:extLst>
            <a:ext uri="{FF2B5EF4-FFF2-40B4-BE49-F238E27FC236}">
              <a16:creationId xmlns:a16="http://schemas.microsoft.com/office/drawing/2014/main" id="{63D44AEF-0F0E-45A7-B395-288A8C9D1544}"/>
            </a:ext>
          </a:extLst>
        </xdr:cNvPr>
        <xdr:cNvSpPr/>
      </xdr:nvSpPr>
      <xdr:spPr>
        <a:xfrm>
          <a:off x="11943715" y="5606807"/>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4" name="フローチャート: 判断 143">
          <a:extLst>
            <a:ext uri="{FF2B5EF4-FFF2-40B4-BE49-F238E27FC236}">
              <a16:creationId xmlns:a16="http://schemas.microsoft.com/office/drawing/2014/main" id="{966957DC-F7F2-48FA-BD06-36B2A70B2FF8}"/>
            </a:ext>
          </a:extLst>
        </xdr:cNvPr>
        <xdr:cNvSpPr/>
      </xdr:nvSpPr>
      <xdr:spPr>
        <a:xfrm>
          <a:off x="11257915" y="5622322"/>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5" name="フローチャート: 判断 144">
          <a:extLst>
            <a:ext uri="{FF2B5EF4-FFF2-40B4-BE49-F238E27FC236}">
              <a16:creationId xmlns:a16="http://schemas.microsoft.com/office/drawing/2014/main" id="{531DC778-7756-4B33-9EB4-557FAE7C9C95}"/>
            </a:ext>
          </a:extLst>
        </xdr:cNvPr>
        <xdr:cNvSpPr/>
      </xdr:nvSpPr>
      <xdr:spPr>
        <a:xfrm>
          <a:off x="10572115" y="5764742"/>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1C123162-94AB-42E3-B054-DAA9A6B1C7B0}"/>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3380377D-3478-4D6B-B947-C41F186FB136}"/>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8A8E1284-7D82-4367-B869-9403ED9C167D}"/>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1D37982A-DCE1-45DB-A988-BC20355AC87F}"/>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65BBF70-460C-438D-ADC0-55E62F2D7367}"/>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71554</xdr:rowOff>
    </xdr:from>
    <xdr:to>
      <xdr:col>76</xdr:col>
      <xdr:colOff>73025</xdr:colOff>
      <xdr:row>33</xdr:row>
      <xdr:rowOff>1704</xdr:rowOff>
    </xdr:to>
    <xdr:sp macro="" textlink="">
      <xdr:nvSpPr>
        <xdr:cNvPr id="151" name="楕円 150">
          <a:extLst>
            <a:ext uri="{FF2B5EF4-FFF2-40B4-BE49-F238E27FC236}">
              <a16:creationId xmlns:a16="http://schemas.microsoft.com/office/drawing/2014/main" id="{7920D939-7244-4B9E-AE07-6CB8EF68E2EC}"/>
            </a:ext>
          </a:extLst>
        </xdr:cNvPr>
        <xdr:cNvSpPr/>
      </xdr:nvSpPr>
      <xdr:spPr>
        <a:xfrm>
          <a:off x="13289280" y="6308524"/>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49981</xdr:rowOff>
    </xdr:from>
    <xdr:ext cx="469744" cy="259045"/>
    <xdr:sp macro="" textlink="">
      <xdr:nvSpPr>
        <xdr:cNvPr id="152" name="債務償還比率該当値テキスト">
          <a:extLst>
            <a:ext uri="{FF2B5EF4-FFF2-40B4-BE49-F238E27FC236}">
              <a16:creationId xmlns:a16="http://schemas.microsoft.com/office/drawing/2014/main" id="{D96EF2B7-CC6C-44BB-8E7A-E95C2E6798FB}"/>
            </a:ext>
          </a:extLst>
        </xdr:cNvPr>
        <xdr:cNvSpPr txBox="1"/>
      </xdr:nvSpPr>
      <xdr:spPr>
        <a:xfrm>
          <a:off x="13369925" y="629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160941</xdr:rowOff>
    </xdr:from>
    <xdr:to>
      <xdr:col>72</xdr:col>
      <xdr:colOff>123825</xdr:colOff>
      <xdr:row>30</xdr:row>
      <xdr:rowOff>91091</xdr:rowOff>
    </xdr:to>
    <xdr:sp macro="" textlink="">
      <xdr:nvSpPr>
        <xdr:cNvPr id="153" name="楕円 152">
          <a:extLst>
            <a:ext uri="{FF2B5EF4-FFF2-40B4-BE49-F238E27FC236}">
              <a16:creationId xmlns:a16="http://schemas.microsoft.com/office/drawing/2014/main" id="{0D5ADB29-59E7-4D81-B28D-7708220DAF4A}"/>
            </a:ext>
          </a:extLst>
        </xdr:cNvPr>
        <xdr:cNvSpPr/>
      </xdr:nvSpPr>
      <xdr:spPr>
        <a:xfrm>
          <a:off x="12629515" y="5887371"/>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40291</xdr:rowOff>
    </xdr:from>
    <xdr:to>
      <xdr:col>76</xdr:col>
      <xdr:colOff>22225</xdr:colOff>
      <xdr:row>32</xdr:row>
      <xdr:rowOff>122354</xdr:rowOff>
    </xdr:to>
    <xdr:cxnSp macro="">
      <xdr:nvCxnSpPr>
        <xdr:cNvPr id="154" name="直線コネクタ 153">
          <a:extLst>
            <a:ext uri="{FF2B5EF4-FFF2-40B4-BE49-F238E27FC236}">
              <a16:creationId xmlns:a16="http://schemas.microsoft.com/office/drawing/2014/main" id="{31DAAD89-7EDA-4CBF-845E-DA3172581F8D}"/>
            </a:ext>
          </a:extLst>
        </xdr:cNvPr>
        <xdr:cNvCxnSpPr/>
      </xdr:nvCxnSpPr>
      <xdr:spPr>
        <a:xfrm>
          <a:off x="12684125" y="5936266"/>
          <a:ext cx="631190" cy="42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87693</xdr:rowOff>
    </xdr:from>
    <xdr:to>
      <xdr:col>68</xdr:col>
      <xdr:colOff>123825</xdr:colOff>
      <xdr:row>28</xdr:row>
      <xdr:rowOff>17843</xdr:rowOff>
    </xdr:to>
    <xdr:sp macro="" textlink="">
      <xdr:nvSpPr>
        <xdr:cNvPr id="155" name="楕円 154">
          <a:extLst>
            <a:ext uri="{FF2B5EF4-FFF2-40B4-BE49-F238E27FC236}">
              <a16:creationId xmlns:a16="http://schemas.microsoft.com/office/drawing/2014/main" id="{387631C7-1CF2-468C-8A51-241EF5990898}"/>
            </a:ext>
          </a:extLst>
        </xdr:cNvPr>
        <xdr:cNvSpPr/>
      </xdr:nvSpPr>
      <xdr:spPr>
        <a:xfrm>
          <a:off x="11943715" y="5473128"/>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138493</xdr:rowOff>
    </xdr:from>
    <xdr:to>
      <xdr:col>72</xdr:col>
      <xdr:colOff>73025</xdr:colOff>
      <xdr:row>30</xdr:row>
      <xdr:rowOff>40291</xdr:rowOff>
    </xdr:to>
    <xdr:cxnSp macro="">
      <xdr:nvCxnSpPr>
        <xdr:cNvPr id="156" name="直線コネクタ 155">
          <a:extLst>
            <a:ext uri="{FF2B5EF4-FFF2-40B4-BE49-F238E27FC236}">
              <a16:creationId xmlns:a16="http://schemas.microsoft.com/office/drawing/2014/main" id="{2BE3919A-286A-4D47-A613-FC5D9A1661D7}"/>
            </a:ext>
          </a:extLst>
        </xdr:cNvPr>
        <xdr:cNvCxnSpPr/>
      </xdr:nvCxnSpPr>
      <xdr:spPr>
        <a:xfrm>
          <a:off x="11998325" y="5516308"/>
          <a:ext cx="685800" cy="419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51520</xdr:rowOff>
    </xdr:from>
    <xdr:to>
      <xdr:col>64</xdr:col>
      <xdr:colOff>123825</xdr:colOff>
      <xdr:row>26</xdr:row>
      <xdr:rowOff>153120</xdr:rowOff>
    </xdr:to>
    <xdr:sp macro="" textlink="">
      <xdr:nvSpPr>
        <xdr:cNvPr id="157" name="楕円 156">
          <a:extLst>
            <a:ext uri="{FF2B5EF4-FFF2-40B4-BE49-F238E27FC236}">
              <a16:creationId xmlns:a16="http://schemas.microsoft.com/office/drawing/2014/main" id="{4846A15C-E02B-4262-B3DB-D9FCF5C5BFEB}"/>
            </a:ext>
          </a:extLst>
        </xdr:cNvPr>
        <xdr:cNvSpPr/>
      </xdr:nvSpPr>
      <xdr:spPr>
        <a:xfrm>
          <a:off x="11257915" y="5265505"/>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102320</xdr:rowOff>
    </xdr:from>
    <xdr:to>
      <xdr:col>68</xdr:col>
      <xdr:colOff>73025</xdr:colOff>
      <xdr:row>27</xdr:row>
      <xdr:rowOff>138493</xdr:rowOff>
    </xdr:to>
    <xdr:cxnSp macro="">
      <xdr:nvCxnSpPr>
        <xdr:cNvPr id="158" name="直線コネクタ 157">
          <a:extLst>
            <a:ext uri="{FF2B5EF4-FFF2-40B4-BE49-F238E27FC236}">
              <a16:creationId xmlns:a16="http://schemas.microsoft.com/office/drawing/2014/main" id="{03CA0E8F-68C4-4FFF-8A37-640B68E315CA}"/>
            </a:ext>
          </a:extLst>
        </xdr:cNvPr>
        <xdr:cNvCxnSpPr/>
      </xdr:nvCxnSpPr>
      <xdr:spPr>
        <a:xfrm>
          <a:off x="11312525" y="5308685"/>
          <a:ext cx="685800" cy="207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59" name="n_1aveValue債務償還比率">
          <a:extLst>
            <a:ext uri="{FF2B5EF4-FFF2-40B4-BE49-F238E27FC236}">
              <a16:creationId xmlns:a16="http://schemas.microsoft.com/office/drawing/2014/main" id="{AED805E4-33E1-460D-8B12-576F56AA5428}"/>
            </a:ext>
          </a:extLst>
        </xdr:cNvPr>
        <xdr:cNvSpPr txBox="1"/>
      </xdr:nvSpPr>
      <xdr:spPr>
        <a:xfrm>
          <a:off x="12459412" y="538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142649</xdr:rowOff>
    </xdr:from>
    <xdr:ext cx="469744" cy="259045"/>
    <xdr:sp macro="" textlink="">
      <xdr:nvSpPr>
        <xdr:cNvPr id="160" name="n_2aveValue債務償還比率">
          <a:extLst>
            <a:ext uri="{FF2B5EF4-FFF2-40B4-BE49-F238E27FC236}">
              <a16:creationId xmlns:a16="http://schemas.microsoft.com/office/drawing/2014/main" id="{81D56B80-FB64-4AC0-8F87-AAA9F5494496}"/>
            </a:ext>
          </a:extLst>
        </xdr:cNvPr>
        <xdr:cNvSpPr txBox="1"/>
      </xdr:nvSpPr>
      <xdr:spPr>
        <a:xfrm>
          <a:off x="11780597" y="5693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163879</xdr:rowOff>
    </xdr:from>
    <xdr:ext cx="469744" cy="259045"/>
    <xdr:sp macro="" textlink="">
      <xdr:nvSpPr>
        <xdr:cNvPr id="161" name="n_3aveValue債務償還比率">
          <a:extLst>
            <a:ext uri="{FF2B5EF4-FFF2-40B4-BE49-F238E27FC236}">
              <a16:creationId xmlns:a16="http://schemas.microsoft.com/office/drawing/2014/main" id="{74607FE5-9A83-4F13-B193-0CF4FF04690B}"/>
            </a:ext>
          </a:extLst>
        </xdr:cNvPr>
        <xdr:cNvSpPr txBox="1"/>
      </xdr:nvSpPr>
      <xdr:spPr>
        <a:xfrm>
          <a:off x="11094797" y="5720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2" name="n_4aveValue債務償還比率">
          <a:extLst>
            <a:ext uri="{FF2B5EF4-FFF2-40B4-BE49-F238E27FC236}">
              <a16:creationId xmlns:a16="http://schemas.microsoft.com/office/drawing/2014/main" id="{24B65426-0D50-4882-829D-D866E3AB1E50}"/>
            </a:ext>
          </a:extLst>
        </xdr:cNvPr>
        <xdr:cNvSpPr txBox="1"/>
      </xdr:nvSpPr>
      <xdr:spPr>
        <a:xfrm>
          <a:off x="10408997" y="5541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82218</xdr:rowOff>
    </xdr:from>
    <xdr:ext cx="469744" cy="259045"/>
    <xdr:sp macro="" textlink="">
      <xdr:nvSpPr>
        <xdr:cNvPr id="163" name="n_1mainValue債務償還比率">
          <a:extLst>
            <a:ext uri="{FF2B5EF4-FFF2-40B4-BE49-F238E27FC236}">
              <a16:creationId xmlns:a16="http://schemas.microsoft.com/office/drawing/2014/main" id="{676A2AF8-06DB-4567-926E-3865E5EC0EFF}"/>
            </a:ext>
          </a:extLst>
        </xdr:cNvPr>
        <xdr:cNvSpPr txBox="1"/>
      </xdr:nvSpPr>
      <xdr:spPr>
        <a:xfrm>
          <a:off x="12459412" y="5980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34370</xdr:rowOff>
    </xdr:from>
    <xdr:ext cx="469744" cy="259045"/>
    <xdr:sp macro="" textlink="">
      <xdr:nvSpPr>
        <xdr:cNvPr id="164" name="n_2mainValue債務償還比率">
          <a:extLst>
            <a:ext uri="{FF2B5EF4-FFF2-40B4-BE49-F238E27FC236}">
              <a16:creationId xmlns:a16="http://schemas.microsoft.com/office/drawing/2014/main" id="{77940EE9-78F4-4289-9985-E417A9375022}"/>
            </a:ext>
          </a:extLst>
        </xdr:cNvPr>
        <xdr:cNvSpPr txBox="1"/>
      </xdr:nvSpPr>
      <xdr:spPr>
        <a:xfrm>
          <a:off x="11780597" y="5244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24</xdr:row>
      <xdr:rowOff>169647</xdr:rowOff>
    </xdr:from>
    <xdr:ext cx="405111" cy="259045"/>
    <xdr:sp macro="" textlink="">
      <xdr:nvSpPr>
        <xdr:cNvPr id="165" name="n_3mainValue債務償還比率">
          <a:extLst>
            <a:ext uri="{FF2B5EF4-FFF2-40B4-BE49-F238E27FC236}">
              <a16:creationId xmlns:a16="http://schemas.microsoft.com/office/drawing/2014/main" id="{ECE37187-7832-407C-8E6A-AF65880068B6}"/>
            </a:ext>
          </a:extLst>
        </xdr:cNvPr>
        <xdr:cNvSpPr txBox="1"/>
      </xdr:nvSpPr>
      <xdr:spPr>
        <a:xfrm>
          <a:off x="11125209" y="5040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6" name="正方形/長方形 165">
          <a:extLst>
            <a:ext uri="{FF2B5EF4-FFF2-40B4-BE49-F238E27FC236}">
              <a16:creationId xmlns:a16="http://schemas.microsoft.com/office/drawing/2014/main" id="{B2856C03-F125-4F66-856F-3AE6BC28C7F0}"/>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7" name="正方形/長方形 166">
          <a:extLst>
            <a:ext uri="{FF2B5EF4-FFF2-40B4-BE49-F238E27FC236}">
              <a16:creationId xmlns:a16="http://schemas.microsoft.com/office/drawing/2014/main" id="{319772C2-61CF-43C9-B6EC-EA837F116CB7}"/>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8" name="テキスト ボックス 167">
          <a:extLst>
            <a:ext uri="{FF2B5EF4-FFF2-40B4-BE49-F238E27FC236}">
              <a16:creationId xmlns:a16="http://schemas.microsoft.com/office/drawing/2014/main" id="{B85BF4F2-AD61-4BE5-97D5-6AF867B6F1B9}"/>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9" name="テキスト ボックス 168">
          <a:extLst>
            <a:ext uri="{FF2B5EF4-FFF2-40B4-BE49-F238E27FC236}">
              <a16:creationId xmlns:a16="http://schemas.microsoft.com/office/drawing/2014/main" id="{7A1415F5-60DC-4D2E-B3C1-E830EADBB1B9}"/>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0" name="テキスト ボックス 169">
          <a:extLst>
            <a:ext uri="{FF2B5EF4-FFF2-40B4-BE49-F238E27FC236}">
              <a16:creationId xmlns:a16="http://schemas.microsoft.com/office/drawing/2014/main" id="{363B535B-23AE-4520-A77C-2E1221B28409}"/>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1" name="テキスト ボックス 170">
          <a:extLst>
            <a:ext uri="{FF2B5EF4-FFF2-40B4-BE49-F238E27FC236}">
              <a16:creationId xmlns:a16="http://schemas.microsoft.com/office/drawing/2014/main" id="{9198B94F-0C6C-4855-9A1B-88819DE08526}"/>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3CCBC8E-736B-44B6-AAA0-D0F04D28E9B8}"/>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67A3823-5A4C-4281-942F-AAE43807990C}"/>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E147FFD-A09E-433A-A9C2-70EE030B045D}"/>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F9849E7-C532-4E7A-B2CA-0C69E73ADF15}"/>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岡山県新庄村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915C991-F54D-43BF-B358-68F7551F6807}"/>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0086D5D-7ECE-486E-A5B6-B1134FB39485}"/>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A262912-B4A5-4B00-8419-F5A8B09D57D7}"/>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F50377C-39AB-49FD-96BF-D1BF14BE0215}"/>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2999B9C-BC21-46A5-8DD6-60F858E637FF}"/>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4C33B71-68EC-426E-A143-52934231F838}"/>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
777
67.11
2,352,313
2,140,082
186,108
1,010,017
2,247,412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2E7CD1E-2A31-4263-8198-A1046BE3DF96}"/>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BD09454-2FE6-4C14-BE37-1A037517770B}"/>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E3DEDB6-6038-4972-BA32-DCCB73FB178F}"/>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55630FA-29C9-4FB6-925E-B55FCB51F507}"/>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6EFE5C8-0238-45A0-84A1-225094D9A582}"/>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DE9E003-8C8A-4DF9-9554-5C8222E491D9}"/>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33DB369-8E7D-4F3E-ADE3-41154EFA88EB}"/>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D8CFFEC-2857-4677-889C-DEEEAB4AA653}"/>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DB59DE3-EA70-4EE9-A5A4-75156B6E20A0}"/>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32FF53B-E63E-489F-BA0E-BE9EFD022BC7}"/>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37214DA-8F90-47CC-8D11-272B078815CE}"/>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703901A-D396-47D4-BCD8-C146D800F65C}"/>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1D0E984-E6B2-4C73-BB10-EE3C0841E047}"/>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329C1D1-045D-4933-8E13-BB152E20BF35}"/>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34AF487-2685-4036-97D1-F1203FDF949E}"/>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B08AFA5-67E1-438A-95CE-AE63F8ABF74E}"/>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405DC1F-14BF-4986-88C2-4352EBE25569}"/>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EB30AC4-55BF-4430-9188-2F724B55A4A1}"/>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9DF0882-AD73-4808-8D38-58F211381EC4}"/>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843F06F-E8C1-46AF-B662-2491642E3FF4}"/>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93A6546-8B12-4993-8F52-5C09509F6FCD}"/>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4FFBA37-383E-4C0B-8694-7F51E3486B95}"/>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CA57FBA-B35D-4775-8967-BB916C5C1B52}"/>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C4D0639-D859-429C-B9A1-E844E033E1F4}"/>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255F119-397C-441C-94F9-C148EFEB5F9A}"/>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42B4FB7-278D-4037-A137-3DAB9B2BCB84}"/>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E76CE1A-8769-4F98-8357-571BBE6687C4}"/>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6E71D5C-664E-4CBF-A9E6-1AF55CE52D1F}"/>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CCAC1C5-C888-4F09-9CFB-C19378097A09}"/>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11E219C-EF3C-427E-96C0-E2B23F5CF6BE}"/>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2686C79-C752-43C4-95E8-1A6162C22309}"/>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BF0AA93-DB68-4BBA-A757-1838A36BD2E0}"/>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FB146D6-2CB1-4CEE-ADEC-2D806594BA0C}"/>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563EF6A-64F1-497C-A740-4C48254A2EAB}"/>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4281124-B2C6-4123-A518-8024F8892F4F}"/>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58848A6-BE96-43C2-A1AB-C74824F92F11}"/>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D340109-8D47-4EF4-BCC8-D79DC8EA2D15}"/>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BDF22DC-AE4F-4A13-8C2A-267276CB17C5}"/>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562449F-0EA6-48DF-BBE5-D369B98D84C2}"/>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27C892F-B9C1-4678-98F2-69E7E1833D6D}"/>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7601930-2A57-453C-847F-FD206D134460}"/>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91FD35C-6390-4BF9-836C-347B7E39AAEC}"/>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41DCFBD-3C99-4D53-81AE-3108BD9EBCD9}"/>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740E7F4-446A-44F9-96C5-B5DB70A48240}"/>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BE1C523-F39D-41FB-9DBC-5B835F6B11F7}"/>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F1E4017D-8E3F-4C3A-875B-B9B296EF437D}"/>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26606892-1BB5-4815-B94D-C7CA5FC23223}"/>
            </a:ext>
          </a:extLst>
        </xdr:cNvPr>
        <xdr:cNvCxnSpPr/>
      </xdr:nvCxnSpPr>
      <xdr:spPr>
        <a:xfrm flipV="1">
          <a:off x="417385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FA4F2CA5-1626-490D-AAE7-314BD7BE5673}"/>
            </a:ext>
          </a:extLst>
        </xdr:cNvPr>
        <xdr:cNvSpPr txBox="1"/>
      </xdr:nvSpPr>
      <xdr:spPr>
        <a:xfrm>
          <a:off x="4212590" y="7286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6810D6D5-02AF-4C3A-A27A-76D24EA38699}"/>
            </a:ext>
          </a:extLst>
        </xdr:cNvPr>
        <xdr:cNvCxnSpPr/>
      </xdr:nvCxnSpPr>
      <xdr:spPr>
        <a:xfrm>
          <a:off x="4112260" y="7280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4F4C26F6-30BB-404D-804E-94CA7A961E3D}"/>
            </a:ext>
          </a:extLst>
        </xdr:cNvPr>
        <xdr:cNvSpPr txBox="1"/>
      </xdr:nvSpPr>
      <xdr:spPr>
        <a:xfrm>
          <a:off x="4212590" y="5437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85B85C88-0C85-454E-927D-BF7F2AC5BEBB}"/>
            </a:ext>
          </a:extLst>
        </xdr:cNvPr>
        <xdr:cNvCxnSpPr/>
      </xdr:nvCxnSpPr>
      <xdr:spPr>
        <a:xfrm>
          <a:off x="4112260" y="56605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7C4FB313-71F9-4DEB-BACC-4C6655BB50DA}"/>
            </a:ext>
          </a:extLst>
        </xdr:cNvPr>
        <xdr:cNvSpPr txBox="1"/>
      </xdr:nvSpPr>
      <xdr:spPr>
        <a:xfrm>
          <a:off x="4212590" y="67521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B3FBF59E-F29F-433D-92E6-BEE17AB7B350}"/>
            </a:ext>
          </a:extLst>
        </xdr:cNvPr>
        <xdr:cNvSpPr/>
      </xdr:nvSpPr>
      <xdr:spPr>
        <a:xfrm>
          <a:off x="4131310" y="677944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F55378C5-489E-47D8-A707-13E9F8CBD55D}"/>
            </a:ext>
          </a:extLst>
        </xdr:cNvPr>
        <xdr:cNvSpPr/>
      </xdr:nvSpPr>
      <xdr:spPr>
        <a:xfrm>
          <a:off x="3388360" y="675413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4B1AD556-8482-4494-94C4-16AC4EF22929}"/>
            </a:ext>
          </a:extLst>
        </xdr:cNvPr>
        <xdr:cNvSpPr/>
      </xdr:nvSpPr>
      <xdr:spPr>
        <a:xfrm>
          <a:off x="2571750" y="6697527"/>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C35D5FDB-4EAF-459F-A1A9-B85A6E140FF1}"/>
            </a:ext>
          </a:extLst>
        </xdr:cNvPr>
        <xdr:cNvSpPr/>
      </xdr:nvSpPr>
      <xdr:spPr>
        <a:xfrm>
          <a:off x="1774190" y="667466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9C43DC80-6C87-4212-8410-A66CCF367A84}"/>
            </a:ext>
          </a:extLst>
        </xdr:cNvPr>
        <xdr:cNvSpPr/>
      </xdr:nvSpPr>
      <xdr:spPr>
        <a:xfrm>
          <a:off x="988060" y="664037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A4EC5AD-FF3C-4ECD-AB5E-8D891BF4426F}"/>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3E9B294-63F2-481C-9D62-7664F518663F}"/>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02D8A22-DC39-4D84-A7FA-7F02706C3897}"/>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7FBE284-B51F-4E54-AC7A-6D0447A08D01}"/>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78C007D-8430-4448-A0EF-F652BC871313}"/>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10704</xdr:rowOff>
    </xdr:from>
    <xdr:to>
      <xdr:col>24</xdr:col>
      <xdr:colOff>114300</xdr:colOff>
      <xdr:row>39</xdr:row>
      <xdr:rowOff>112304</xdr:rowOff>
    </xdr:to>
    <xdr:sp macro="" textlink="">
      <xdr:nvSpPr>
        <xdr:cNvPr id="74" name="楕円 73">
          <a:extLst>
            <a:ext uri="{FF2B5EF4-FFF2-40B4-BE49-F238E27FC236}">
              <a16:creationId xmlns:a16="http://schemas.microsoft.com/office/drawing/2014/main" id="{2506237D-AD16-43C9-A384-8FF51995B456}"/>
            </a:ext>
          </a:extLst>
        </xdr:cNvPr>
        <xdr:cNvSpPr/>
      </xdr:nvSpPr>
      <xdr:spPr>
        <a:xfrm>
          <a:off x="4131310" y="669915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33581</xdr:rowOff>
    </xdr:from>
    <xdr:ext cx="405111" cy="259045"/>
    <xdr:sp macro="" textlink="">
      <xdr:nvSpPr>
        <xdr:cNvPr id="75" name="【道路】&#10;有形固定資産減価償却率該当値テキスト">
          <a:extLst>
            <a:ext uri="{FF2B5EF4-FFF2-40B4-BE49-F238E27FC236}">
              <a16:creationId xmlns:a16="http://schemas.microsoft.com/office/drawing/2014/main" id="{8901DAA9-D9DC-42C4-9559-B7739A833D28}"/>
            </a:ext>
          </a:extLst>
        </xdr:cNvPr>
        <xdr:cNvSpPr txBox="1"/>
      </xdr:nvSpPr>
      <xdr:spPr>
        <a:xfrm>
          <a:off x="4212590" y="6546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85816</xdr:rowOff>
    </xdr:from>
    <xdr:to>
      <xdr:col>20</xdr:col>
      <xdr:colOff>38100</xdr:colOff>
      <xdr:row>38</xdr:row>
      <xdr:rowOff>15966</xdr:rowOff>
    </xdr:to>
    <xdr:sp macro="" textlink="">
      <xdr:nvSpPr>
        <xdr:cNvPr id="76" name="楕円 75">
          <a:extLst>
            <a:ext uri="{FF2B5EF4-FFF2-40B4-BE49-F238E27FC236}">
              <a16:creationId xmlns:a16="http://schemas.microsoft.com/office/drawing/2014/main" id="{8E7004D4-C2DA-4604-9FB3-1BA4C5D9CD41}"/>
            </a:ext>
          </a:extLst>
        </xdr:cNvPr>
        <xdr:cNvSpPr/>
      </xdr:nvSpPr>
      <xdr:spPr>
        <a:xfrm>
          <a:off x="3388360" y="643137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136616</xdr:rowOff>
    </xdr:from>
    <xdr:to>
      <xdr:col>24</xdr:col>
      <xdr:colOff>63500</xdr:colOff>
      <xdr:row>39</xdr:row>
      <xdr:rowOff>61504</xdr:rowOff>
    </xdr:to>
    <xdr:cxnSp macro="">
      <xdr:nvCxnSpPr>
        <xdr:cNvPr id="77" name="直線コネクタ 76">
          <a:extLst>
            <a:ext uri="{FF2B5EF4-FFF2-40B4-BE49-F238E27FC236}">
              <a16:creationId xmlns:a16="http://schemas.microsoft.com/office/drawing/2014/main" id="{794C7A47-2EA5-4A22-A388-C38AC021F55A}"/>
            </a:ext>
          </a:extLst>
        </xdr:cNvPr>
        <xdr:cNvCxnSpPr/>
      </xdr:nvCxnSpPr>
      <xdr:spPr>
        <a:xfrm>
          <a:off x="3431540" y="6476456"/>
          <a:ext cx="742950" cy="267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89081</xdr:rowOff>
    </xdr:from>
    <xdr:to>
      <xdr:col>15</xdr:col>
      <xdr:colOff>101600</xdr:colOff>
      <xdr:row>38</xdr:row>
      <xdr:rowOff>19231</xdr:rowOff>
    </xdr:to>
    <xdr:sp macro="" textlink="">
      <xdr:nvSpPr>
        <xdr:cNvPr id="78" name="楕円 77">
          <a:extLst>
            <a:ext uri="{FF2B5EF4-FFF2-40B4-BE49-F238E27FC236}">
              <a16:creationId xmlns:a16="http://schemas.microsoft.com/office/drawing/2014/main" id="{5FF07AE6-90EE-44B4-8EF9-DF5722781B70}"/>
            </a:ext>
          </a:extLst>
        </xdr:cNvPr>
        <xdr:cNvSpPr/>
      </xdr:nvSpPr>
      <xdr:spPr>
        <a:xfrm>
          <a:off x="2571750" y="643654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136616</xdr:rowOff>
    </xdr:from>
    <xdr:to>
      <xdr:col>19</xdr:col>
      <xdr:colOff>177800</xdr:colOff>
      <xdr:row>37</xdr:row>
      <xdr:rowOff>139881</xdr:rowOff>
    </xdr:to>
    <xdr:cxnSp macro="">
      <xdr:nvCxnSpPr>
        <xdr:cNvPr id="79" name="直線コネクタ 78">
          <a:extLst>
            <a:ext uri="{FF2B5EF4-FFF2-40B4-BE49-F238E27FC236}">
              <a16:creationId xmlns:a16="http://schemas.microsoft.com/office/drawing/2014/main" id="{EAFB7550-FA55-4114-9F25-A024DC2681C2}"/>
            </a:ext>
          </a:extLst>
        </xdr:cNvPr>
        <xdr:cNvCxnSpPr/>
      </xdr:nvCxnSpPr>
      <xdr:spPr>
        <a:xfrm flipV="1">
          <a:off x="2626360" y="6476456"/>
          <a:ext cx="80518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162560</xdr:rowOff>
    </xdr:from>
    <xdr:to>
      <xdr:col>10</xdr:col>
      <xdr:colOff>165100</xdr:colOff>
      <xdr:row>38</xdr:row>
      <xdr:rowOff>92710</xdr:rowOff>
    </xdr:to>
    <xdr:sp macro="" textlink="">
      <xdr:nvSpPr>
        <xdr:cNvPr id="80" name="楕円 79">
          <a:extLst>
            <a:ext uri="{FF2B5EF4-FFF2-40B4-BE49-F238E27FC236}">
              <a16:creationId xmlns:a16="http://schemas.microsoft.com/office/drawing/2014/main" id="{5405BC49-FDAF-4FEE-9A43-DF79EC9DD069}"/>
            </a:ext>
          </a:extLst>
        </xdr:cNvPr>
        <xdr:cNvSpPr/>
      </xdr:nvSpPr>
      <xdr:spPr>
        <a:xfrm>
          <a:off x="1774190" y="65081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139881</xdr:rowOff>
    </xdr:from>
    <xdr:to>
      <xdr:col>15</xdr:col>
      <xdr:colOff>50800</xdr:colOff>
      <xdr:row>38</xdr:row>
      <xdr:rowOff>41910</xdr:rowOff>
    </xdr:to>
    <xdr:cxnSp macro="">
      <xdr:nvCxnSpPr>
        <xdr:cNvPr id="81" name="直線コネクタ 80">
          <a:extLst>
            <a:ext uri="{FF2B5EF4-FFF2-40B4-BE49-F238E27FC236}">
              <a16:creationId xmlns:a16="http://schemas.microsoft.com/office/drawing/2014/main" id="{B5A0FB2C-B081-49D9-A07E-872B7E3AE630}"/>
            </a:ext>
          </a:extLst>
        </xdr:cNvPr>
        <xdr:cNvCxnSpPr/>
      </xdr:nvCxnSpPr>
      <xdr:spPr>
        <a:xfrm flipV="1">
          <a:off x="1828800" y="6479721"/>
          <a:ext cx="797560" cy="79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2" name="n_1aveValue【道路】&#10;有形固定資産減価償却率">
          <a:extLst>
            <a:ext uri="{FF2B5EF4-FFF2-40B4-BE49-F238E27FC236}">
              <a16:creationId xmlns:a16="http://schemas.microsoft.com/office/drawing/2014/main" id="{B0900267-92C7-40C9-A132-5FCF0C4BC342}"/>
            </a:ext>
          </a:extLst>
        </xdr:cNvPr>
        <xdr:cNvSpPr txBox="1"/>
      </xdr:nvSpPr>
      <xdr:spPr>
        <a:xfrm>
          <a:off x="3239144" y="6850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101799</xdr:rowOff>
    </xdr:from>
    <xdr:ext cx="405111" cy="259045"/>
    <xdr:sp macro="" textlink="">
      <xdr:nvSpPr>
        <xdr:cNvPr id="83" name="n_2aveValue【道路】&#10;有形固定資産減価償却率">
          <a:extLst>
            <a:ext uri="{FF2B5EF4-FFF2-40B4-BE49-F238E27FC236}">
              <a16:creationId xmlns:a16="http://schemas.microsoft.com/office/drawing/2014/main" id="{F401FFD7-197A-46E1-963F-C79A7DF82965}"/>
            </a:ext>
          </a:extLst>
        </xdr:cNvPr>
        <xdr:cNvSpPr txBox="1"/>
      </xdr:nvSpPr>
      <xdr:spPr>
        <a:xfrm>
          <a:off x="2439044" y="678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78939</xdr:rowOff>
    </xdr:from>
    <xdr:ext cx="405111" cy="259045"/>
    <xdr:sp macro="" textlink="">
      <xdr:nvSpPr>
        <xdr:cNvPr id="84" name="n_3aveValue【道路】&#10;有形固定資産減価償却率">
          <a:extLst>
            <a:ext uri="{FF2B5EF4-FFF2-40B4-BE49-F238E27FC236}">
              <a16:creationId xmlns:a16="http://schemas.microsoft.com/office/drawing/2014/main" id="{571B73F6-1B93-462B-89C4-E883E5A570EF}"/>
            </a:ext>
          </a:extLst>
        </xdr:cNvPr>
        <xdr:cNvSpPr txBox="1"/>
      </xdr:nvSpPr>
      <xdr:spPr>
        <a:xfrm>
          <a:off x="1641484" y="676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5" name="n_4aveValue【道路】&#10;有形固定資産減価償却率">
          <a:extLst>
            <a:ext uri="{FF2B5EF4-FFF2-40B4-BE49-F238E27FC236}">
              <a16:creationId xmlns:a16="http://schemas.microsoft.com/office/drawing/2014/main" id="{2B92BF83-0DC8-47A5-909D-772D31EB65CD}"/>
            </a:ext>
          </a:extLst>
        </xdr:cNvPr>
        <xdr:cNvSpPr txBox="1"/>
      </xdr:nvSpPr>
      <xdr:spPr>
        <a:xfrm>
          <a:off x="855354" y="6411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32493</xdr:rowOff>
    </xdr:from>
    <xdr:ext cx="405111" cy="259045"/>
    <xdr:sp macro="" textlink="">
      <xdr:nvSpPr>
        <xdr:cNvPr id="86" name="n_1mainValue【道路】&#10;有形固定資産減価償却率">
          <a:extLst>
            <a:ext uri="{FF2B5EF4-FFF2-40B4-BE49-F238E27FC236}">
              <a16:creationId xmlns:a16="http://schemas.microsoft.com/office/drawing/2014/main" id="{2BF6A262-19C0-4D12-A226-5C94564CB55E}"/>
            </a:ext>
          </a:extLst>
        </xdr:cNvPr>
        <xdr:cNvSpPr txBox="1"/>
      </xdr:nvSpPr>
      <xdr:spPr>
        <a:xfrm>
          <a:off x="3239144" y="620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35758</xdr:rowOff>
    </xdr:from>
    <xdr:ext cx="405111" cy="259045"/>
    <xdr:sp macro="" textlink="">
      <xdr:nvSpPr>
        <xdr:cNvPr id="87" name="n_2mainValue【道路】&#10;有形固定資産減価償却率">
          <a:extLst>
            <a:ext uri="{FF2B5EF4-FFF2-40B4-BE49-F238E27FC236}">
              <a16:creationId xmlns:a16="http://schemas.microsoft.com/office/drawing/2014/main" id="{DCE6EDA1-3AC7-4125-9191-5C6FB9BBFA99}"/>
            </a:ext>
          </a:extLst>
        </xdr:cNvPr>
        <xdr:cNvSpPr txBox="1"/>
      </xdr:nvSpPr>
      <xdr:spPr>
        <a:xfrm>
          <a:off x="2439044" y="620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109237</xdr:rowOff>
    </xdr:from>
    <xdr:ext cx="405111" cy="259045"/>
    <xdr:sp macro="" textlink="">
      <xdr:nvSpPr>
        <xdr:cNvPr id="88" name="n_3mainValue【道路】&#10;有形固定資産減価償却率">
          <a:extLst>
            <a:ext uri="{FF2B5EF4-FFF2-40B4-BE49-F238E27FC236}">
              <a16:creationId xmlns:a16="http://schemas.microsoft.com/office/drawing/2014/main" id="{CCD0E98D-4464-4A30-8858-5C224D231DDC}"/>
            </a:ext>
          </a:extLst>
        </xdr:cNvPr>
        <xdr:cNvSpPr txBox="1"/>
      </xdr:nvSpPr>
      <xdr:spPr>
        <a:xfrm>
          <a:off x="1641484" y="627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7F9F1BC1-008E-40F8-8E6F-5DD56401B2F5}"/>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74EF9E1-AEAF-43E1-AACC-B834488B4363}"/>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88C83A1-08F2-48AD-AB23-AD8EA4980C97}"/>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FE2EF042-B70A-469B-825E-B2CF37708601}"/>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8D88224-9A49-4BC8-B141-EE7EC1D1BE27}"/>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058B427-A829-4B33-AFCD-67D0DEFC433F}"/>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E41D6D6E-4530-4AE1-900C-46F851BBEC80}"/>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4E39B259-58FC-480E-9928-0F06F12C4A38}"/>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5C541F60-52D4-40B5-B5F0-158163F78587}"/>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CF8FD2CD-FCBC-4295-8D0E-05B02D06310E}"/>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3811A5A7-8630-48B4-A808-CA46746AA213}"/>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A50338A3-3F33-43DC-8777-9BBDF37D6FCC}"/>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C21A9B79-C203-4348-BF09-5859D16776BC}"/>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2" name="テキスト ボックス 101">
          <a:extLst>
            <a:ext uri="{FF2B5EF4-FFF2-40B4-BE49-F238E27FC236}">
              <a16:creationId xmlns:a16="http://schemas.microsoft.com/office/drawing/2014/main" id="{3A9CB1EC-CCA6-4ABD-8EA0-6D8C53EB25A0}"/>
            </a:ext>
          </a:extLst>
        </xdr:cNvPr>
        <xdr:cNvSpPr txBox="1"/>
      </xdr:nvSpPr>
      <xdr:spPr>
        <a:xfrm>
          <a:off x="5416126"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D934CF9D-5913-43C3-8931-33AF19DE3397}"/>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4" name="テキスト ボックス 103">
          <a:extLst>
            <a:ext uri="{FF2B5EF4-FFF2-40B4-BE49-F238E27FC236}">
              <a16:creationId xmlns:a16="http://schemas.microsoft.com/office/drawing/2014/main" id="{F4FA80E3-48A1-4CD9-BB17-B38A2FD433E2}"/>
            </a:ext>
          </a:extLst>
        </xdr:cNvPr>
        <xdr:cNvSpPr txBox="1"/>
      </xdr:nvSpPr>
      <xdr:spPr>
        <a:xfrm>
          <a:off x="5416126"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1C9543E3-F1A3-4521-9558-D3945AFD04A5}"/>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6" name="テキスト ボックス 105">
          <a:extLst>
            <a:ext uri="{FF2B5EF4-FFF2-40B4-BE49-F238E27FC236}">
              <a16:creationId xmlns:a16="http://schemas.microsoft.com/office/drawing/2014/main" id="{B47CAC90-98D1-4B50-A376-1FF21F610104}"/>
            </a:ext>
          </a:extLst>
        </xdr:cNvPr>
        <xdr:cNvSpPr txBox="1"/>
      </xdr:nvSpPr>
      <xdr:spPr>
        <a:xfrm>
          <a:off x="5416126"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3B877F5C-B1D6-46C4-AFB8-CEC7DD8AEEAC}"/>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8" name="テキスト ボックス 107">
          <a:extLst>
            <a:ext uri="{FF2B5EF4-FFF2-40B4-BE49-F238E27FC236}">
              <a16:creationId xmlns:a16="http://schemas.microsoft.com/office/drawing/2014/main" id="{BDD282BC-9CEB-4894-88FF-55BB9065ECC9}"/>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D5F01872-78B2-4618-8EBE-59248CFD7A5F}"/>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0" name="直線コネクタ 109">
          <a:extLst>
            <a:ext uri="{FF2B5EF4-FFF2-40B4-BE49-F238E27FC236}">
              <a16:creationId xmlns:a16="http://schemas.microsoft.com/office/drawing/2014/main" id="{4D055538-C6EF-4599-8E35-101A65D2D587}"/>
            </a:ext>
          </a:extLst>
        </xdr:cNvPr>
        <xdr:cNvCxnSpPr/>
      </xdr:nvCxnSpPr>
      <xdr:spPr>
        <a:xfrm flipV="1">
          <a:off x="9429115" y="5836941"/>
          <a:ext cx="0" cy="1299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1" name="【道路】&#10;一人当たり延長最小値テキスト">
          <a:extLst>
            <a:ext uri="{FF2B5EF4-FFF2-40B4-BE49-F238E27FC236}">
              <a16:creationId xmlns:a16="http://schemas.microsoft.com/office/drawing/2014/main" id="{F219326B-1CC5-4707-A3DA-120EBBAC1F49}"/>
            </a:ext>
          </a:extLst>
        </xdr:cNvPr>
        <xdr:cNvSpPr txBox="1"/>
      </xdr:nvSpPr>
      <xdr:spPr>
        <a:xfrm>
          <a:off x="946785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2" name="直線コネクタ 111">
          <a:extLst>
            <a:ext uri="{FF2B5EF4-FFF2-40B4-BE49-F238E27FC236}">
              <a16:creationId xmlns:a16="http://schemas.microsoft.com/office/drawing/2014/main" id="{DF1FFDF0-9B22-4348-90BB-0666599B83AE}"/>
            </a:ext>
          </a:extLst>
        </xdr:cNvPr>
        <xdr:cNvCxnSpPr/>
      </xdr:nvCxnSpPr>
      <xdr:spPr>
        <a:xfrm>
          <a:off x="9356090" y="713602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3" name="【道路】&#10;一人当たり延長最大値テキスト">
          <a:extLst>
            <a:ext uri="{FF2B5EF4-FFF2-40B4-BE49-F238E27FC236}">
              <a16:creationId xmlns:a16="http://schemas.microsoft.com/office/drawing/2014/main" id="{7CAF2971-2C51-4332-A3A5-581B9C5FC419}"/>
            </a:ext>
          </a:extLst>
        </xdr:cNvPr>
        <xdr:cNvSpPr txBox="1"/>
      </xdr:nvSpPr>
      <xdr:spPr>
        <a:xfrm>
          <a:off x="9467850" y="5612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4" name="直線コネクタ 113">
          <a:extLst>
            <a:ext uri="{FF2B5EF4-FFF2-40B4-BE49-F238E27FC236}">
              <a16:creationId xmlns:a16="http://schemas.microsoft.com/office/drawing/2014/main" id="{A7985E3B-5826-4E17-BE27-CA50E470004C}"/>
            </a:ext>
          </a:extLst>
        </xdr:cNvPr>
        <xdr:cNvCxnSpPr/>
      </xdr:nvCxnSpPr>
      <xdr:spPr>
        <a:xfrm>
          <a:off x="9356090" y="583694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15" name="【道路】&#10;一人当たり延長平均値テキスト">
          <a:extLst>
            <a:ext uri="{FF2B5EF4-FFF2-40B4-BE49-F238E27FC236}">
              <a16:creationId xmlns:a16="http://schemas.microsoft.com/office/drawing/2014/main" id="{5E1BD926-0680-432A-A5F0-6D41C386FE84}"/>
            </a:ext>
          </a:extLst>
        </xdr:cNvPr>
        <xdr:cNvSpPr txBox="1"/>
      </xdr:nvSpPr>
      <xdr:spPr>
        <a:xfrm>
          <a:off x="9467850" y="69054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6" name="フローチャート: 判断 115">
          <a:extLst>
            <a:ext uri="{FF2B5EF4-FFF2-40B4-BE49-F238E27FC236}">
              <a16:creationId xmlns:a16="http://schemas.microsoft.com/office/drawing/2014/main" id="{16DD111A-EE0D-4860-8FFB-C97C35514101}"/>
            </a:ext>
          </a:extLst>
        </xdr:cNvPr>
        <xdr:cNvSpPr/>
      </xdr:nvSpPr>
      <xdr:spPr>
        <a:xfrm>
          <a:off x="9394190" y="6923182"/>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17" name="フローチャート: 判断 116">
          <a:extLst>
            <a:ext uri="{FF2B5EF4-FFF2-40B4-BE49-F238E27FC236}">
              <a16:creationId xmlns:a16="http://schemas.microsoft.com/office/drawing/2014/main" id="{0BA61298-EC86-4F4A-B83E-5247A546D165}"/>
            </a:ext>
          </a:extLst>
        </xdr:cNvPr>
        <xdr:cNvSpPr/>
      </xdr:nvSpPr>
      <xdr:spPr>
        <a:xfrm>
          <a:off x="8632190" y="691520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18" name="フローチャート: 判断 117">
          <a:extLst>
            <a:ext uri="{FF2B5EF4-FFF2-40B4-BE49-F238E27FC236}">
              <a16:creationId xmlns:a16="http://schemas.microsoft.com/office/drawing/2014/main" id="{BD9ECA25-6177-4FC3-B53D-30CDAADBE8CB}"/>
            </a:ext>
          </a:extLst>
        </xdr:cNvPr>
        <xdr:cNvSpPr/>
      </xdr:nvSpPr>
      <xdr:spPr>
        <a:xfrm>
          <a:off x="7846060" y="6902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19" name="フローチャート: 判断 118">
          <a:extLst>
            <a:ext uri="{FF2B5EF4-FFF2-40B4-BE49-F238E27FC236}">
              <a16:creationId xmlns:a16="http://schemas.microsoft.com/office/drawing/2014/main" id="{B97B91B2-213E-402E-96B3-381409D349C1}"/>
            </a:ext>
          </a:extLst>
        </xdr:cNvPr>
        <xdr:cNvSpPr/>
      </xdr:nvSpPr>
      <xdr:spPr>
        <a:xfrm>
          <a:off x="7029450" y="691241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0" name="フローチャート: 判断 119">
          <a:extLst>
            <a:ext uri="{FF2B5EF4-FFF2-40B4-BE49-F238E27FC236}">
              <a16:creationId xmlns:a16="http://schemas.microsoft.com/office/drawing/2014/main" id="{7BA83B94-A16D-4960-A476-6DE538022AD0}"/>
            </a:ext>
          </a:extLst>
        </xdr:cNvPr>
        <xdr:cNvSpPr/>
      </xdr:nvSpPr>
      <xdr:spPr>
        <a:xfrm>
          <a:off x="6231890" y="691541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EFA552AD-0F80-47EC-9884-C9944B9205B1}"/>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59C4D70D-3793-4C23-926D-E7AD020F1A5C}"/>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218947B-2B0E-4258-A247-693915D60338}"/>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EE06DFF-A37A-4ECB-8C6D-3D2A8B7C20B1}"/>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1D41E3D-CB08-4E7E-9F0E-01D78F7A9D13}"/>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151098</xdr:rowOff>
    </xdr:from>
    <xdr:to>
      <xdr:col>55</xdr:col>
      <xdr:colOff>50800</xdr:colOff>
      <xdr:row>40</xdr:row>
      <xdr:rowOff>81248</xdr:rowOff>
    </xdr:to>
    <xdr:sp macro="" textlink="">
      <xdr:nvSpPr>
        <xdr:cNvPr id="126" name="楕円 125">
          <a:extLst>
            <a:ext uri="{FF2B5EF4-FFF2-40B4-BE49-F238E27FC236}">
              <a16:creationId xmlns:a16="http://schemas.microsoft.com/office/drawing/2014/main" id="{09852DFA-03F9-4C78-A21A-00C2D8B9158E}"/>
            </a:ext>
          </a:extLst>
        </xdr:cNvPr>
        <xdr:cNvSpPr/>
      </xdr:nvSpPr>
      <xdr:spPr>
        <a:xfrm>
          <a:off x="9394190" y="6837648"/>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2525</xdr:rowOff>
    </xdr:from>
    <xdr:ext cx="599010" cy="259045"/>
    <xdr:sp macro="" textlink="">
      <xdr:nvSpPr>
        <xdr:cNvPr id="127" name="【道路】&#10;一人当たり延長該当値テキスト">
          <a:extLst>
            <a:ext uri="{FF2B5EF4-FFF2-40B4-BE49-F238E27FC236}">
              <a16:creationId xmlns:a16="http://schemas.microsoft.com/office/drawing/2014/main" id="{8AD3F9F4-35B3-4604-8670-5E70F0AF86EF}"/>
            </a:ext>
          </a:extLst>
        </xdr:cNvPr>
        <xdr:cNvSpPr txBox="1"/>
      </xdr:nvSpPr>
      <xdr:spPr>
        <a:xfrm>
          <a:off x="9467850" y="6689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163959</xdr:rowOff>
    </xdr:from>
    <xdr:to>
      <xdr:col>50</xdr:col>
      <xdr:colOff>165100</xdr:colOff>
      <xdr:row>40</xdr:row>
      <xdr:rowOff>94109</xdr:rowOff>
    </xdr:to>
    <xdr:sp macro="" textlink="">
      <xdr:nvSpPr>
        <xdr:cNvPr id="128" name="楕円 127">
          <a:extLst>
            <a:ext uri="{FF2B5EF4-FFF2-40B4-BE49-F238E27FC236}">
              <a16:creationId xmlns:a16="http://schemas.microsoft.com/office/drawing/2014/main" id="{35900FD4-F4AB-45B1-AD94-56B0FB35BDE7}"/>
            </a:ext>
          </a:extLst>
        </xdr:cNvPr>
        <xdr:cNvSpPr/>
      </xdr:nvSpPr>
      <xdr:spPr>
        <a:xfrm>
          <a:off x="8632190" y="6854319"/>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30448</xdr:rowOff>
    </xdr:from>
    <xdr:to>
      <xdr:col>55</xdr:col>
      <xdr:colOff>0</xdr:colOff>
      <xdr:row>40</xdr:row>
      <xdr:rowOff>43309</xdr:rowOff>
    </xdr:to>
    <xdr:cxnSp macro="">
      <xdr:nvCxnSpPr>
        <xdr:cNvPr id="129" name="直線コネクタ 128">
          <a:extLst>
            <a:ext uri="{FF2B5EF4-FFF2-40B4-BE49-F238E27FC236}">
              <a16:creationId xmlns:a16="http://schemas.microsoft.com/office/drawing/2014/main" id="{2CD91494-588A-416C-B368-070BC8FDC60E}"/>
            </a:ext>
          </a:extLst>
        </xdr:cNvPr>
        <xdr:cNvCxnSpPr/>
      </xdr:nvCxnSpPr>
      <xdr:spPr>
        <a:xfrm flipV="1">
          <a:off x="8686800" y="6886543"/>
          <a:ext cx="742950" cy="1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169877</xdr:rowOff>
    </xdr:from>
    <xdr:to>
      <xdr:col>46</xdr:col>
      <xdr:colOff>38100</xdr:colOff>
      <xdr:row>40</xdr:row>
      <xdr:rowOff>100027</xdr:rowOff>
    </xdr:to>
    <xdr:sp macro="" textlink="">
      <xdr:nvSpPr>
        <xdr:cNvPr id="130" name="楕円 129">
          <a:extLst>
            <a:ext uri="{FF2B5EF4-FFF2-40B4-BE49-F238E27FC236}">
              <a16:creationId xmlns:a16="http://schemas.microsoft.com/office/drawing/2014/main" id="{9FB97F12-6EB8-41DD-9CFC-9196878EF1FA}"/>
            </a:ext>
          </a:extLst>
        </xdr:cNvPr>
        <xdr:cNvSpPr/>
      </xdr:nvSpPr>
      <xdr:spPr>
        <a:xfrm>
          <a:off x="7846060" y="6860237"/>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43309</xdr:rowOff>
    </xdr:from>
    <xdr:to>
      <xdr:col>50</xdr:col>
      <xdr:colOff>114300</xdr:colOff>
      <xdr:row>40</xdr:row>
      <xdr:rowOff>49227</xdr:rowOff>
    </xdr:to>
    <xdr:cxnSp macro="">
      <xdr:nvCxnSpPr>
        <xdr:cNvPr id="131" name="直線コネクタ 130">
          <a:extLst>
            <a:ext uri="{FF2B5EF4-FFF2-40B4-BE49-F238E27FC236}">
              <a16:creationId xmlns:a16="http://schemas.microsoft.com/office/drawing/2014/main" id="{EB22E9ED-59AA-4810-B9F8-363EED135DF8}"/>
            </a:ext>
          </a:extLst>
        </xdr:cNvPr>
        <xdr:cNvCxnSpPr/>
      </xdr:nvCxnSpPr>
      <xdr:spPr>
        <a:xfrm flipV="1">
          <a:off x="7889240" y="6903214"/>
          <a:ext cx="797560" cy="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6746</xdr:rowOff>
    </xdr:from>
    <xdr:to>
      <xdr:col>41</xdr:col>
      <xdr:colOff>101600</xdr:colOff>
      <xdr:row>40</xdr:row>
      <xdr:rowOff>108346</xdr:rowOff>
    </xdr:to>
    <xdr:sp macro="" textlink="">
      <xdr:nvSpPr>
        <xdr:cNvPr id="132" name="楕円 131">
          <a:extLst>
            <a:ext uri="{FF2B5EF4-FFF2-40B4-BE49-F238E27FC236}">
              <a16:creationId xmlns:a16="http://schemas.microsoft.com/office/drawing/2014/main" id="{6B8A9204-247D-475A-A5AA-434096CB3565}"/>
            </a:ext>
          </a:extLst>
        </xdr:cNvPr>
        <xdr:cNvSpPr/>
      </xdr:nvSpPr>
      <xdr:spPr>
        <a:xfrm>
          <a:off x="7029450" y="686665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49227</xdr:rowOff>
    </xdr:from>
    <xdr:to>
      <xdr:col>45</xdr:col>
      <xdr:colOff>177800</xdr:colOff>
      <xdr:row>40</xdr:row>
      <xdr:rowOff>57546</xdr:rowOff>
    </xdr:to>
    <xdr:cxnSp macro="">
      <xdr:nvCxnSpPr>
        <xdr:cNvPr id="133" name="直線コネクタ 132">
          <a:extLst>
            <a:ext uri="{FF2B5EF4-FFF2-40B4-BE49-F238E27FC236}">
              <a16:creationId xmlns:a16="http://schemas.microsoft.com/office/drawing/2014/main" id="{071D5E72-CE38-4D8F-AA96-0589CBCC6FEF}"/>
            </a:ext>
          </a:extLst>
        </xdr:cNvPr>
        <xdr:cNvCxnSpPr/>
      </xdr:nvCxnSpPr>
      <xdr:spPr>
        <a:xfrm flipV="1">
          <a:off x="7084060" y="6909132"/>
          <a:ext cx="805180" cy="2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146124</xdr:rowOff>
    </xdr:from>
    <xdr:ext cx="534377" cy="259045"/>
    <xdr:sp macro="" textlink="">
      <xdr:nvSpPr>
        <xdr:cNvPr id="134" name="n_1aveValue【道路】&#10;一人当たり延長">
          <a:extLst>
            <a:ext uri="{FF2B5EF4-FFF2-40B4-BE49-F238E27FC236}">
              <a16:creationId xmlns:a16="http://schemas.microsoft.com/office/drawing/2014/main" id="{2F785E01-4D1B-4BE2-A44F-47336445976B}"/>
            </a:ext>
          </a:extLst>
        </xdr:cNvPr>
        <xdr:cNvSpPr txBox="1"/>
      </xdr:nvSpPr>
      <xdr:spPr>
        <a:xfrm>
          <a:off x="8422151" y="7002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135190</xdr:rowOff>
    </xdr:from>
    <xdr:ext cx="534377" cy="259045"/>
    <xdr:sp macro="" textlink="">
      <xdr:nvSpPr>
        <xdr:cNvPr id="135" name="n_2aveValue【道路】&#10;一人当たり延長">
          <a:extLst>
            <a:ext uri="{FF2B5EF4-FFF2-40B4-BE49-F238E27FC236}">
              <a16:creationId xmlns:a16="http://schemas.microsoft.com/office/drawing/2014/main" id="{5C61B79A-33B6-41F8-9A80-B6D87269B8CB}"/>
            </a:ext>
          </a:extLst>
        </xdr:cNvPr>
        <xdr:cNvSpPr txBox="1"/>
      </xdr:nvSpPr>
      <xdr:spPr>
        <a:xfrm>
          <a:off x="7641101" y="69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143332</xdr:rowOff>
    </xdr:from>
    <xdr:ext cx="534377" cy="259045"/>
    <xdr:sp macro="" textlink="">
      <xdr:nvSpPr>
        <xdr:cNvPr id="136" name="n_3aveValue【道路】&#10;一人当たり延長">
          <a:extLst>
            <a:ext uri="{FF2B5EF4-FFF2-40B4-BE49-F238E27FC236}">
              <a16:creationId xmlns:a16="http://schemas.microsoft.com/office/drawing/2014/main" id="{BA7A3037-D3EA-45D9-87F6-50CE6E3B239C}"/>
            </a:ext>
          </a:extLst>
        </xdr:cNvPr>
        <xdr:cNvSpPr txBox="1"/>
      </xdr:nvSpPr>
      <xdr:spPr>
        <a:xfrm>
          <a:off x="6854971" y="6999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37" name="n_4aveValue【道路】&#10;一人当たり延長">
          <a:extLst>
            <a:ext uri="{FF2B5EF4-FFF2-40B4-BE49-F238E27FC236}">
              <a16:creationId xmlns:a16="http://schemas.microsoft.com/office/drawing/2014/main" id="{B74F2EC8-2980-4CDD-81D1-214E2A9479CC}"/>
            </a:ext>
          </a:extLst>
        </xdr:cNvPr>
        <xdr:cNvSpPr txBox="1"/>
      </xdr:nvSpPr>
      <xdr:spPr>
        <a:xfrm>
          <a:off x="603836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38</xdr:row>
      <xdr:rowOff>110636</xdr:rowOff>
    </xdr:from>
    <xdr:ext cx="599010" cy="259045"/>
    <xdr:sp macro="" textlink="">
      <xdr:nvSpPr>
        <xdr:cNvPr id="138" name="n_1mainValue【道路】&#10;一人当たり延長">
          <a:extLst>
            <a:ext uri="{FF2B5EF4-FFF2-40B4-BE49-F238E27FC236}">
              <a16:creationId xmlns:a16="http://schemas.microsoft.com/office/drawing/2014/main" id="{13E1FD42-2246-463F-9B72-7272FD2E4332}"/>
            </a:ext>
          </a:extLst>
        </xdr:cNvPr>
        <xdr:cNvSpPr txBox="1"/>
      </xdr:nvSpPr>
      <xdr:spPr>
        <a:xfrm>
          <a:off x="8401264" y="6625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38</xdr:row>
      <xdr:rowOff>116554</xdr:rowOff>
    </xdr:from>
    <xdr:ext cx="599010" cy="259045"/>
    <xdr:sp macro="" textlink="">
      <xdr:nvSpPr>
        <xdr:cNvPr id="139" name="n_2mainValue【道路】&#10;一人当たり延長">
          <a:extLst>
            <a:ext uri="{FF2B5EF4-FFF2-40B4-BE49-F238E27FC236}">
              <a16:creationId xmlns:a16="http://schemas.microsoft.com/office/drawing/2014/main" id="{B458BE3D-ECCD-4766-9E5C-301FF6A6F71C}"/>
            </a:ext>
          </a:extLst>
        </xdr:cNvPr>
        <xdr:cNvSpPr txBox="1"/>
      </xdr:nvSpPr>
      <xdr:spPr>
        <a:xfrm>
          <a:off x="7610689" y="6631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38</xdr:row>
      <xdr:rowOff>124873</xdr:rowOff>
    </xdr:from>
    <xdr:ext cx="599010" cy="259045"/>
    <xdr:sp macro="" textlink="">
      <xdr:nvSpPr>
        <xdr:cNvPr id="140" name="n_3mainValue【道路】&#10;一人当たり延長">
          <a:extLst>
            <a:ext uri="{FF2B5EF4-FFF2-40B4-BE49-F238E27FC236}">
              <a16:creationId xmlns:a16="http://schemas.microsoft.com/office/drawing/2014/main" id="{0AE26780-86C9-4731-BD79-D17F7EB4CD94}"/>
            </a:ext>
          </a:extLst>
        </xdr:cNvPr>
        <xdr:cNvSpPr txBox="1"/>
      </xdr:nvSpPr>
      <xdr:spPr>
        <a:xfrm>
          <a:off x="6822654" y="6641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1" name="正方形/長方形 140">
          <a:extLst>
            <a:ext uri="{FF2B5EF4-FFF2-40B4-BE49-F238E27FC236}">
              <a16:creationId xmlns:a16="http://schemas.microsoft.com/office/drawing/2014/main" id="{BECEB43C-92C7-4355-85D0-D55E0CA81267}"/>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2" name="正方形/長方形 141">
          <a:extLst>
            <a:ext uri="{FF2B5EF4-FFF2-40B4-BE49-F238E27FC236}">
              <a16:creationId xmlns:a16="http://schemas.microsoft.com/office/drawing/2014/main" id="{D9C16684-64C4-47B2-B4D6-1A02B97A6135}"/>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3" name="正方形/長方形 142">
          <a:extLst>
            <a:ext uri="{FF2B5EF4-FFF2-40B4-BE49-F238E27FC236}">
              <a16:creationId xmlns:a16="http://schemas.microsoft.com/office/drawing/2014/main" id="{47EDF1E8-2C91-479C-B1F1-9DFEC60B729E}"/>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4" name="正方形/長方形 143">
          <a:extLst>
            <a:ext uri="{FF2B5EF4-FFF2-40B4-BE49-F238E27FC236}">
              <a16:creationId xmlns:a16="http://schemas.microsoft.com/office/drawing/2014/main" id="{B3D3829C-6511-4C36-A24D-1C3CCE8B0AEB}"/>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5" name="正方形/長方形 144">
          <a:extLst>
            <a:ext uri="{FF2B5EF4-FFF2-40B4-BE49-F238E27FC236}">
              <a16:creationId xmlns:a16="http://schemas.microsoft.com/office/drawing/2014/main" id="{1CF97FFB-6982-4220-BB6A-287EAEE32CDD}"/>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6" name="正方形/長方形 145">
          <a:extLst>
            <a:ext uri="{FF2B5EF4-FFF2-40B4-BE49-F238E27FC236}">
              <a16:creationId xmlns:a16="http://schemas.microsoft.com/office/drawing/2014/main" id="{1E3ED2C7-AC4A-4010-B24F-BE2CAD675FDD}"/>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7" name="正方形/長方形 146">
          <a:extLst>
            <a:ext uri="{FF2B5EF4-FFF2-40B4-BE49-F238E27FC236}">
              <a16:creationId xmlns:a16="http://schemas.microsoft.com/office/drawing/2014/main" id="{3FDFC7A0-5C66-44FA-8DE4-0BC44D10319C}"/>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8" name="正方形/長方形 147">
          <a:extLst>
            <a:ext uri="{FF2B5EF4-FFF2-40B4-BE49-F238E27FC236}">
              <a16:creationId xmlns:a16="http://schemas.microsoft.com/office/drawing/2014/main" id="{3D459A2B-A8A0-494B-9D98-26BB3EFC056E}"/>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9" name="テキスト ボックス 148">
          <a:extLst>
            <a:ext uri="{FF2B5EF4-FFF2-40B4-BE49-F238E27FC236}">
              <a16:creationId xmlns:a16="http://schemas.microsoft.com/office/drawing/2014/main" id="{2C5698CD-0A1D-4DD1-9FBF-0DF1D610966C}"/>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0" name="直線コネクタ 149">
          <a:extLst>
            <a:ext uri="{FF2B5EF4-FFF2-40B4-BE49-F238E27FC236}">
              <a16:creationId xmlns:a16="http://schemas.microsoft.com/office/drawing/2014/main" id="{6A91D6B8-D047-4F2C-91B2-4A7797995C9C}"/>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1" name="テキスト ボックス 150">
          <a:extLst>
            <a:ext uri="{FF2B5EF4-FFF2-40B4-BE49-F238E27FC236}">
              <a16:creationId xmlns:a16="http://schemas.microsoft.com/office/drawing/2014/main" id="{4336C47A-A5B8-411B-A444-F6AB1DD209BE}"/>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2" name="直線コネクタ 151">
          <a:extLst>
            <a:ext uri="{FF2B5EF4-FFF2-40B4-BE49-F238E27FC236}">
              <a16:creationId xmlns:a16="http://schemas.microsoft.com/office/drawing/2014/main" id="{053F057F-3AAE-4DAA-891F-D9EEFD37E4B1}"/>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3" name="テキスト ボックス 152">
          <a:extLst>
            <a:ext uri="{FF2B5EF4-FFF2-40B4-BE49-F238E27FC236}">
              <a16:creationId xmlns:a16="http://schemas.microsoft.com/office/drawing/2014/main" id="{C95A5AAA-6C7B-4E81-BD63-6C909E2A931B}"/>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4" name="直線コネクタ 153">
          <a:extLst>
            <a:ext uri="{FF2B5EF4-FFF2-40B4-BE49-F238E27FC236}">
              <a16:creationId xmlns:a16="http://schemas.microsoft.com/office/drawing/2014/main" id="{00156CFA-82FA-430B-83F7-B882E7F562FF}"/>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5" name="テキスト ボックス 154">
          <a:extLst>
            <a:ext uri="{FF2B5EF4-FFF2-40B4-BE49-F238E27FC236}">
              <a16:creationId xmlns:a16="http://schemas.microsoft.com/office/drawing/2014/main" id="{1CD0D8FE-289F-4535-BB95-CDB314782174}"/>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6" name="直線コネクタ 155">
          <a:extLst>
            <a:ext uri="{FF2B5EF4-FFF2-40B4-BE49-F238E27FC236}">
              <a16:creationId xmlns:a16="http://schemas.microsoft.com/office/drawing/2014/main" id="{785C44B5-7568-4D2C-8244-EEAAD13DDA83}"/>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7" name="テキスト ボックス 156">
          <a:extLst>
            <a:ext uri="{FF2B5EF4-FFF2-40B4-BE49-F238E27FC236}">
              <a16:creationId xmlns:a16="http://schemas.microsoft.com/office/drawing/2014/main" id="{C447783A-805D-4FC3-A582-3003E5D5AA06}"/>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8" name="直線コネクタ 157">
          <a:extLst>
            <a:ext uri="{FF2B5EF4-FFF2-40B4-BE49-F238E27FC236}">
              <a16:creationId xmlns:a16="http://schemas.microsoft.com/office/drawing/2014/main" id="{1F8DD717-739D-4818-86E4-0492BD9BBB12}"/>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9" name="テキスト ボックス 158">
          <a:extLst>
            <a:ext uri="{FF2B5EF4-FFF2-40B4-BE49-F238E27FC236}">
              <a16:creationId xmlns:a16="http://schemas.microsoft.com/office/drawing/2014/main" id="{C5381A99-0B72-4E7A-9219-BCB7B353B8E9}"/>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0" name="直線コネクタ 159">
          <a:extLst>
            <a:ext uri="{FF2B5EF4-FFF2-40B4-BE49-F238E27FC236}">
              <a16:creationId xmlns:a16="http://schemas.microsoft.com/office/drawing/2014/main" id="{DD431E3A-589E-42F3-AE21-B0A29421443B}"/>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1" name="テキスト ボックス 160">
          <a:extLst>
            <a:ext uri="{FF2B5EF4-FFF2-40B4-BE49-F238E27FC236}">
              <a16:creationId xmlns:a16="http://schemas.microsoft.com/office/drawing/2014/main" id="{9D686C83-B5B1-4ED7-BFE3-7E2F69887CAF}"/>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2" name="直線コネクタ 161">
          <a:extLst>
            <a:ext uri="{FF2B5EF4-FFF2-40B4-BE49-F238E27FC236}">
              <a16:creationId xmlns:a16="http://schemas.microsoft.com/office/drawing/2014/main" id="{5347797F-0A63-4901-A432-E58CC82E96CC}"/>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3" name="テキスト ボックス 162">
          <a:extLst>
            <a:ext uri="{FF2B5EF4-FFF2-40B4-BE49-F238E27FC236}">
              <a16:creationId xmlns:a16="http://schemas.microsoft.com/office/drawing/2014/main" id="{8DD71B21-1CBC-490A-8F73-243309B40598}"/>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4" name="直線コネクタ 163">
          <a:extLst>
            <a:ext uri="{FF2B5EF4-FFF2-40B4-BE49-F238E27FC236}">
              <a16:creationId xmlns:a16="http://schemas.microsoft.com/office/drawing/2014/main" id="{D494A561-64AF-4FA4-ABFA-62CF4E635E8F}"/>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5" name="【橋りょう・トンネル】&#10;有形固定資産減価償却率グラフ枠">
          <a:extLst>
            <a:ext uri="{FF2B5EF4-FFF2-40B4-BE49-F238E27FC236}">
              <a16:creationId xmlns:a16="http://schemas.microsoft.com/office/drawing/2014/main" id="{A098F827-1C5B-4B10-B8C8-650D92BCAE43}"/>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66" name="直線コネクタ 165">
          <a:extLst>
            <a:ext uri="{FF2B5EF4-FFF2-40B4-BE49-F238E27FC236}">
              <a16:creationId xmlns:a16="http://schemas.microsoft.com/office/drawing/2014/main" id="{4FE8A712-BBF2-4D15-859A-545B4FF1F4DA}"/>
            </a:ext>
          </a:extLst>
        </xdr:cNvPr>
        <xdr:cNvCxnSpPr/>
      </xdr:nvCxnSpPr>
      <xdr:spPr>
        <a:xfrm flipV="1">
          <a:off x="4173855" y="9620250"/>
          <a:ext cx="0" cy="1378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67" name="【橋りょう・トンネル】&#10;有形固定資産減価償却率最小値テキスト">
          <a:extLst>
            <a:ext uri="{FF2B5EF4-FFF2-40B4-BE49-F238E27FC236}">
              <a16:creationId xmlns:a16="http://schemas.microsoft.com/office/drawing/2014/main" id="{8F8B61F4-D7B5-441D-8C57-F585654A9715}"/>
            </a:ext>
          </a:extLst>
        </xdr:cNvPr>
        <xdr:cNvSpPr txBox="1"/>
      </xdr:nvSpPr>
      <xdr:spPr>
        <a:xfrm>
          <a:off x="4212590" y="11002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68" name="直線コネクタ 167">
          <a:extLst>
            <a:ext uri="{FF2B5EF4-FFF2-40B4-BE49-F238E27FC236}">
              <a16:creationId xmlns:a16="http://schemas.microsoft.com/office/drawing/2014/main" id="{17579F63-9587-4CBA-A634-C42710E7EBD9}"/>
            </a:ext>
          </a:extLst>
        </xdr:cNvPr>
        <xdr:cNvCxnSpPr/>
      </xdr:nvCxnSpPr>
      <xdr:spPr>
        <a:xfrm>
          <a:off x="4112260" y="109986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69" name="【橋りょう・トンネル】&#10;有形固定資産減価償却率最大値テキスト">
          <a:extLst>
            <a:ext uri="{FF2B5EF4-FFF2-40B4-BE49-F238E27FC236}">
              <a16:creationId xmlns:a16="http://schemas.microsoft.com/office/drawing/2014/main" id="{8319F3D7-B9B1-488B-95AA-782404E337CC}"/>
            </a:ext>
          </a:extLst>
        </xdr:cNvPr>
        <xdr:cNvSpPr txBox="1"/>
      </xdr:nvSpPr>
      <xdr:spPr>
        <a:xfrm>
          <a:off x="4212590" y="93973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0" name="直線コネクタ 169">
          <a:extLst>
            <a:ext uri="{FF2B5EF4-FFF2-40B4-BE49-F238E27FC236}">
              <a16:creationId xmlns:a16="http://schemas.microsoft.com/office/drawing/2014/main" id="{712522F5-876C-4C16-9BB1-952A4C603C5A}"/>
            </a:ext>
          </a:extLst>
        </xdr:cNvPr>
        <xdr:cNvCxnSpPr/>
      </xdr:nvCxnSpPr>
      <xdr:spPr>
        <a:xfrm>
          <a:off x="4112260" y="9620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1" name="【橋りょう・トンネル】&#10;有形固定資産減価償却率平均値テキスト">
          <a:extLst>
            <a:ext uri="{FF2B5EF4-FFF2-40B4-BE49-F238E27FC236}">
              <a16:creationId xmlns:a16="http://schemas.microsoft.com/office/drawing/2014/main" id="{B94CE37B-B80C-4AE5-BE79-E9120AFD62F3}"/>
            </a:ext>
          </a:extLst>
        </xdr:cNvPr>
        <xdr:cNvSpPr txBox="1"/>
      </xdr:nvSpPr>
      <xdr:spPr>
        <a:xfrm>
          <a:off x="4212590" y="103026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2" name="フローチャート: 判断 171">
          <a:extLst>
            <a:ext uri="{FF2B5EF4-FFF2-40B4-BE49-F238E27FC236}">
              <a16:creationId xmlns:a16="http://schemas.microsoft.com/office/drawing/2014/main" id="{B9362959-2595-4BA6-B2AC-A0891ECFD13E}"/>
            </a:ext>
          </a:extLst>
        </xdr:cNvPr>
        <xdr:cNvSpPr/>
      </xdr:nvSpPr>
      <xdr:spPr>
        <a:xfrm>
          <a:off x="4131310" y="104588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3" name="フローチャート: 判断 172">
          <a:extLst>
            <a:ext uri="{FF2B5EF4-FFF2-40B4-BE49-F238E27FC236}">
              <a16:creationId xmlns:a16="http://schemas.microsoft.com/office/drawing/2014/main" id="{93FAD886-17E0-46B7-A446-CC7E307F447B}"/>
            </a:ext>
          </a:extLst>
        </xdr:cNvPr>
        <xdr:cNvSpPr/>
      </xdr:nvSpPr>
      <xdr:spPr>
        <a:xfrm>
          <a:off x="3388360" y="104454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74" name="フローチャート: 判断 173">
          <a:extLst>
            <a:ext uri="{FF2B5EF4-FFF2-40B4-BE49-F238E27FC236}">
              <a16:creationId xmlns:a16="http://schemas.microsoft.com/office/drawing/2014/main" id="{CE32542E-87BB-43D8-96DA-3893D94FC743}"/>
            </a:ext>
          </a:extLst>
        </xdr:cNvPr>
        <xdr:cNvSpPr/>
      </xdr:nvSpPr>
      <xdr:spPr>
        <a:xfrm>
          <a:off x="2571750" y="1042343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75" name="フローチャート: 判断 174">
          <a:extLst>
            <a:ext uri="{FF2B5EF4-FFF2-40B4-BE49-F238E27FC236}">
              <a16:creationId xmlns:a16="http://schemas.microsoft.com/office/drawing/2014/main" id="{2ABD55FB-A450-4444-867A-AE20EA07758E}"/>
            </a:ext>
          </a:extLst>
        </xdr:cNvPr>
        <xdr:cNvSpPr/>
      </xdr:nvSpPr>
      <xdr:spPr>
        <a:xfrm>
          <a:off x="1774190" y="1041962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76" name="フローチャート: 判断 175">
          <a:extLst>
            <a:ext uri="{FF2B5EF4-FFF2-40B4-BE49-F238E27FC236}">
              <a16:creationId xmlns:a16="http://schemas.microsoft.com/office/drawing/2014/main" id="{6D0E08A9-633B-4028-8C64-7F2711CE70EC}"/>
            </a:ext>
          </a:extLst>
        </xdr:cNvPr>
        <xdr:cNvSpPr/>
      </xdr:nvSpPr>
      <xdr:spPr>
        <a:xfrm>
          <a:off x="988060" y="10397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CA1148FA-367C-4E5C-94A7-E38472CD56C8}"/>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4F5DB6E3-A125-4273-A9D8-C9F465059EE4}"/>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2D153EFF-9689-4643-B71C-B0042BBCFCAA}"/>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911ACA58-FCC8-40AB-8C8F-508261E00B42}"/>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89991CDA-0F73-46D0-8435-AF1392C3406E}"/>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xdr:rowOff>
    </xdr:from>
    <xdr:to>
      <xdr:col>24</xdr:col>
      <xdr:colOff>114300</xdr:colOff>
      <xdr:row>61</xdr:row>
      <xdr:rowOff>104684</xdr:rowOff>
    </xdr:to>
    <xdr:sp macro="" textlink="">
      <xdr:nvSpPr>
        <xdr:cNvPr id="182" name="楕円 181">
          <a:extLst>
            <a:ext uri="{FF2B5EF4-FFF2-40B4-BE49-F238E27FC236}">
              <a16:creationId xmlns:a16="http://schemas.microsoft.com/office/drawing/2014/main" id="{8541407B-757B-45F6-9079-F536CBD10BC4}"/>
            </a:ext>
          </a:extLst>
        </xdr:cNvPr>
        <xdr:cNvSpPr/>
      </xdr:nvSpPr>
      <xdr:spPr>
        <a:xfrm>
          <a:off x="4131310" y="1046153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152961</xdr:rowOff>
    </xdr:from>
    <xdr:ext cx="405111" cy="259045"/>
    <xdr:sp macro="" textlink="">
      <xdr:nvSpPr>
        <xdr:cNvPr id="183" name="【橋りょう・トンネル】&#10;有形固定資産減価償却率該当値テキスト">
          <a:extLst>
            <a:ext uri="{FF2B5EF4-FFF2-40B4-BE49-F238E27FC236}">
              <a16:creationId xmlns:a16="http://schemas.microsoft.com/office/drawing/2014/main" id="{01B1AAF6-2DFD-49A4-B736-1D962014E764}"/>
            </a:ext>
          </a:extLst>
        </xdr:cNvPr>
        <xdr:cNvSpPr txBox="1"/>
      </xdr:nvSpPr>
      <xdr:spPr>
        <a:xfrm>
          <a:off x="4212590" y="1043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76563</xdr:rowOff>
    </xdr:from>
    <xdr:to>
      <xdr:col>20</xdr:col>
      <xdr:colOff>38100</xdr:colOff>
      <xdr:row>61</xdr:row>
      <xdr:rowOff>6713</xdr:rowOff>
    </xdr:to>
    <xdr:sp macro="" textlink="">
      <xdr:nvSpPr>
        <xdr:cNvPr id="184" name="楕円 183">
          <a:extLst>
            <a:ext uri="{FF2B5EF4-FFF2-40B4-BE49-F238E27FC236}">
              <a16:creationId xmlns:a16="http://schemas.microsoft.com/office/drawing/2014/main" id="{6D171D71-BF73-46E9-A4F4-7A8F6E1CB795}"/>
            </a:ext>
          </a:extLst>
        </xdr:cNvPr>
        <xdr:cNvSpPr/>
      </xdr:nvSpPr>
      <xdr:spPr>
        <a:xfrm>
          <a:off x="3388360" y="1036356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127363</xdr:rowOff>
    </xdr:from>
    <xdr:to>
      <xdr:col>24</xdr:col>
      <xdr:colOff>63500</xdr:colOff>
      <xdr:row>61</xdr:row>
      <xdr:rowOff>53884</xdr:rowOff>
    </xdr:to>
    <xdr:cxnSp macro="">
      <xdr:nvCxnSpPr>
        <xdr:cNvPr id="185" name="直線コネクタ 184">
          <a:extLst>
            <a:ext uri="{FF2B5EF4-FFF2-40B4-BE49-F238E27FC236}">
              <a16:creationId xmlns:a16="http://schemas.microsoft.com/office/drawing/2014/main" id="{0B9C4EF0-D5BB-4FD9-8BF4-C59D4AB64851}"/>
            </a:ext>
          </a:extLst>
        </xdr:cNvPr>
        <xdr:cNvCxnSpPr/>
      </xdr:nvCxnSpPr>
      <xdr:spPr>
        <a:xfrm>
          <a:off x="3431540" y="10418173"/>
          <a:ext cx="74295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4717</xdr:rowOff>
    </xdr:from>
    <xdr:to>
      <xdr:col>15</xdr:col>
      <xdr:colOff>101600</xdr:colOff>
      <xdr:row>61</xdr:row>
      <xdr:rowOff>106317</xdr:rowOff>
    </xdr:to>
    <xdr:sp macro="" textlink="">
      <xdr:nvSpPr>
        <xdr:cNvPr id="186" name="楕円 185">
          <a:extLst>
            <a:ext uri="{FF2B5EF4-FFF2-40B4-BE49-F238E27FC236}">
              <a16:creationId xmlns:a16="http://schemas.microsoft.com/office/drawing/2014/main" id="{DAA2F5FA-77F4-4196-9AC5-61F4A9C4DA84}"/>
            </a:ext>
          </a:extLst>
        </xdr:cNvPr>
        <xdr:cNvSpPr/>
      </xdr:nvSpPr>
      <xdr:spPr>
        <a:xfrm>
          <a:off x="2571750" y="1046507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127363</xdr:rowOff>
    </xdr:from>
    <xdr:to>
      <xdr:col>19</xdr:col>
      <xdr:colOff>177800</xdr:colOff>
      <xdr:row>61</xdr:row>
      <xdr:rowOff>55517</xdr:rowOff>
    </xdr:to>
    <xdr:cxnSp macro="">
      <xdr:nvCxnSpPr>
        <xdr:cNvPr id="187" name="直線コネクタ 186">
          <a:extLst>
            <a:ext uri="{FF2B5EF4-FFF2-40B4-BE49-F238E27FC236}">
              <a16:creationId xmlns:a16="http://schemas.microsoft.com/office/drawing/2014/main" id="{BDD1D25D-B096-40AA-9133-8F80A0F9ED1D}"/>
            </a:ext>
          </a:extLst>
        </xdr:cNvPr>
        <xdr:cNvCxnSpPr/>
      </xdr:nvCxnSpPr>
      <xdr:spPr>
        <a:xfrm flipV="1">
          <a:off x="2626360" y="10418173"/>
          <a:ext cx="805180" cy="9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8" name="楕円 187">
          <a:extLst>
            <a:ext uri="{FF2B5EF4-FFF2-40B4-BE49-F238E27FC236}">
              <a16:creationId xmlns:a16="http://schemas.microsoft.com/office/drawing/2014/main" id="{DC576B4E-CA60-4428-822B-488A3F712BA4}"/>
            </a:ext>
          </a:extLst>
        </xdr:cNvPr>
        <xdr:cNvSpPr/>
      </xdr:nvSpPr>
      <xdr:spPr>
        <a:xfrm>
          <a:off x="1774190" y="1038261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150223</xdr:rowOff>
    </xdr:from>
    <xdr:to>
      <xdr:col>15</xdr:col>
      <xdr:colOff>50800</xdr:colOff>
      <xdr:row>61</xdr:row>
      <xdr:rowOff>55517</xdr:rowOff>
    </xdr:to>
    <xdr:cxnSp macro="">
      <xdr:nvCxnSpPr>
        <xdr:cNvPr id="189" name="直線コネクタ 188">
          <a:extLst>
            <a:ext uri="{FF2B5EF4-FFF2-40B4-BE49-F238E27FC236}">
              <a16:creationId xmlns:a16="http://schemas.microsoft.com/office/drawing/2014/main" id="{22EC5655-F103-4815-8244-174F6B949E96}"/>
            </a:ext>
          </a:extLst>
        </xdr:cNvPr>
        <xdr:cNvCxnSpPr/>
      </xdr:nvCxnSpPr>
      <xdr:spPr>
        <a:xfrm>
          <a:off x="1828800" y="10437223"/>
          <a:ext cx="797560" cy="80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0" name="n_1aveValue【橋りょう・トンネル】&#10;有形固定資産減価償却率">
          <a:extLst>
            <a:ext uri="{FF2B5EF4-FFF2-40B4-BE49-F238E27FC236}">
              <a16:creationId xmlns:a16="http://schemas.microsoft.com/office/drawing/2014/main" id="{DFA033F3-33A0-4A81-89D0-56C42C561A77}"/>
            </a:ext>
          </a:extLst>
        </xdr:cNvPr>
        <xdr:cNvSpPr txBox="1"/>
      </xdr:nvSpPr>
      <xdr:spPr>
        <a:xfrm>
          <a:off x="32391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1" name="n_2aveValue【橋りょう・トンネル】&#10;有形固定資産減価償却率">
          <a:extLst>
            <a:ext uri="{FF2B5EF4-FFF2-40B4-BE49-F238E27FC236}">
              <a16:creationId xmlns:a16="http://schemas.microsoft.com/office/drawing/2014/main" id="{44E74AA4-29D9-4505-9752-3E8BF2109D7D}"/>
            </a:ext>
          </a:extLst>
        </xdr:cNvPr>
        <xdr:cNvSpPr txBox="1"/>
      </xdr:nvSpPr>
      <xdr:spPr>
        <a:xfrm>
          <a:off x="2439044" y="1020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192" name="n_3aveValue【橋りょう・トンネル】&#10;有形固定資産減価償却率">
          <a:extLst>
            <a:ext uri="{FF2B5EF4-FFF2-40B4-BE49-F238E27FC236}">
              <a16:creationId xmlns:a16="http://schemas.microsoft.com/office/drawing/2014/main" id="{0DC1733F-705D-4D58-8D79-03F8A35E7A99}"/>
            </a:ext>
          </a:extLst>
        </xdr:cNvPr>
        <xdr:cNvSpPr txBox="1"/>
      </xdr:nvSpPr>
      <xdr:spPr>
        <a:xfrm>
          <a:off x="1641484" y="1051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193" name="n_4aveValue【橋りょう・トンネル】&#10;有形固定資産減価償却率">
          <a:extLst>
            <a:ext uri="{FF2B5EF4-FFF2-40B4-BE49-F238E27FC236}">
              <a16:creationId xmlns:a16="http://schemas.microsoft.com/office/drawing/2014/main" id="{C806AF34-C1FA-4585-8D9A-BE4F1675843F}"/>
            </a:ext>
          </a:extLst>
        </xdr:cNvPr>
        <xdr:cNvSpPr txBox="1"/>
      </xdr:nvSpPr>
      <xdr:spPr>
        <a:xfrm>
          <a:off x="855354" y="10169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23240</xdr:rowOff>
    </xdr:from>
    <xdr:ext cx="405111" cy="259045"/>
    <xdr:sp macro="" textlink="">
      <xdr:nvSpPr>
        <xdr:cNvPr id="194" name="n_1mainValue【橋りょう・トンネル】&#10;有形固定資産減価償却率">
          <a:extLst>
            <a:ext uri="{FF2B5EF4-FFF2-40B4-BE49-F238E27FC236}">
              <a16:creationId xmlns:a16="http://schemas.microsoft.com/office/drawing/2014/main" id="{D4EC0729-8E35-4DA0-AEF6-C82BA0E1152F}"/>
            </a:ext>
          </a:extLst>
        </xdr:cNvPr>
        <xdr:cNvSpPr txBox="1"/>
      </xdr:nvSpPr>
      <xdr:spPr>
        <a:xfrm>
          <a:off x="3239144" y="10134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97444</xdr:rowOff>
    </xdr:from>
    <xdr:ext cx="405111" cy="259045"/>
    <xdr:sp macro="" textlink="">
      <xdr:nvSpPr>
        <xdr:cNvPr id="195" name="n_2mainValue【橋りょう・トンネル】&#10;有形固定資産減価償却率">
          <a:extLst>
            <a:ext uri="{FF2B5EF4-FFF2-40B4-BE49-F238E27FC236}">
              <a16:creationId xmlns:a16="http://schemas.microsoft.com/office/drawing/2014/main" id="{4D371800-EC4C-4150-ABB2-2642F6968477}"/>
            </a:ext>
          </a:extLst>
        </xdr:cNvPr>
        <xdr:cNvSpPr txBox="1"/>
      </xdr:nvSpPr>
      <xdr:spPr>
        <a:xfrm>
          <a:off x="2439044" y="10552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46100</xdr:rowOff>
    </xdr:from>
    <xdr:ext cx="405111" cy="259045"/>
    <xdr:sp macro="" textlink="">
      <xdr:nvSpPr>
        <xdr:cNvPr id="196" name="n_3mainValue【橋りょう・トンネル】&#10;有形固定資産減価償却率">
          <a:extLst>
            <a:ext uri="{FF2B5EF4-FFF2-40B4-BE49-F238E27FC236}">
              <a16:creationId xmlns:a16="http://schemas.microsoft.com/office/drawing/2014/main" id="{6523CBCA-03CD-4979-98A1-BED61F595BBD}"/>
            </a:ext>
          </a:extLst>
        </xdr:cNvPr>
        <xdr:cNvSpPr txBox="1"/>
      </xdr:nvSpPr>
      <xdr:spPr>
        <a:xfrm>
          <a:off x="1641484" y="1016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7" name="正方形/長方形 196">
          <a:extLst>
            <a:ext uri="{FF2B5EF4-FFF2-40B4-BE49-F238E27FC236}">
              <a16:creationId xmlns:a16="http://schemas.microsoft.com/office/drawing/2014/main" id="{F3E7B4C3-C2F1-4928-9321-25C5321FF4FC}"/>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8" name="正方形/長方形 197">
          <a:extLst>
            <a:ext uri="{FF2B5EF4-FFF2-40B4-BE49-F238E27FC236}">
              <a16:creationId xmlns:a16="http://schemas.microsoft.com/office/drawing/2014/main" id="{6C2D79DC-CAC3-4F90-B146-3F6917B4F018}"/>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9" name="正方形/長方形 198">
          <a:extLst>
            <a:ext uri="{FF2B5EF4-FFF2-40B4-BE49-F238E27FC236}">
              <a16:creationId xmlns:a16="http://schemas.microsoft.com/office/drawing/2014/main" id="{FBBF85A9-493E-4937-99EF-A2B861781385}"/>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0" name="正方形/長方形 199">
          <a:extLst>
            <a:ext uri="{FF2B5EF4-FFF2-40B4-BE49-F238E27FC236}">
              <a16:creationId xmlns:a16="http://schemas.microsoft.com/office/drawing/2014/main" id="{C2C7E0AA-254A-4FEA-91F9-2F416F5CF8D2}"/>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1" name="正方形/長方形 200">
          <a:extLst>
            <a:ext uri="{FF2B5EF4-FFF2-40B4-BE49-F238E27FC236}">
              <a16:creationId xmlns:a16="http://schemas.microsoft.com/office/drawing/2014/main" id="{B1F30156-851E-4F01-ADF0-0F7744C909CC}"/>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2" name="正方形/長方形 201">
          <a:extLst>
            <a:ext uri="{FF2B5EF4-FFF2-40B4-BE49-F238E27FC236}">
              <a16:creationId xmlns:a16="http://schemas.microsoft.com/office/drawing/2014/main" id="{7D164C45-F54B-4F40-804C-508FA8B9CF3E}"/>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3" name="正方形/長方形 202">
          <a:extLst>
            <a:ext uri="{FF2B5EF4-FFF2-40B4-BE49-F238E27FC236}">
              <a16:creationId xmlns:a16="http://schemas.microsoft.com/office/drawing/2014/main" id="{5130C0D9-4ABE-4ABC-80C7-E4C77D32FBF7}"/>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4" name="正方形/長方形 203">
          <a:extLst>
            <a:ext uri="{FF2B5EF4-FFF2-40B4-BE49-F238E27FC236}">
              <a16:creationId xmlns:a16="http://schemas.microsoft.com/office/drawing/2014/main" id="{CEEA449C-F03D-4305-A393-84CF0A0F26F9}"/>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5" name="テキスト ボックス 204">
          <a:extLst>
            <a:ext uri="{FF2B5EF4-FFF2-40B4-BE49-F238E27FC236}">
              <a16:creationId xmlns:a16="http://schemas.microsoft.com/office/drawing/2014/main" id="{8F4C7197-E1D7-4F36-B2AE-6EC0977F170B}"/>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6" name="直線コネクタ 205">
          <a:extLst>
            <a:ext uri="{FF2B5EF4-FFF2-40B4-BE49-F238E27FC236}">
              <a16:creationId xmlns:a16="http://schemas.microsoft.com/office/drawing/2014/main" id="{FAAB3CAD-30F1-48B9-A474-A68CB1E5D73A}"/>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7" name="直線コネクタ 206">
          <a:extLst>
            <a:ext uri="{FF2B5EF4-FFF2-40B4-BE49-F238E27FC236}">
              <a16:creationId xmlns:a16="http://schemas.microsoft.com/office/drawing/2014/main" id="{EAED6F8D-BC0C-428F-8EF2-7A94FA031C4A}"/>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08" name="テキスト ボックス 207">
          <a:extLst>
            <a:ext uri="{FF2B5EF4-FFF2-40B4-BE49-F238E27FC236}">
              <a16:creationId xmlns:a16="http://schemas.microsoft.com/office/drawing/2014/main" id="{63CF9071-23BF-4BA0-B7AF-B93E72587DBA}"/>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9" name="直線コネクタ 208">
          <a:extLst>
            <a:ext uri="{FF2B5EF4-FFF2-40B4-BE49-F238E27FC236}">
              <a16:creationId xmlns:a16="http://schemas.microsoft.com/office/drawing/2014/main" id="{B48A5BF4-3E90-4297-8EC2-4C2DA59BA040}"/>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0" name="テキスト ボックス 209">
          <a:extLst>
            <a:ext uri="{FF2B5EF4-FFF2-40B4-BE49-F238E27FC236}">
              <a16:creationId xmlns:a16="http://schemas.microsoft.com/office/drawing/2014/main" id="{871A292C-285B-480A-8781-805F46678FD0}"/>
            </a:ext>
          </a:extLst>
        </xdr:cNvPr>
        <xdr:cNvSpPr txBox="1"/>
      </xdr:nvSpPr>
      <xdr:spPr>
        <a:xfrm>
          <a:off x="5331688" y="10523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1" name="直線コネクタ 210">
          <a:extLst>
            <a:ext uri="{FF2B5EF4-FFF2-40B4-BE49-F238E27FC236}">
              <a16:creationId xmlns:a16="http://schemas.microsoft.com/office/drawing/2014/main" id="{BDDA4D3E-7705-4090-A6F1-11FE0AE90EC9}"/>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2" name="テキスト ボックス 211">
          <a:extLst>
            <a:ext uri="{FF2B5EF4-FFF2-40B4-BE49-F238E27FC236}">
              <a16:creationId xmlns:a16="http://schemas.microsoft.com/office/drawing/2014/main" id="{AABC7F6E-0015-4C68-B1ED-1240F81DE41A}"/>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3" name="直線コネクタ 212">
          <a:extLst>
            <a:ext uri="{FF2B5EF4-FFF2-40B4-BE49-F238E27FC236}">
              <a16:creationId xmlns:a16="http://schemas.microsoft.com/office/drawing/2014/main" id="{B06AAB3A-2B1A-46F7-B595-2E725CA7F53E}"/>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14" name="テキスト ボックス 213">
          <a:extLst>
            <a:ext uri="{FF2B5EF4-FFF2-40B4-BE49-F238E27FC236}">
              <a16:creationId xmlns:a16="http://schemas.microsoft.com/office/drawing/2014/main" id="{CEB8A067-4472-441A-999A-8548F780B945}"/>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5" name="直線コネクタ 214">
          <a:extLst>
            <a:ext uri="{FF2B5EF4-FFF2-40B4-BE49-F238E27FC236}">
              <a16:creationId xmlns:a16="http://schemas.microsoft.com/office/drawing/2014/main" id="{6338FF2C-EF47-4FDB-BC36-C424928A001F}"/>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16" name="テキスト ボックス 215">
          <a:extLst>
            <a:ext uri="{FF2B5EF4-FFF2-40B4-BE49-F238E27FC236}">
              <a16:creationId xmlns:a16="http://schemas.microsoft.com/office/drawing/2014/main" id="{BE594896-3F5C-4D7A-ADF6-D7C375B6B3E7}"/>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7" name="直線コネクタ 216">
          <a:extLst>
            <a:ext uri="{FF2B5EF4-FFF2-40B4-BE49-F238E27FC236}">
              <a16:creationId xmlns:a16="http://schemas.microsoft.com/office/drawing/2014/main" id="{E20F4C96-CAB7-4A12-AC07-7BB367C98AE4}"/>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18" name="テキスト ボックス 217">
          <a:extLst>
            <a:ext uri="{FF2B5EF4-FFF2-40B4-BE49-F238E27FC236}">
              <a16:creationId xmlns:a16="http://schemas.microsoft.com/office/drawing/2014/main" id="{F05CA1C9-DFEB-41A5-83E5-BABB9F70BBBF}"/>
            </a:ext>
          </a:extLst>
        </xdr:cNvPr>
        <xdr:cNvSpPr txBox="1"/>
      </xdr:nvSpPr>
      <xdr:spPr>
        <a:xfrm>
          <a:off x="5278998" y="9003682"/>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9" name="【橋りょう・トンネル】&#10;一人当たり有形固定資産（償却資産）額グラフ枠">
          <a:extLst>
            <a:ext uri="{FF2B5EF4-FFF2-40B4-BE49-F238E27FC236}">
              <a16:creationId xmlns:a16="http://schemas.microsoft.com/office/drawing/2014/main" id="{D9B2A212-90C1-483F-9021-E5A05B3BB24B}"/>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0" name="直線コネクタ 219">
          <a:extLst>
            <a:ext uri="{FF2B5EF4-FFF2-40B4-BE49-F238E27FC236}">
              <a16:creationId xmlns:a16="http://schemas.microsoft.com/office/drawing/2014/main" id="{66A69184-5742-47AE-A638-C720AF4B8A21}"/>
            </a:ext>
          </a:extLst>
        </xdr:cNvPr>
        <xdr:cNvCxnSpPr/>
      </xdr:nvCxnSpPr>
      <xdr:spPr>
        <a:xfrm flipV="1">
          <a:off x="9429115" y="9785264"/>
          <a:ext cx="0" cy="1262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21" name="【橋りょう・トンネル】&#10;一人当たり有形固定資産（償却資産）額最小値テキスト">
          <a:extLst>
            <a:ext uri="{FF2B5EF4-FFF2-40B4-BE49-F238E27FC236}">
              <a16:creationId xmlns:a16="http://schemas.microsoft.com/office/drawing/2014/main" id="{00808F82-2C96-4A26-8486-5661B5D73DF2}"/>
            </a:ext>
          </a:extLst>
        </xdr:cNvPr>
        <xdr:cNvSpPr txBox="1"/>
      </xdr:nvSpPr>
      <xdr:spPr>
        <a:xfrm>
          <a:off x="946785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22" name="直線コネクタ 221">
          <a:extLst>
            <a:ext uri="{FF2B5EF4-FFF2-40B4-BE49-F238E27FC236}">
              <a16:creationId xmlns:a16="http://schemas.microsoft.com/office/drawing/2014/main" id="{38BF5C81-B440-40F2-B0B2-E52EE72F376E}"/>
            </a:ext>
          </a:extLst>
        </xdr:cNvPr>
        <xdr:cNvCxnSpPr/>
      </xdr:nvCxnSpPr>
      <xdr:spPr>
        <a:xfrm>
          <a:off x="9356090" y="1104767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23" name="【橋りょう・トンネル】&#10;一人当たり有形固定資産（償却資産）額最大値テキスト">
          <a:extLst>
            <a:ext uri="{FF2B5EF4-FFF2-40B4-BE49-F238E27FC236}">
              <a16:creationId xmlns:a16="http://schemas.microsoft.com/office/drawing/2014/main" id="{C7637B4E-E125-4F3B-A9D6-F06023972A94}"/>
            </a:ext>
          </a:extLst>
        </xdr:cNvPr>
        <xdr:cNvSpPr txBox="1"/>
      </xdr:nvSpPr>
      <xdr:spPr>
        <a:xfrm>
          <a:off x="9467850" y="95623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24" name="直線コネクタ 223">
          <a:extLst>
            <a:ext uri="{FF2B5EF4-FFF2-40B4-BE49-F238E27FC236}">
              <a16:creationId xmlns:a16="http://schemas.microsoft.com/office/drawing/2014/main" id="{07924A15-3BB2-4004-9234-8C5E48E60AC6}"/>
            </a:ext>
          </a:extLst>
        </xdr:cNvPr>
        <xdr:cNvCxnSpPr/>
      </xdr:nvCxnSpPr>
      <xdr:spPr>
        <a:xfrm>
          <a:off x="9356090" y="978526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25" name="【橋りょう・トンネル】&#10;一人当たり有形固定資産（償却資産）額平均値テキスト">
          <a:extLst>
            <a:ext uri="{FF2B5EF4-FFF2-40B4-BE49-F238E27FC236}">
              <a16:creationId xmlns:a16="http://schemas.microsoft.com/office/drawing/2014/main" id="{F3D36FE4-250D-4F98-A51A-FBC52C0E6148}"/>
            </a:ext>
          </a:extLst>
        </xdr:cNvPr>
        <xdr:cNvSpPr txBox="1"/>
      </xdr:nvSpPr>
      <xdr:spPr>
        <a:xfrm>
          <a:off x="9467850" y="1061673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26" name="フローチャート: 判断 225">
          <a:extLst>
            <a:ext uri="{FF2B5EF4-FFF2-40B4-BE49-F238E27FC236}">
              <a16:creationId xmlns:a16="http://schemas.microsoft.com/office/drawing/2014/main" id="{968D2B3B-8877-474C-BA0D-51461F942C22}"/>
            </a:ext>
          </a:extLst>
        </xdr:cNvPr>
        <xdr:cNvSpPr/>
      </xdr:nvSpPr>
      <xdr:spPr>
        <a:xfrm>
          <a:off x="9394190" y="10759588"/>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27" name="フローチャート: 判断 226">
          <a:extLst>
            <a:ext uri="{FF2B5EF4-FFF2-40B4-BE49-F238E27FC236}">
              <a16:creationId xmlns:a16="http://schemas.microsoft.com/office/drawing/2014/main" id="{00A756C9-C48B-4A65-8F1D-8B45F7F8F953}"/>
            </a:ext>
          </a:extLst>
        </xdr:cNvPr>
        <xdr:cNvSpPr/>
      </xdr:nvSpPr>
      <xdr:spPr>
        <a:xfrm>
          <a:off x="8632190" y="1075947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28" name="フローチャート: 判断 227">
          <a:extLst>
            <a:ext uri="{FF2B5EF4-FFF2-40B4-BE49-F238E27FC236}">
              <a16:creationId xmlns:a16="http://schemas.microsoft.com/office/drawing/2014/main" id="{2FBE091C-9E74-477E-9B55-8A91CD719491}"/>
            </a:ext>
          </a:extLst>
        </xdr:cNvPr>
        <xdr:cNvSpPr/>
      </xdr:nvSpPr>
      <xdr:spPr>
        <a:xfrm>
          <a:off x="7846060" y="1076622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29" name="フローチャート: 判断 228">
          <a:extLst>
            <a:ext uri="{FF2B5EF4-FFF2-40B4-BE49-F238E27FC236}">
              <a16:creationId xmlns:a16="http://schemas.microsoft.com/office/drawing/2014/main" id="{849F46CF-77A1-4EDF-858B-1EC232B31138}"/>
            </a:ext>
          </a:extLst>
        </xdr:cNvPr>
        <xdr:cNvSpPr/>
      </xdr:nvSpPr>
      <xdr:spPr>
        <a:xfrm>
          <a:off x="7029450" y="107797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0" name="フローチャート: 判断 229">
          <a:extLst>
            <a:ext uri="{FF2B5EF4-FFF2-40B4-BE49-F238E27FC236}">
              <a16:creationId xmlns:a16="http://schemas.microsoft.com/office/drawing/2014/main" id="{534CE9D0-E1F2-4F36-8A9A-B95C25C3014B}"/>
            </a:ext>
          </a:extLst>
        </xdr:cNvPr>
        <xdr:cNvSpPr/>
      </xdr:nvSpPr>
      <xdr:spPr>
        <a:xfrm>
          <a:off x="6231890" y="1078856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33ED12D2-15BA-4254-A9BA-9B458D600DC5}"/>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A31136B4-0B6D-4A52-8750-4145018FAC90}"/>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6A90F42F-2C9C-4556-8E1A-6AA0DF4A9568}"/>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098B0ABB-B642-4D50-9AE0-BFB5C9BE9C96}"/>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8033B25B-680F-496E-92AA-AD23FAE764DE}"/>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123407</xdr:rowOff>
    </xdr:from>
    <xdr:to>
      <xdr:col>55</xdr:col>
      <xdr:colOff>50800</xdr:colOff>
      <xdr:row>64</xdr:row>
      <xdr:rowOff>53557</xdr:rowOff>
    </xdr:to>
    <xdr:sp macro="" textlink="">
      <xdr:nvSpPr>
        <xdr:cNvPr id="236" name="楕円 235">
          <a:extLst>
            <a:ext uri="{FF2B5EF4-FFF2-40B4-BE49-F238E27FC236}">
              <a16:creationId xmlns:a16="http://schemas.microsoft.com/office/drawing/2014/main" id="{49AC9379-975E-4D4C-B2BB-75A458449411}"/>
            </a:ext>
          </a:extLst>
        </xdr:cNvPr>
        <xdr:cNvSpPr/>
      </xdr:nvSpPr>
      <xdr:spPr>
        <a:xfrm>
          <a:off x="9394190" y="10926662"/>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38334</xdr:rowOff>
    </xdr:from>
    <xdr:ext cx="599010" cy="259045"/>
    <xdr:sp macro="" textlink="">
      <xdr:nvSpPr>
        <xdr:cNvPr id="237" name="【橋りょう・トンネル】&#10;一人当たり有形固定資産（償却資産）額該当値テキスト">
          <a:extLst>
            <a:ext uri="{FF2B5EF4-FFF2-40B4-BE49-F238E27FC236}">
              <a16:creationId xmlns:a16="http://schemas.microsoft.com/office/drawing/2014/main" id="{3AE4E096-580B-4647-8F37-7E7C021D85F7}"/>
            </a:ext>
          </a:extLst>
        </xdr:cNvPr>
        <xdr:cNvSpPr txBox="1"/>
      </xdr:nvSpPr>
      <xdr:spPr>
        <a:xfrm>
          <a:off x="9467850" y="1083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121515</xdr:rowOff>
    </xdr:from>
    <xdr:to>
      <xdr:col>50</xdr:col>
      <xdr:colOff>165100</xdr:colOff>
      <xdr:row>64</xdr:row>
      <xdr:rowOff>51665</xdr:rowOff>
    </xdr:to>
    <xdr:sp macro="" textlink="">
      <xdr:nvSpPr>
        <xdr:cNvPr id="238" name="楕円 237">
          <a:extLst>
            <a:ext uri="{FF2B5EF4-FFF2-40B4-BE49-F238E27FC236}">
              <a16:creationId xmlns:a16="http://schemas.microsoft.com/office/drawing/2014/main" id="{493B6DE9-5896-451E-A30D-E353ECB2C197}"/>
            </a:ext>
          </a:extLst>
        </xdr:cNvPr>
        <xdr:cNvSpPr/>
      </xdr:nvSpPr>
      <xdr:spPr>
        <a:xfrm>
          <a:off x="8632190" y="1092477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865</xdr:rowOff>
    </xdr:from>
    <xdr:to>
      <xdr:col>55</xdr:col>
      <xdr:colOff>0</xdr:colOff>
      <xdr:row>64</xdr:row>
      <xdr:rowOff>2757</xdr:rowOff>
    </xdr:to>
    <xdr:cxnSp macro="">
      <xdr:nvCxnSpPr>
        <xdr:cNvPr id="239" name="直線コネクタ 238">
          <a:extLst>
            <a:ext uri="{FF2B5EF4-FFF2-40B4-BE49-F238E27FC236}">
              <a16:creationId xmlns:a16="http://schemas.microsoft.com/office/drawing/2014/main" id="{E264C459-F2AE-4477-839B-07FC2694E081}"/>
            </a:ext>
          </a:extLst>
        </xdr:cNvPr>
        <xdr:cNvCxnSpPr/>
      </xdr:nvCxnSpPr>
      <xdr:spPr>
        <a:xfrm>
          <a:off x="8686800" y="10973665"/>
          <a:ext cx="742950" cy="1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131496</xdr:rowOff>
    </xdr:from>
    <xdr:to>
      <xdr:col>46</xdr:col>
      <xdr:colOff>38100</xdr:colOff>
      <xdr:row>64</xdr:row>
      <xdr:rowOff>61646</xdr:rowOff>
    </xdr:to>
    <xdr:sp macro="" textlink="">
      <xdr:nvSpPr>
        <xdr:cNvPr id="240" name="楕円 239">
          <a:extLst>
            <a:ext uri="{FF2B5EF4-FFF2-40B4-BE49-F238E27FC236}">
              <a16:creationId xmlns:a16="http://schemas.microsoft.com/office/drawing/2014/main" id="{F83DBFB5-C2A4-44AE-823D-52725C7634D0}"/>
            </a:ext>
          </a:extLst>
        </xdr:cNvPr>
        <xdr:cNvSpPr/>
      </xdr:nvSpPr>
      <xdr:spPr>
        <a:xfrm>
          <a:off x="7846060" y="10936656"/>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865</xdr:rowOff>
    </xdr:from>
    <xdr:to>
      <xdr:col>50</xdr:col>
      <xdr:colOff>114300</xdr:colOff>
      <xdr:row>64</xdr:row>
      <xdr:rowOff>10846</xdr:rowOff>
    </xdr:to>
    <xdr:cxnSp macro="">
      <xdr:nvCxnSpPr>
        <xdr:cNvPr id="241" name="直線コネクタ 240">
          <a:extLst>
            <a:ext uri="{FF2B5EF4-FFF2-40B4-BE49-F238E27FC236}">
              <a16:creationId xmlns:a16="http://schemas.microsoft.com/office/drawing/2014/main" id="{39A55C88-D9BC-48BC-B0A2-AB2A43EB9AB8}"/>
            </a:ext>
          </a:extLst>
        </xdr:cNvPr>
        <xdr:cNvCxnSpPr/>
      </xdr:nvCxnSpPr>
      <xdr:spPr>
        <a:xfrm flipV="1">
          <a:off x="7889240" y="10973665"/>
          <a:ext cx="797560" cy="1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133443</xdr:rowOff>
    </xdr:from>
    <xdr:to>
      <xdr:col>41</xdr:col>
      <xdr:colOff>101600</xdr:colOff>
      <xdr:row>64</xdr:row>
      <xdr:rowOff>63593</xdr:rowOff>
    </xdr:to>
    <xdr:sp macro="" textlink="">
      <xdr:nvSpPr>
        <xdr:cNvPr id="242" name="楕円 241">
          <a:extLst>
            <a:ext uri="{FF2B5EF4-FFF2-40B4-BE49-F238E27FC236}">
              <a16:creationId xmlns:a16="http://schemas.microsoft.com/office/drawing/2014/main" id="{B2C67E2B-8D07-4002-858B-6C9257CB732A}"/>
            </a:ext>
          </a:extLst>
        </xdr:cNvPr>
        <xdr:cNvSpPr/>
      </xdr:nvSpPr>
      <xdr:spPr>
        <a:xfrm>
          <a:off x="7029450" y="1093098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10846</xdr:rowOff>
    </xdr:from>
    <xdr:to>
      <xdr:col>45</xdr:col>
      <xdr:colOff>177800</xdr:colOff>
      <xdr:row>64</xdr:row>
      <xdr:rowOff>12793</xdr:rowOff>
    </xdr:to>
    <xdr:cxnSp macro="">
      <xdr:nvCxnSpPr>
        <xdr:cNvPr id="243" name="直線コネクタ 242">
          <a:extLst>
            <a:ext uri="{FF2B5EF4-FFF2-40B4-BE49-F238E27FC236}">
              <a16:creationId xmlns:a16="http://schemas.microsoft.com/office/drawing/2014/main" id="{5B483797-2622-463F-A37C-ABC4402DFC62}"/>
            </a:ext>
          </a:extLst>
        </xdr:cNvPr>
        <xdr:cNvCxnSpPr/>
      </xdr:nvCxnSpPr>
      <xdr:spPr>
        <a:xfrm flipV="1">
          <a:off x="7084060" y="10985551"/>
          <a:ext cx="805180" cy="3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44" name="n_1aveValue【橋りょう・トンネル】&#10;一人当たり有形固定資産（償却資産）額">
          <a:extLst>
            <a:ext uri="{FF2B5EF4-FFF2-40B4-BE49-F238E27FC236}">
              <a16:creationId xmlns:a16="http://schemas.microsoft.com/office/drawing/2014/main" id="{D7FB0C36-56C9-46A1-8AC6-E8593913AF4C}"/>
            </a:ext>
          </a:extLst>
        </xdr:cNvPr>
        <xdr:cNvSpPr txBox="1"/>
      </xdr:nvSpPr>
      <xdr:spPr>
        <a:xfrm>
          <a:off x="8363295" y="105404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45" name="n_2aveValue【橋りょう・トンネル】&#10;一人当たり有形固定資産（償却資産）額">
          <a:extLst>
            <a:ext uri="{FF2B5EF4-FFF2-40B4-BE49-F238E27FC236}">
              <a16:creationId xmlns:a16="http://schemas.microsoft.com/office/drawing/2014/main" id="{0BBF86AC-E7B7-4600-A13E-B1143BF6FF79}"/>
            </a:ext>
          </a:extLst>
        </xdr:cNvPr>
        <xdr:cNvSpPr txBox="1"/>
      </xdr:nvSpPr>
      <xdr:spPr>
        <a:xfrm>
          <a:off x="7563195" y="105471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46" name="n_3aveValue【橋りょう・トンネル】&#10;一人当たり有形固定資産（償却資産）額">
          <a:extLst>
            <a:ext uri="{FF2B5EF4-FFF2-40B4-BE49-F238E27FC236}">
              <a16:creationId xmlns:a16="http://schemas.microsoft.com/office/drawing/2014/main" id="{90D44DC2-2ED0-4C92-ADD6-157AF71EA2CF}"/>
            </a:ext>
          </a:extLst>
        </xdr:cNvPr>
        <xdr:cNvSpPr txBox="1"/>
      </xdr:nvSpPr>
      <xdr:spPr>
        <a:xfrm>
          <a:off x="6775160" y="105512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47" name="n_4aveValue【橋りょう・トンネル】&#10;一人当たり有形固定資産（償却資産）額">
          <a:extLst>
            <a:ext uri="{FF2B5EF4-FFF2-40B4-BE49-F238E27FC236}">
              <a16:creationId xmlns:a16="http://schemas.microsoft.com/office/drawing/2014/main" id="{CFE4A78F-340D-428A-A8B8-0B70DBD1347C}"/>
            </a:ext>
          </a:extLst>
        </xdr:cNvPr>
        <xdr:cNvSpPr txBox="1"/>
      </xdr:nvSpPr>
      <xdr:spPr>
        <a:xfrm>
          <a:off x="5979505" y="105599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42792</xdr:rowOff>
    </xdr:from>
    <xdr:ext cx="599010" cy="259045"/>
    <xdr:sp macro="" textlink="">
      <xdr:nvSpPr>
        <xdr:cNvPr id="248" name="n_1mainValue【橋りょう・トンネル】&#10;一人当たり有形固定資産（償却資産）額">
          <a:extLst>
            <a:ext uri="{FF2B5EF4-FFF2-40B4-BE49-F238E27FC236}">
              <a16:creationId xmlns:a16="http://schemas.microsoft.com/office/drawing/2014/main" id="{1B2AAAE1-F099-4771-8D09-18A3AA44077D}"/>
            </a:ext>
          </a:extLst>
        </xdr:cNvPr>
        <xdr:cNvSpPr txBox="1"/>
      </xdr:nvSpPr>
      <xdr:spPr>
        <a:xfrm>
          <a:off x="8401265" y="1101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52773</xdr:rowOff>
    </xdr:from>
    <xdr:ext cx="599010" cy="259045"/>
    <xdr:sp macro="" textlink="">
      <xdr:nvSpPr>
        <xdr:cNvPr id="249" name="n_2mainValue【橋りょう・トンネル】&#10;一人当たり有形固定資産（償却資産）額">
          <a:extLst>
            <a:ext uri="{FF2B5EF4-FFF2-40B4-BE49-F238E27FC236}">
              <a16:creationId xmlns:a16="http://schemas.microsoft.com/office/drawing/2014/main" id="{D54273E1-02B8-43B5-9E23-79F77AAE9D99}"/>
            </a:ext>
          </a:extLst>
        </xdr:cNvPr>
        <xdr:cNvSpPr txBox="1"/>
      </xdr:nvSpPr>
      <xdr:spPr>
        <a:xfrm>
          <a:off x="7610690" y="11029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54720</xdr:rowOff>
    </xdr:from>
    <xdr:ext cx="599010" cy="259045"/>
    <xdr:sp macro="" textlink="">
      <xdr:nvSpPr>
        <xdr:cNvPr id="250" name="n_3mainValue【橋りょう・トンネル】&#10;一人当たり有形固定資産（償却資産）額">
          <a:extLst>
            <a:ext uri="{FF2B5EF4-FFF2-40B4-BE49-F238E27FC236}">
              <a16:creationId xmlns:a16="http://schemas.microsoft.com/office/drawing/2014/main" id="{460B20CB-CFBA-47A2-A66E-B4983E3FC00B}"/>
            </a:ext>
          </a:extLst>
        </xdr:cNvPr>
        <xdr:cNvSpPr txBox="1"/>
      </xdr:nvSpPr>
      <xdr:spPr>
        <a:xfrm>
          <a:off x="6822655" y="11031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1" name="正方形/長方形 250">
          <a:extLst>
            <a:ext uri="{FF2B5EF4-FFF2-40B4-BE49-F238E27FC236}">
              <a16:creationId xmlns:a16="http://schemas.microsoft.com/office/drawing/2014/main" id="{6455AF88-4133-47CB-A3B5-DC3F678784C4}"/>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2" name="正方形/長方形 251">
          <a:extLst>
            <a:ext uri="{FF2B5EF4-FFF2-40B4-BE49-F238E27FC236}">
              <a16:creationId xmlns:a16="http://schemas.microsoft.com/office/drawing/2014/main" id="{C8CA01F5-7668-41D3-B013-BEFE9E99DAC5}"/>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3" name="正方形/長方形 252">
          <a:extLst>
            <a:ext uri="{FF2B5EF4-FFF2-40B4-BE49-F238E27FC236}">
              <a16:creationId xmlns:a16="http://schemas.microsoft.com/office/drawing/2014/main" id="{0D703ED3-8A56-4AD5-B7B3-FDF671686243}"/>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4" name="正方形/長方形 253">
          <a:extLst>
            <a:ext uri="{FF2B5EF4-FFF2-40B4-BE49-F238E27FC236}">
              <a16:creationId xmlns:a16="http://schemas.microsoft.com/office/drawing/2014/main" id="{E636DC07-093A-44FE-9BF6-37A03C6282DC}"/>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5" name="正方形/長方形 254">
          <a:extLst>
            <a:ext uri="{FF2B5EF4-FFF2-40B4-BE49-F238E27FC236}">
              <a16:creationId xmlns:a16="http://schemas.microsoft.com/office/drawing/2014/main" id="{8957EE75-CCBF-41DD-B426-395234397296}"/>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6" name="正方形/長方形 255">
          <a:extLst>
            <a:ext uri="{FF2B5EF4-FFF2-40B4-BE49-F238E27FC236}">
              <a16:creationId xmlns:a16="http://schemas.microsoft.com/office/drawing/2014/main" id="{423B09BF-4F95-45C6-B9DD-3A9FA2A081BD}"/>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7" name="正方形/長方形 256">
          <a:extLst>
            <a:ext uri="{FF2B5EF4-FFF2-40B4-BE49-F238E27FC236}">
              <a16:creationId xmlns:a16="http://schemas.microsoft.com/office/drawing/2014/main" id="{EA663F5D-CAD6-4592-8959-EABC705DA057}"/>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8" name="正方形/長方形 257">
          <a:extLst>
            <a:ext uri="{FF2B5EF4-FFF2-40B4-BE49-F238E27FC236}">
              <a16:creationId xmlns:a16="http://schemas.microsoft.com/office/drawing/2014/main" id="{76CE38AC-5C1F-4269-91AC-0386CA97F56F}"/>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9" name="テキスト ボックス 258">
          <a:extLst>
            <a:ext uri="{FF2B5EF4-FFF2-40B4-BE49-F238E27FC236}">
              <a16:creationId xmlns:a16="http://schemas.microsoft.com/office/drawing/2014/main" id="{C980C10B-1F9F-496F-AE9E-0D892294671F}"/>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0" name="直線コネクタ 259">
          <a:extLst>
            <a:ext uri="{FF2B5EF4-FFF2-40B4-BE49-F238E27FC236}">
              <a16:creationId xmlns:a16="http://schemas.microsoft.com/office/drawing/2014/main" id="{3DAA4DDA-5A12-412A-89AF-80CD1F1D64B4}"/>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1" name="テキスト ボックス 260">
          <a:extLst>
            <a:ext uri="{FF2B5EF4-FFF2-40B4-BE49-F238E27FC236}">
              <a16:creationId xmlns:a16="http://schemas.microsoft.com/office/drawing/2014/main" id="{E180DCE7-AD82-496A-8DC3-3FA5D10BA231}"/>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62" name="直線コネクタ 261">
          <a:extLst>
            <a:ext uri="{FF2B5EF4-FFF2-40B4-BE49-F238E27FC236}">
              <a16:creationId xmlns:a16="http://schemas.microsoft.com/office/drawing/2014/main" id="{70BBDE84-5C54-45C8-A42D-D408DD1A1C76}"/>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63" name="テキスト ボックス 262">
          <a:extLst>
            <a:ext uri="{FF2B5EF4-FFF2-40B4-BE49-F238E27FC236}">
              <a16:creationId xmlns:a16="http://schemas.microsoft.com/office/drawing/2014/main" id="{238FBDDA-9F9C-498E-91E4-AA8DF48291E0}"/>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64" name="直線コネクタ 263">
          <a:extLst>
            <a:ext uri="{FF2B5EF4-FFF2-40B4-BE49-F238E27FC236}">
              <a16:creationId xmlns:a16="http://schemas.microsoft.com/office/drawing/2014/main" id="{E6625368-69AC-4D4E-A30E-AEC9175875E6}"/>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65" name="テキスト ボックス 264">
          <a:extLst>
            <a:ext uri="{FF2B5EF4-FFF2-40B4-BE49-F238E27FC236}">
              <a16:creationId xmlns:a16="http://schemas.microsoft.com/office/drawing/2014/main" id="{673EE2CB-302D-4638-8F8A-9FF119CC6D68}"/>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66" name="直線コネクタ 265">
          <a:extLst>
            <a:ext uri="{FF2B5EF4-FFF2-40B4-BE49-F238E27FC236}">
              <a16:creationId xmlns:a16="http://schemas.microsoft.com/office/drawing/2014/main" id="{E7463738-1415-4E33-8DA1-E7C2CD92E2B4}"/>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67" name="テキスト ボックス 266">
          <a:extLst>
            <a:ext uri="{FF2B5EF4-FFF2-40B4-BE49-F238E27FC236}">
              <a16:creationId xmlns:a16="http://schemas.microsoft.com/office/drawing/2014/main" id="{83205DEA-6511-46A4-A5F3-EFA0809F7B8F}"/>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68" name="直線コネクタ 267">
          <a:extLst>
            <a:ext uri="{FF2B5EF4-FFF2-40B4-BE49-F238E27FC236}">
              <a16:creationId xmlns:a16="http://schemas.microsoft.com/office/drawing/2014/main" id="{0358BFD4-CFA5-4E13-AF5B-8D72C25B2AD5}"/>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69" name="テキスト ボックス 268">
          <a:extLst>
            <a:ext uri="{FF2B5EF4-FFF2-40B4-BE49-F238E27FC236}">
              <a16:creationId xmlns:a16="http://schemas.microsoft.com/office/drawing/2014/main" id="{52DC104F-912F-486B-A463-DF6C73FB6B41}"/>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0" name="直線コネクタ 269">
          <a:extLst>
            <a:ext uri="{FF2B5EF4-FFF2-40B4-BE49-F238E27FC236}">
              <a16:creationId xmlns:a16="http://schemas.microsoft.com/office/drawing/2014/main" id="{4CC3AAEE-9841-46FA-8769-4CFC9049B373}"/>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1" name="テキスト ボックス 270">
          <a:extLst>
            <a:ext uri="{FF2B5EF4-FFF2-40B4-BE49-F238E27FC236}">
              <a16:creationId xmlns:a16="http://schemas.microsoft.com/office/drawing/2014/main" id="{37BF55E0-09A8-48FF-A9AB-E35D574C9B1E}"/>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72" name="直線コネクタ 271">
          <a:extLst>
            <a:ext uri="{FF2B5EF4-FFF2-40B4-BE49-F238E27FC236}">
              <a16:creationId xmlns:a16="http://schemas.microsoft.com/office/drawing/2014/main" id="{7C731140-0E8E-4FD7-B8DC-F9D26A1275C8}"/>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73" name="テキスト ボックス 272">
          <a:extLst>
            <a:ext uri="{FF2B5EF4-FFF2-40B4-BE49-F238E27FC236}">
              <a16:creationId xmlns:a16="http://schemas.microsoft.com/office/drawing/2014/main" id="{277A25C5-0BC2-4547-B63A-7FA4F168E9B2}"/>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4" name="直線コネクタ 273">
          <a:extLst>
            <a:ext uri="{FF2B5EF4-FFF2-40B4-BE49-F238E27FC236}">
              <a16:creationId xmlns:a16="http://schemas.microsoft.com/office/drawing/2014/main" id="{7C93627F-B8E3-4C71-AA67-7B8991D0B866}"/>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公営住宅】&#10;有形固定資産減価償却率グラフ枠">
          <a:extLst>
            <a:ext uri="{FF2B5EF4-FFF2-40B4-BE49-F238E27FC236}">
              <a16:creationId xmlns:a16="http://schemas.microsoft.com/office/drawing/2014/main" id="{48CFADBE-7F4B-4CA6-9FF7-74B37D6D3135}"/>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76" name="直線コネクタ 275">
          <a:extLst>
            <a:ext uri="{FF2B5EF4-FFF2-40B4-BE49-F238E27FC236}">
              <a16:creationId xmlns:a16="http://schemas.microsoft.com/office/drawing/2014/main" id="{DE526691-1371-4B9C-B6A1-0214096A2736}"/>
            </a:ext>
          </a:extLst>
        </xdr:cNvPr>
        <xdr:cNvCxnSpPr/>
      </xdr:nvCxnSpPr>
      <xdr:spPr>
        <a:xfrm flipV="1">
          <a:off x="4173855" y="1339051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77" name="【公営住宅】&#10;有形固定資産減価償却率最小値テキスト">
          <a:extLst>
            <a:ext uri="{FF2B5EF4-FFF2-40B4-BE49-F238E27FC236}">
              <a16:creationId xmlns:a16="http://schemas.microsoft.com/office/drawing/2014/main" id="{AE35E98A-7CAD-438A-BFC6-0314331BC29B}"/>
            </a:ext>
          </a:extLst>
        </xdr:cNvPr>
        <xdr:cNvSpPr txBox="1"/>
      </xdr:nvSpPr>
      <xdr:spPr>
        <a:xfrm>
          <a:off x="4212590" y="14917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78" name="直線コネクタ 277">
          <a:extLst>
            <a:ext uri="{FF2B5EF4-FFF2-40B4-BE49-F238E27FC236}">
              <a16:creationId xmlns:a16="http://schemas.microsoft.com/office/drawing/2014/main" id="{C9D29635-649E-4376-A705-260924A33CD0}"/>
            </a:ext>
          </a:extLst>
        </xdr:cNvPr>
        <xdr:cNvCxnSpPr/>
      </xdr:nvCxnSpPr>
      <xdr:spPr>
        <a:xfrm>
          <a:off x="4112260" y="14913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79" name="【公営住宅】&#10;有形固定資産減価償却率最大値テキスト">
          <a:extLst>
            <a:ext uri="{FF2B5EF4-FFF2-40B4-BE49-F238E27FC236}">
              <a16:creationId xmlns:a16="http://schemas.microsoft.com/office/drawing/2014/main" id="{CC2A447A-0E58-416E-B54E-B23569210AAC}"/>
            </a:ext>
          </a:extLst>
        </xdr:cNvPr>
        <xdr:cNvSpPr txBox="1"/>
      </xdr:nvSpPr>
      <xdr:spPr>
        <a:xfrm>
          <a:off x="4212590" y="131657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80" name="直線コネクタ 279">
          <a:extLst>
            <a:ext uri="{FF2B5EF4-FFF2-40B4-BE49-F238E27FC236}">
              <a16:creationId xmlns:a16="http://schemas.microsoft.com/office/drawing/2014/main" id="{D50696E5-3785-442F-B7E1-22A01967BC21}"/>
            </a:ext>
          </a:extLst>
        </xdr:cNvPr>
        <xdr:cNvCxnSpPr/>
      </xdr:nvCxnSpPr>
      <xdr:spPr>
        <a:xfrm>
          <a:off x="4112260" y="133905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81" name="【公営住宅】&#10;有形固定資産減価償却率平均値テキスト">
          <a:extLst>
            <a:ext uri="{FF2B5EF4-FFF2-40B4-BE49-F238E27FC236}">
              <a16:creationId xmlns:a16="http://schemas.microsoft.com/office/drawing/2014/main" id="{30A07AAB-45D5-4A5D-A870-63C7415F6F52}"/>
            </a:ext>
          </a:extLst>
        </xdr:cNvPr>
        <xdr:cNvSpPr txBox="1"/>
      </xdr:nvSpPr>
      <xdr:spPr>
        <a:xfrm>
          <a:off x="4212590" y="14098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82" name="フローチャート: 判断 281">
          <a:extLst>
            <a:ext uri="{FF2B5EF4-FFF2-40B4-BE49-F238E27FC236}">
              <a16:creationId xmlns:a16="http://schemas.microsoft.com/office/drawing/2014/main" id="{313B17C2-09DE-4406-8B07-3A9C88B3C11E}"/>
            </a:ext>
          </a:extLst>
        </xdr:cNvPr>
        <xdr:cNvSpPr/>
      </xdr:nvSpPr>
      <xdr:spPr>
        <a:xfrm>
          <a:off x="4131310" y="1425085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83" name="フローチャート: 判断 282">
          <a:extLst>
            <a:ext uri="{FF2B5EF4-FFF2-40B4-BE49-F238E27FC236}">
              <a16:creationId xmlns:a16="http://schemas.microsoft.com/office/drawing/2014/main" id="{768AE9E0-E74C-41BC-8360-E68DE91E2057}"/>
            </a:ext>
          </a:extLst>
        </xdr:cNvPr>
        <xdr:cNvSpPr/>
      </xdr:nvSpPr>
      <xdr:spPr>
        <a:xfrm>
          <a:off x="3388360" y="142328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84" name="フローチャート: 判断 283">
          <a:extLst>
            <a:ext uri="{FF2B5EF4-FFF2-40B4-BE49-F238E27FC236}">
              <a16:creationId xmlns:a16="http://schemas.microsoft.com/office/drawing/2014/main" id="{25A4B417-FB71-459E-BCB3-59D77F035413}"/>
            </a:ext>
          </a:extLst>
        </xdr:cNvPr>
        <xdr:cNvSpPr/>
      </xdr:nvSpPr>
      <xdr:spPr>
        <a:xfrm>
          <a:off x="2571750" y="1422118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85" name="フローチャート: 判断 284">
          <a:extLst>
            <a:ext uri="{FF2B5EF4-FFF2-40B4-BE49-F238E27FC236}">
              <a16:creationId xmlns:a16="http://schemas.microsoft.com/office/drawing/2014/main" id="{67F8AC68-90E1-407A-9B56-7A4C0C6939D7}"/>
            </a:ext>
          </a:extLst>
        </xdr:cNvPr>
        <xdr:cNvSpPr/>
      </xdr:nvSpPr>
      <xdr:spPr>
        <a:xfrm>
          <a:off x="1774190" y="142111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86" name="フローチャート: 判断 285">
          <a:extLst>
            <a:ext uri="{FF2B5EF4-FFF2-40B4-BE49-F238E27FC236}">
              <a16:creationId xmlns:a16="http://schemas.microsoft.com/office/drawing/2014/main" id="{9D4A05B9-A818-4C47-B63C-8EBF89BCF6D5}"/>
            </a:ext>
          </a:extLst>
        </xdr:cNvPr>
        <xdr:cNvSpPr/>
      </xdr:nvSpPr>
      <xdr:spPr>
        <a:xfrm>
          <a:off x="988060" y="1421275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8A077640-7818-43D4-A30A-9EDAE31F5956}"/>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76031C96-C38A-44AE-9034-F6B9BFBF182C}"/>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6D066394-540F-4861-BE42-9E02A7AA1CA9}"/>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7A3839A2-CC84-4FA0-BF34-096B6ADEC953}"/>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5161805E-E8D5-43C7-B9BE-55821707E4E8}"/>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11793</xdr:rowOff>
    </xdr:from>
    <xdr:to>
      <xdr:col>24</xdr:col>
      <xdr:colOff>114300</xdr:colOff>
      <xdr:row>85</xdr:row>
      <xdr:rowOff>113393</xdr:rowOff>
    </xdr:to>
    <xdr:sp macro="" textlink="">
      <xdr:nvSpPr>
        <xdr:cNvPr id="292" name="楕円 291">
          <a:extLst>
            <a:ext uri="{FF2B5EF4-FFF2-40B4-BE49-F238E27FC236}">
              <a16:creationId xmlns:a16="http://schemas.microsoft.com/office/drawing/2014/main" id="{B2D2F6E1-6895-4EC3-A740-F86356DB73BB}"/>
            </a:ext>
          </a:extLst>
        </xdr:cNvPr>
        <xdr:cNvSpPr/>
      </xdr:nvSpPr>
      <xdr:spPr>
        <a:xfrm>
          <a:off x="4131310" y="1458885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161670</xdr:rowOff>
    </xdr:from>
    <xdr:ext cx="405111" cy="259045"/>
    <xdr:sp macro="" textlink="">
      <xdr:nvSpPr>
        <xdr:cNvPr id="293" name="【公営住宅】&#10;有形固定資産減価償却率該当値テキスト">
          <a:extLst>
            <a:ext uri="{FF2B5EF4-FFF2-40B4-BE49-F238E27FC236}">
              <a16:creationId xmlns:a16="http://schemas.microsoft.com/office/drawing/2014/main" id="{8635E2E2-AE71-4D12-8106-2B7E88DB3CDE}"/>
            </a:ext>
          </a:extLst>
        </xdr:cNvPr>
        <xdr:cNvSpPr txBox="1"/>
      </xdr:nvSpPr>
      <xdr:spPr>
        <a:xfrm>
          <a:off x="4212590" y="1456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82006</xdr:rowOff>
    </xdr:from>
    <xdr:to>
      <xdr:col>20</xdr:col>
      <xdr:colOff>38100</xdr:colOff>
      <xdr:row>85</xdr:row>
      <xdr:rowOff>12156</xdr:rowOff>
    </xdr:to>
    <xdr:sp macro="" textlink="">
      <xdr:nvSpPr>
        <xdr:cNvPr id="294" name="楕円 293">
          <a:extLst>
            <a:ext uri="{FF2B5EF4-FFF2-40B4-BE49-F238E27FC236}">
              <a16:creationId xmlns:a16="http://schemas.microsoft.com/office/drawing/2014/main" id="{7ABD063A-1C07-499E-B787-CDB24141DB45}"/>
            </a:ext>
          </a:extLst>
        </xdr:cNvPr>
        <xdr:cNvSpPr/>
      </xdr:nvSpPr>
      <xdr:spPr>
        <a:xfrm>
          <a:off x="3388360" y="1448571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132806</xdr:rowOff>
    </xdr:from>
    <xdr:to>
      <xdr:col>24</xdr:col>
      <xdr:colOff>63500</xdr:colOff>
      <xdr:row>85</xdr:row>
      <xdr:rowOff>62593</xdr:rowOff>
    </xdr:to>
    <xdr:cxnSp macro="">
      <xdr:nvCxnSpPr>
        <xdr:cNvPr id="295" name="直線コネクタ 294">
          <a:extLst>
            <a:ext uri="{FF2B5EF4-FFF2-40B4-BE49-F238E27FC236}">
              <a16:creationId xmlns:a16="http://schemas.microsoft.com/office/drawing/2014/main" id="{C6AAA76B-379D-4EBC-856E-1C8F1A62197F}"/>
            </a:ext>
          </a:extLst>
        </xdr:cNvPr>
        <xdr:cNvCxnSpPr/>
      </xdr:nvCxnSpPr>
      <xdr:spPr>
        <a:xfrm>
          <a:off x="3431540" y="14538416"/>
          <a:ext cx="742950" cy="93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93436</xdr:rowOff>
    </xdr:from>
    <xdr:to>
      <xdr:col>15</xdr:col>
      <xdr:colOff>101600</xdr:colOff>
      <xdr:row>85</xdr:row>
      <xdr:rowOff>23586</xdr:rowOff>
    </xdr:to>
    <xdr:sp macro="" textlink="">
      <xdr:nvSpPr>
        <xdr:cNvPr id="296" name="楕円 295">
          <a:extLst>
            <a:ext uri="{FF2B5EF4-FFF2-40B4-BE49-F238E27FC236}">
              <a16:creationId xmlns:a16="http://schemas.microsoft.com/office/drawing/2014/main" id="{FF4B0722-BBC9-48A1-A4EF-E3E0C2C70690}"/>
            </a:ext>
          </a:extLst>
        </xdr:cNvPr>
        <xdr:cNvSpPr/>
      </xdr:nvSpPr>
      <xdr:spPr>
        <a:xfrm>
          <a:off x="2571750" y="1449904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132806</xdr:rowOff>
    </xdr:from>
    <xdr:to>
      <xdr:col>19</xdr:col>
      <xdr:colOff>177800</xdr:colOff>
      <xdr:row>84</xdr:row>
      <xdr:rowOff>144236</xdr:rowOff>
    </xdr:to>
    <xdr:cxnSp macro="">
      <xdr:nvCxnSpPr>
        <xdr:cNvPr id="297" name="直線コネクタ 296">
          <a:extLst>
            <a:ext uri="{FF2B5EF4-FFF2-40B4-BE49-F238E27FC236}">
              <a16:creationId xmlns:a16="http://schemas.microsoft.com/office/drawing/2014/main" id="{0D0AB3A8-69A5-4C27-B99C-C6D79F55B496}"/>
            </a:ext>
          </a:extLst>
        </xdr:cNvPr>
        <xdr:cNvCxnSpPr/>
      </xdr:nvCxnSpPr>
      <xdr:spPr>
        <a:xfrm flipV="1">
          <a:off x="2626360" y="14538416"/>
          <a:ext cx="80518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78739</xdr:rowOff>
    </xdr:from>
    <xdr:to>
      <xdr:col>10</xdr:col>
      <xdr:colOff>165100</xdr:colOff>
      <xdr:row>86</xdr:row>
      <xdr:rowOff>8889</xdr:rowOff>
    </xdr:to>
    <xdr:sp macro="" textlink="">
      <xdr:nvSpPr>
        <xdr:cNvPr id="298" name="楕円 297">
          <a:extLst>
            <a:ext uri="{FF2B5EF4-FFF2-40B4-BE49-F238E27FC236}">
              <a16:creationId xmlns:a16="http://schemas.microsoft.com/office/drawing/2014/main" id="{DEBF6BCF-BD4D-4A62-8913-69A12D4BBE4B}"/>
            </a:ext>
          </a:extLst>
        </xdr:cNvPr>
        <xdr:cNvSpPr/>
      </xdr:nvSpPr>
      <xdr:spPr>
        <a:xfrm>
          <a:off x="1774190" y="1465198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144236</xdr:rowOff>
    </xdr:from>
    <xdr:to>
      <xdr:col>15</xdr:col>
      <xdr:colOff>50800</xdr:colOff>
      <xdr:row>85</xdr:row>
      <xdr:rowOff>129539</xdr:rowOff>
    </xdr:to>
    <xdr:cxnSp macro="">
      <xdr:nvCxnSpPr>
        <xdr:cNvPr id="299" name="直線コネクタ 298">
          <a:extLst>
            <a:ext uri="{FF2B5EF4-FFF2-40B4-BE49-F238E27FC236}">
              <a16:creationId xmlns:a16="http://schemas.microsoft.com/office/drawing/2014/main" id="{E921E18A-F862-414C-A3C9-9C5A87F0105B}"/>
            </a:ext>
          </a:extLst>
        </xdr:cNvPr>
        <xdr:cNvCxnSpPr/>
      </xdr:nvCxnSpPr>
      <xdr:spPr>
        <a:xfrm flipV="1">
          <a:off x="1828800" y="14544131"/>
          <a:ext cx="797560" cy="16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00" name="n_1aveValue【公営住宅】&#10;有形固定資産減価償却率">
          <a:extLst>
            <a:ext uri="{FF2B5EF4-FFF2-40B4-BE49-F238E27FC236}">
              <a16:creationId xmlns:a16="http://schemas.microsoft.com/office/drawing/2014/main" id="{04DA531D-16BD-4510-9657-1F44BF307D38}"/>
            </a:ext>
          </a:extLst>
        </xdr:cNvPr>
        <xdr:cNvSpPr txBox="1"/>
      </xdr:nvSpPr>
      <xdr:spPr>
        <a:xfrm>
          <a:off x="32391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01" name="n_2aveValue【公営住宅】&#10;有形固定資産減価償却率">
          <a:extLst>
            <a:ext uri="{FF2B5EF4-FFF2-40B4-BE49-F238E27FC236}">
              <a16:creationId xmlns:a16="http://schemas.microsoft.com/office/drawing/2014/main" id="{505CD09B-8CD9-45E8-9C3A-74A73C3B4E44}"/>
            </a:ext>
          </a:extLst>
        </xdr:cNvPr>
        <xdr:cNvSpPr txBox="1"/>
      </xdr:nvSpPr>
      <xdr:spPr>
        <a:xfrm>
          <a:off x="2439044" y="13992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02" name="n_3aveValue【公営住宅】&#10;有形固定資産減価償却率">
          <a:extLst>
            <a:ext uri="{FF2B5EF4-FFF2-40B4-BE49-F238E27FC236}">
              <a16:creationId xmlns:a16="http://schemas.microsoft.com/office/drawing/2014/main" id="{27513BA2-86E8-4B93-AC1F-DADCE21E481A}"/>
            </a:ext>
          </a:extLst>
        </xdr:cNvPr>
        <xdr:cNvSpPr txBox="1"/>
      </xdr:nvSpPr>
      <xdr:spPr>
        <a:xfrm>
          <a:off x="1641484" y="13982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03" name="n_4aveValue【公営住宅】&#10;有形固定資産減価償却率">
          <a:extLst>
            <a:ext uri="{FF2B5EF4-FFF2-40B4-BE49-F238E27FC236}">
              <a16:creationId xmlns:a16="http://schemas.microsoft.com/office/drawing/2014/main" id="{0B906CBB-D4B1-41B8-AB3D-9A04C06E9A9C}"/>
            </a:ext>
          </a:extLst>
        </xdr:cNvPr>
        <xdr:cNvSpPr txBox="1"/>
      </xdr:nvSpPr>
      <xdr:spPr>
        <a:xfrm>
          <a:off x="855354" y="13984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3283</xdr:rowOff>
    </xdr:from>
    <xdr:ext cx="405111" cy="259045"/>
    <xdr:sp macro="" textlink="">
      <xdr:nvSpPr>
        <xdr:cNvPr id="304" name="n_1mainValue【公営住宅】&#10;有形固定資産減価償却率">
          <a:extLst>
            <a:ext uri="{FF2B5EF4-FFF2-40B4-BE49-F238E27FC236}">
              <a16:creationId xmlns:a16="http://schemas.microsoft.com/office/drawing/2014/main" id="{A0D78BA2-C0E6-443E-886C-A7E9E9F541CA}"/>
            </a:ext>
          </a:extLst>
        </xdr:cNvPr>
        <xdr:cNvSpPr txBox="1"/>
      </xdr:nvSpPr>
      <xdr:spPr>
        <a:xfrm>
          <a:off x="3239144" y="1457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14713</xdr:rowOff>
    </xdr:from>
    <xdr:ext cx="405111" cy="259045"/>
    <xdr:sp macro="" textlink="">
      <xdr:nvSpPr>
        <xdr:cNvPr id="305" name="n_2mainValue【公営住宅】&#10;有形固定資産減価償却率">
          <a:extLst>
            <a:ext uri="{FF2B5EF4-FFF2-40B4-BE49-F238E27FC236}">
              <a16:creationId xmlns:a16="http://schemas.microsoft.com/office/drawing/2014/main" id="{C79F06CA-934E-4ED8-BA9F-5673557ACC2B}"/>
            </a:ext>
          </a:extLst>
        </xdr:cNvPr>
        <xdr:cNvSpPr txBox="1"/>
      </xdr:nvSpPr>
      <xdr:spPr>
        <a:xfrm>
          <a:off x="2439044" y="14591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16</xdr:rowOff>
    </xdr:from>
    <xdr:ext cx="405111" cy="259045"/>
    <xdr:sp macro="" textlink="">
      <xdr:nvSpPr>
        <xdr:cNvPr id="306" name="n_3mainValue【公営住宅】&#10;有形固定資産減価償却率">
          <a:extLst>
            <a:ext uri="{FF2B5EF4-FFF2-40B4-BE49-F238E27FC236}">
              <a16:creationId xmlns:a16="http://schemas.microsoft.com/office/drawing/2014/main" id="{673FAF67-F7E4-422D-8A8B-63F69FFCAC7E}"/>
            </a:ext>
          </a:extLst>
        </xdr:cNvPr>
        <xdr:cNvSpPr txBox="1"/>
      </xdr:nvSpPr>
      <xdr:spPr>
        <a:xfrm>
          <a:off x="1641484"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7" name="正方形/長方形 306">
          <a:extLst>
            <a:ext uri="{FF2B5EF4-FFF2-40B4-BE49-F238E27FC236}">
              <a16:creationId xmlns:a16="http://schemas.microsoft.com/office/drawing/2014/main" id="{708076F5-DFEA-4505-B0FA-8C7C0FE0D351}"/>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8" name="正方形/長方形 307">
          <a:extLst>
            <a:ext uri="{FF2B5EF4-FFF2-40B4-BE49-F238E27FC236}">
              <a16:creationId xmlns:a16="http://schemas.microsoft.com/office/drawing/2014/main" id="{EAFBC33B-9AFD-4B52-9AC2-A6A8CEF79054}"/>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9" name="正方形/長方形 308">
          <a:extLst>
            <a:ext uri="{FF2B5EF4-FFF2-40B4-BE49-F238E27FC236}">
              <a16:creationId xmlns:a16="http://schemas.microsoft.com/office/drawing/2014/main" id="{F3E35D83-D51A-4E7B-AFA7-283C42B25455}"/>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0" name="正方形/長方形 309">
          <a:extLst>
            <a:ext uri="{FF2B5EF4-FFF2-40B4-BE49-F238E27FC236}">
              <a16:creationId xmlns:a16="http://schemas.microsoft.com/office/drawing/2014/main" id="{F3474EE4-8A2E-43E4-8F62-5A2E31E1A1D5}"/>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1" name="正方形/長方形 310">
          <a:extLst>
            <a:ext uri="{FF2B5EF4-FFF2-40B4-BE49-F238E27FC236}">
              <a16:creationId xmlns:a16="http://schemas.microsoft.com/office/drawing/2014/main" id="{92D87B89-6808-4CD8-ACC2-E407A774A6F5}"/>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2" name="正方形/長方形 311">
          <a:extLst>
            <a:ext uri="{FF2B5EF4-FFF2-40B4-BE49-F238E27FC236}">
              <a16:creationId xmlns:a16="http://schemas.microsoft.com/office/drawing/2014/main" id="{1B4C6EC9-960E-4B81-9142-92A35086E959}"/>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3" name="正方形/長方形 312">
          <a:extLst>
            <a:ext uri="{FF2B5EF4-FFF2-40B4-BE49-F238E27FC236}">
              <a16:creationId xmlns:a16="http://schemas.microsoft.com/office/drawing/2014/main" id="{E369501F-40E9-402E-8E24-E52992613A7C}"/>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4" name="正方形/長方形 313">
          <a:extLst>
            <a:ext uri="{FF2B5EF4-FFF2-40B4-BE49-F238E27FC236}">
              <a16:creationId xmlns:a16="http://schemas.microsoft.com/office/drawing/2014/main" id="{AE7A0752-8E21-4259-9D99-1F7DBD2EBBF3}"/>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5" name="テキスト ボックス 314">
          <a:extLst>
            <a:ext uri="{FF2B5EF4-FFF2-40B4-BE49-F238E27FC236}">
              <a16:creationId xmlns:a16="http://schemas.microsoft.com/office/drawing/2014/main" id="{06FDEE35-0DD2-48F7-B987-E8F6B21E17E8}"/>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6" name="直線コネクタ 315">
          <a:extLst>
            <a:ext uri="{FF2B5EF4-FFF2-40B4-BE49-F238E27FC236}">
              <a16:creationId xmlns:a16="http://schemas.microsoft.com/office/drawing/2014/main" id="{168D028F-5A98-4CA8-9541-63987348262C}"/>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7" name="直線コネクタ 316">
          <a:extLst>
            <a:ext uri="{FF2B5EF4-FFF2-40B4-BE49-F238E27FC236}">
              <a16:creationId xmlns:a16="http://schemas.microsoft.com/office/drawing/2014/main" id="{061A05A5-528B-4B61-A2A7-C76F6340F0A9}"/>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8" name="テキスト ボックス 317">
          <a:extLst>
            <a:ext uri="{FF2B5EF4-FFF2-40B4-BE49-F238E27FC236}">
              <a16:creationId xmlns:a16="http://schemas.microsoft.com/office/drawing/2014/main" id="{8968CF02-35F2-4B53-B3C0-F4067E8DCDF5}"/>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9" name="直線コネクタ 318">
          <a:extLst>
            <a:ext uri="{FF2B5EF4-FFF2-40B4-BE49-F238E27FC236}">
              <a16:creationId xmlns:a16="http://schemas.microsoft.com/office/drawing/2014/main" id="{D407125D-1C90-4026-9A66-68A4E4E38A7A}"/>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0" name="テキスト ボックス 319">
          <a:extLst>
            <a:ext uri="{FF2B5EF4-FFF2-40B4-BE49-F238E27FC236}">
              <a16:creationId xmlns:a16="http://schemas.microsoft.com/office/drawing/2014/main" id="{F79A5884-1457-468E-B7A8-916486D2626D}"/>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1" name="直線コネクタ 320">
          <a:extLst>
            <a:ext uri="{FF2B5EF4-FFF2-40B4-BE49-F238E27FC236}">
              <a16:creationId xmlns:a16="http://schemas.microsoft.com/office/drawing/2014/main" id="{7FA6EFD5-7FB1-4175-B07A-9F75B8435A49}"/>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22" name="テキスト ボックス 321">
          <a:extLst>
            <a:ext uri="{FF2B5EF4-FFF2-40B4-BE49-F238E27FC236}">
              <a16:creationId xmlns:a16="http://schemas.microsoft.com/office/drawing/2014/main" id="{AA2E059A-2718-4DA2-959D-4A8D5F1C24AD}"/>
            </a:ext>
          </a:extLst>
        </xdr:cNvPr>
        <xdr:cNvSpPr txBox="1"/>
      </xdr:nvSpPr>
      <xdr:spPr>
        <a:xfrm>
          <a:off x="5485961" y="13952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3" name="直線コネクタ 322">
          <a:extLst>
            <a:ext uri="{FF2B5EF4-FFF2-40B4-BE49-F238E27FC236}">
              <a16:creationId xmlns:a16="http://schemas.microsoft.com/office/drawing/2014/main" id="{3C77E73A-44AD-428E-B750-B4CB2929A694}"/>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24" name="テキスト ボックス 323">
          <a:extLst>
            <a:ext uri="{FF2B5EF4-FFF2-40B4-BE49-F238E27FC236}">
              <a16:creationId xmlns:a16="http://schemas.microsoft.com/office/drawing/2014/main" id="{B8DC2444-FD83-404B-8E56-C45F7BB51166}"/>
            </a:ext>
          </a:extLst>
        </xdr:cNvPr>
        <xdr:cNvSpPr txBox="1"/>
      </xdr:nvSpPr>
      <xdr:spPr>
        <a:xfrm>
          <a:off x="5485961" y="13571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5" name="直線コネクタ 324">
          <a:extLst>
            <a:ext uri="{FF2B5EF4-FFF2-40B4-BE49-F238E27FC236}">
              <a16:creationId xmlns:a16="http://schemas.microsoft.com/office/drawing/2014/main" id="{D00CFF56-6135-4998-8697-8C61C6E72DDB}"/>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26" name="テキスト ボックス 325">
          <a:extLst>
            <a:ext uri="{FF2B5EF4-FFF2-40B4-BE49-F238E27FC236}">
              <a16:creationId xmlns:a16="http://schemas.microsoft.com/office/drawing/2014/main" id="{D5320865-31A4-4A0C-A865-BE8564B1452B}"/>
            </a:ext>
          </a:extLst>
        </xdr:cNvPr>
        <xdr:cNvSpPr txBox="1"/>
      </xdr:nvSpPr>
      <xdr:spPr>
        <a:xfrm>
          <a:off x="5485961" y="1319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7" name="直線コネクタ 326">
          <a:extLst>
            <a:ext uri="{FF2B5EF4-FFF2-40B4-BE49-F238E27FC236}">
              <a16:creationId xmlns:a16="http://schemas.microsoft.com/office/drawing/2014/main" id="{407B31D8-0358-408F-938C-A573E3AFE823}"/>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28" name="テキスト ボックス 327">
          <a:extLst>
            <a:ext uri="{FF2B5EF4-FFF2-40B4-BE49-F238E27FC236}">
              <a16:creationId xmlns:a16="http://schemas.microsoft.com/office/drawing/2014/main" id="{A281DE24-B70C-4D69-B380-5AB402EC3953}"/>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9" name="【公営住宅】&#10;一人当たり面積グラフ枠">
          <a:extLst>
            <a:ext uri="{FF2B5EF4-FFF2-40B4-BE49-F238E27FC236}">
              <a16:creationId xmlns:a16="http://schemas.microsoft.com/office/drawing/2014/main" id="{EE3ADF9D-0FE4-435B-8A19-2C1342271721}"/>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30" name="直線コネクタ 329">
          <a:extLst>
            <a:ext uri="{FF2B5EF4-FFF2-40B4-BE49-F238E27FC236}">
              <a16:creationId xmlns:a16="http://schemas.microsoft.com/office/drawing/2014/main" id="{36390D14-082D-44BB-8380-04483AF2C2E1}"/>
            </a:ext>
          </a:extLst>
        </xdr:cNvPr>
        <xdr:cNvCxnSpPr/>
      </xdr:nvCxnSpPr>
      <xdr:spPr>
        <a:xfrm flipV="1">
          <a:off x="9429115" y="1346537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31" name="【公営住宅】&#10;一人当たり面積最小値テキスト">
          <a:extLst>
            <a:ext uri="{FF2B5EF4-FFF2-40B4-BE49-F238E27FC236}">
              <a16:creationId xmlns:a16="http://schemas.microsoft.com/office/drawing/2014/main" id="{CCEBAC08-3E38-4631-829A-507C98757E7C}"/>
            </a:ext>
          </a:extLst>
        </xdr:cNvPr>
        <xdr:cNvSpPr txBox="1"/>
      </xdr:nvSpPr>
      <xdr:spPr>
        <a:xfrm>
          <a:off x="9467850" y="1484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32" name="直線コネクタ 331">
          <a:extLst>
            <a:ext uri="{FF2B5EF4-FFF2-40B4-BE49-F238E27FC236}">
              <a16:creationId xmlns:a16="http://schemas.microsoft.com/office/drawing/2014/main" id="{BD5A1690-E6C2-4E1B-B1D5-7D3B91B2B33F}"/>
            </a:ext>
          </a:extLst>
        </xdr:cNvPr>
        <xdr:cNvCxnSpPr/>
      </xdr:nvCxnSpPr>
      <xdr:spPr>
        <a:xfrm>
          <a:off x="9356090" y="1484170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33" name="【公営住宅】&#10;一人当たり面積最大値テキスト">
          <a:extLst>
            <a:ext uri="{FF2B5EF4-FFF2-40B4-BE49-F238E27FC236}">
              <a16:creationId xmlns:a16="http://schemas.microsoft.com/office/drawing/2014/main" id="{3DA20A5B-4360-4860-8BD8-C56962E5D20E}"/>
            </a:ext>
          </a:extLst>
        </xdr:cNvPr>
        <xdr:cNvSpPr txBox="1"/>
      </xdr:nvSpPr>
      <xdr:spPr>
        <a:xfrm>
          <a:off x="9467850" y="1324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34" name="直線コネクタ 333">
          <a:extLst>
            <a:ext uri="{FF2B5EF4-FFF2-40B4-BE49-F238E27FC236}">
              <a16:creationId xmlns:a16="http://schemas.microsoft.com/office/drawing/2014/main" id="{D8273A96-9E9D-4E76-9280-5165CAB649F4}"/>
            </a:ext>
          </a:extLst>
        </xdr:cNvPr>
        <xdr:cNvCxnSpPr/>
      </xdr:nvCxnSpPr>
      <xdr:spPr>
        <a:xfrm>
          <a:off x="9356090" y="1346537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35" name="【公営住宅】&#10;一人当たり面積平均値テキスト">
          <a:extLst>
            <a:ext uri="{FF2B5EF4-FFF2-40B4-BE49-F238E27FC236}">
              <a16:creationId xmlns:a16="http://schemas.microsoft.com/office/drawing/2014/main" id="{1D4E53D0-753D-43A7-A550-DF45A1B6EC95}"/>
            </a:ext>
          </a:extLst>
        </xdr:cNvPr>
        <xdr:cNvSpPr txBox="1"/>
      </xdr:nvSpPr>
      <xdr:spPr>
        <a:xfrm>
          <a:off x="9467850" y="142797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36" name="フローチャート: 判断 335">
          <a:extLst>
            <a:ext uri="{FF2B5EF4-FFF2-40B4-BE49-F238E27FC236}">
              <a16:creationId xmlns:a16="http://schemas.microsoft.com/office/drawing/2014/main" id="{DA56EB37-0078-405A-AC6C-7CD2F5957A72}"/>
            </a:ext>
          </a:extLst>
        </xdr:cNvPr>
        <xdr:cNvSpPr/>
      </xdr:nvSpPr>
      <xdr:spPr>
        <a:xfrm>
          <a:off x="9394190" y="14422627"/>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37" name="フローチャート: 判断 336">
          <a:extLst>
            <a:ext uri="{FF2B5EF4-FFF2-40B4-BE49-F238E27FC236}">
              <a16:creationId xmlns:a16="http://schemas.microsoft.com/office/drawing/2014/main" id="{5C7BF9CC-9C1D-4550-B31D-A72B464DA706}"/>
            </a:ext>
          </a:extLst>
        </xdr:cNvPr>
        <xdr:cNvSpPr/>
      </xdr:nvSpPr>
      <xdr:spPr>
        <a:xfrm>
          <a:off x="8632190" y="1444243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38" name="フローチャート: 判断 337">
          <a:extLst>
            <a:ext uri="{FF2B5EF4-FFF2-40B4-BE49-F238E27FC236}">
              <a16:creationId xmlns:a16="http://schemas.microsoft.com/office/drawing/2014/main" id="{1DB2498C-6E41-480D-850E-90970455C1E4}"/>
            </a:ext>
          </a:extLst>
        </xdr:cNvPr>
        <xdr:cNvSpPr/>
      </xdr:nvSpPr>
      <xdr:spPr>
        <a:xfrm>
          <a:off x="7846060" y="1445226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39" name="フローチャート: 判断 338">
          <a:extLst>
            <a:ext uri="{FF2B5EF4-FFF2-40B4-BE49-F238E27FC236}">
              <a16:creationId xmlns:a16="http://schemas.microsoft.com/office/drawing/2014/main" id="{7D99E011-D2DF-43F0-A270-DCAB85E9E769}"/>
            </a:ext>
          </a:extLst>
        </xdr:cNvPr>
        <xdr:cNvSpPr/>
      </xdr:nvSpPr>
      <xdr:spPr>
        <a:xfrm>
          <a:off x="7029450" y="1445813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40" name="フローチャート: 判断 339">
          <a:extLst>
            <a:ext uri="{FF2B5EF4-FFF2-40B4-BE49-F238E27FC236}">
              <a16:creationId xmlns:a16="http://schemas.microsoft.com/office/drawing/2014/main" id="{ACE9BDC1-433F-4D27-A99F-6553D8AB5D72}"/>
            </a:ext>
          </a:extLst>
        </xdr:cNvPr>
        <xdr:cNvSpPr/>
      </xdr:nvSpPr>
      <xdr:spPr>
        <a:xfrm>
          <a:off x="6231890" y="1444221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83E78524-2652-40C9-A203-51463A743D84}"/>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787847D9-BE13-470E-B7D5-DC4D1DD1110E}"/>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7E5680BA-2915-433B-843E-95AA48CD70A4}"/>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909527B2-73A3-46BA-B720-7770E8416443}"/>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26581DE9-CF7E-4C5D-A053-F3FEAEB22B57}"/>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44145</xdr:rowOff>
    </xdr:from>
    <xdr:to>
      <xdr:col>55</xdr:col>
      <xdr:colOff>50800</xdr:colOff>
      <xdr:row>85</xdr:row>
      <xdr:rowOff>145745</xdr:rowOff>
    </xdr:to>
    <xdr:sp macro="" textlink="">
      <xdr:nvSpPr>
        <xdr:cNvPr id="346" name="楕円 345">
          <a:extLst>
            <a:ext uri="{FF2B5EF4-FFF2-40B4-BE49-F238E27FC236}">
              <a16:creationId xmlns:a16="http://schemas.microsoft.com/office/drawing/2014/main" id="{3EF5C656-134C-4751-916B-EADCAC05B110}"/>
            </a:ext>
          </a:extLst>
        </xdr:cNvPr>
        <xdr:cNvSpPr/>
      </xdr:nvSpPr>
      <xdr:spPr>
        <a:xfrm>
          <a:off x="9394190" y="1461930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22572</xdr:rowOff>
    </xdr:from>
    <xdr:ext cx="469744" cy="259045"/>
    <xdr:sp macro="" textlink="">
      <xdr:nvSpPr>
        <xdr:cNvPr id="347" name="【公営住宅】&#10;一人当たり面積該当値テキスト">
          <a:extLst>
            <a:ext uri="{FF2B5EF4-FFF2-40B4-BE49-F238E27FC236}">
              <a16:creationId xmlns:a16="http://schemas.microsoft.com/office/drawing/2014/main" id="{D0D8D28F-CF85-49DD-9FF1-F44F5FE21D8C}"/>
            </a:ext>
          </a:extLst>
        </xdr:cNvPr>
        <xdr:cNvSpPr txBox="1"/>
      </xdr:nvSpPr>
      <xdr:spPr>
        <a:xfrm>
          <a:off x="9467850" y="1459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82017</xdr:rowOff>
    </xdr:from>
    <xdr:to>
      <xdr:col>50</xdr:col>
      <xdr:colOff>165100</xdr:colOff>
      <xdr:row>86</xdr:row>
      <xdr:rowOff>12167</xdr:rowOff>
    </xdr:to>
    <xdr:sp macro="" textlink="">
      <xdr:nvSpPr>
        <xdr:cNvPr id="348" name="楕円 347">
          <a:extLst>
            <a:ext uri="{FF2B5EF4-FFF2-40B4-BE49-F238E27FC236}">
              <a16:creationId xmlns:a16="http://schemas.microsoft.com/office/drawing/2014/main" id="{507C549F-1B42-45B5-9525-43C3014A5138}"/>
            </a:ext>
          </a:extLst>
        </xdr:cNvPr>
        <xdr:cNvSpPr/>
      </xdr:nvSpPr>
      <xdr:spPr>
        <a:xfrm>
          <a:off x="8632190" y="1465717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94945</xdr:rowOff>
    </xdr:from>
    <xdr:to>
      <xdr:col>55</xdr:col>
      <xdr:colOff>0</xdr:colOff>
      <xdr:row>85</xdr:row>
      <xdr:rowOff>132817</xdr:rowOff>
    </xdr:to>
    <xdr:cxnSp macro="">
      <xdr:nvCxnSpPr>
        <xdr:cNvPr id="349" name="直線コネクタ 348">
          <a:extLst>
            <a:ext uri="{FF2B5EF4-FFF2-40B4-BE49-F238E27FC236}">
              <a16:creationId xmlns:a16="http://schemas.microsoft.com/office/drawing/2014/main" id="{2140EAB4-6AC2-4726-B5BE-CE91D7095E8A}"/>
            </a:ext>
          </a:extLst>
        </xdr:cNvPr>
        <xdr:cNvCxnSpPr/>
      </xdr:nvCxnSpPr>
      <xdr:spPr>
        <a:xfrm flipV="1">
          <a:off x="8686800" y="14672005"/>
          <a:ext cx="742950" cy="37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9474</xdr:rowOff>
    </xdr:from>
    <xdr:to>
      <xdr:col>46</xdr:col>
      <xdr:colOff>38100</xdr:colOff>
      <xdr:row>85</xdr:row>
      <xdr:rowOff>111074</xdr:rowOff>
    </xdr:to>
    <xdr:sp macro="" textlink="">
      <xdr:nvSpPr>
        <xdr:cNvPr id="350" name="楕円 349">
          <a:extLst>
            <a:ext uri="{FF2B5EF4-FFF2-40B4-BE49-F238E27FC236}">
              <a16:creationId xmlns:a16="http://schemas.microsoft.com/office/drawing/2014/main" id="{EE56E7C3-78EF-40C9-90AA-F9DF27197C5F}"/>
            </a:ext>
          </a:extLst>
        </xdr:cNvPr>
        <xdr:cNvSpPr/>
      </xdr:nvSpPr>
      <xdr:spPr>
        <a:xfrm>
          <a:off x="7846060" y="1458462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60274</xdr:rowOff>
    </xdr:from>
    <xdr:to>
      <xdr:col>50</xdr:col>
      <xdr:colOff>114300</xdr:colOff>
      <xdr:row>85</xdr:row>
      <xdr:rowOff>132817</xdr:rowOff>
    </xdr:to>
    <xdr:cxnSp macro="">
      <xdr:nvCxnSpPr>
        <xdr:cNvPr id="351" name="直線コネクタ 350">
          <a:extLst>
            <a:ext uri="{FF2B5EF4-FFF2-40B4-BE49-F238E27FC236}">
              <a16:creationId xmlns:a16="http://schemas.microsoft.com/office/drawing/2014/main" id="{F727651C-9161-48D6-B361-B25E2870E515}"/>
            </a:ext>
          </a:extLst>
        </xdr:cNvPr>
        <xdr:cNvCxnSpPr/>
      </xdr:nvCxnSpPr>
      <xdr:spPr>
        <a:xfrm>
          <a:off x="7889240" y="14629714"/>
          <a:ext cx="797560" cy="8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52" name="n_1aveValue【公営住宅】&#10;一人当たり面積">
          <a:extLst>
            <a:ext uri="{FF2B5EF4-FFF2-40B4-BE49-F238E27FC236}">
              <a16:creationId xmlns:a16="http://schemas.microsoft.com/office/drawing/2014/main" id="{10743A31-9FA4-4714-BD21-421E2098E0A2}"/>
            </a:ext>
          </a:extLst>
        </xdr:cNvPr>
        <xdr:cNvSpPr txBox="1"/>
      </xdr:nvSpPr>
      <xdr:spPr>
        <a:xfrm>
          <a:off x="8454467" y="1421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53" name="n_2aveValue【公営住宅】&#10;一人当たり面積">
          <a:extLst>
            <a:ext uri="{FF2B5EF4-FFF2-40B4-BE49-F238E27FC236}">
              <a16:creationId xmlns:a16="http://schemas.microsoft.com/office/drawing/2014/main" id="{26DD72FF-2B5D-466D-866F-144AC5DBC9C4}"/>
            </a:ext>
          </a:extLst>
        </xdr:cNvPr>
        <xdr:cNvSpPr txBox="1"/>
      </xdr:nvSpPr>
      <xdr:spPr>
        <a:xfrm>
          <a:off x="7673417" y="14229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54" name="n_3aveValue【公営住宅】&#10;一人当たり面積">
          <a:extLst>
            <a:ext uri="{FF2B5EF4-FFF2-40B4-BE49-F238E27FC236}">
              <a16:creationId xmlns:a16="http://schemas.microsoft.com/office/drawing/2014/main" id="{7FECD2A9-DB1B-4FE6-B835-99E43444BB90}"/>
            </a:ext>
          </a:extLst>
        </xdr:cNvPr>
        <xdr:cNvSpPr txBox="1"/>
      </xdr:nvSpPr>
      <xdr:spPr>
        <a:xfrm>
          <a:off x="6866332" y="14239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55" name="n_4aveValue【公営住宅】&#10;一人当たり面積">
          <a:extLst>
            <a:ext uri="{FF2B5EF4-FFF2-40B4-BE49-F238E27FC236}">
              <a16:creationId xmlns:a16="http://schemas.microsoft.com/office/drawing/2014/main" id="{C4AD10B5-343C-4E4C-8DCF-46E06BB0EC68}"/>
            </a:ext>
          </a:extLst>
        </xdr:cNvPr>
        <xdr:cNvSpPr txBox="1"/>
      </xdr:nvSpPr>
      <xdr:spPr>
        <a:xfrm>
          <a:off x="6068772" y="14219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3294</xdr:rowOff>
    </xdr:from>
    <xdr:ext cx="469744" cy="259045"/>
    <xdr:sp macro="" textlink="">
      <xdr:nvSpPr>
        <xdr:cNvPr id="356" name="n_1mainValue【公営住宅】&#10;一人当たり面積">
          <a:extLst>
            <a:ext uri="{FF2B5EF4-FFF2-40B4-BE49-F238E27FC236}">
              <a16:creationId xmlns:a16="http://schemas.microsoft.com/office/drawing/2014/main" id="{227F6767-982B-4050-ABF5-F8B179263261}"/>
            </a:ext>
          </a:extLst>
        </xdr:cNvPr>
        <xdr:cNvSpPr txBox="1"/>
      </xdr:nvSpPr>
      <xdr:spPr>
        <a:xfrm>
          <a:off x="8454467" y="14747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102201</xdr:rowOff>
    </xdr:from>
    <xdr:ext cx="469744" cy="259045"/>
    <xdr:sp macro="" textlink="">
      <xdr:nvSpPr>
        <xdr:cNvPr id="357" name="n_2mainValue【公営住宅】&#10;一人当たり面積">
          <a:extLst>
            <a:ext uri="{FF2B5EF4-FFF2-40B4-BE49-F238E27FC236}">
              <a16:creationId xmlns:a16="http://schemas.microsoft.com/office/drawing/2014/main" id="{672CC72D-26BF-453F-A860-7F8CFFE33A2A}"/>
            </a:ext>
          </a:extLst>
        </xdr:cNvPr>
        <xdr:cNvSpPr txBox="1"/>
      </xdr:nvSpPr>
      <xdr:spPr>
        <a:xfrm>
          <a:off x="7673417" y="14671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8" name="正方形/長方形 357">
          <a:extLst>
            <a:ext uri="{FF2B5EF4-FFF2-40B4-BE49-F238E27FC236}">
              <a16:creationId xmlns:a16="http://schemas.microsoft.com/office/drawing/2014/main" id="{5AC14EF2-2588-413F-89EC-B2584D8DC8A2}"/>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9" name="正方形/長方形 358">
          <a:extLst>
            <a:ext uri="{FF2B5EF4-FFF2-40B4-BE49-F238E27FC236}">
              <a16:creationId xmlns:a16="http://schemas.microsoft.com/office/drawing/2014/main" id="{42042DAA-434F-403A-905B-E4D8F2E5F6C9}"/>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0" name="正方形/長方形 359">
          <a:extLst>
            <a:ext uri="{FF2B5EF4-FFF2-40B4-BE49-F238E27FC236}">
              <a16:creationId xmlns:a16="http://schemas.microsoft.com/office/drawing/2014/main" id="{CCA63535-D9A4-42CB-AC35-DCB47D3092C2}"/>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1" name="正方形/長方形 360">
          <a:extLst>
            <a:ext uri="{FF2B5EF4-FFF2-40B4-BE49-F238E27FC236}">
              <a16:creationId xmlns:a16="http://schemas.microsoft.com/office/drawing/2014/main" id="{AD1BF0F5-D948-4B3F-BCFB-97752DD42EBC}"/>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2" name="正方形/長方形 361">
          <a:extLst>
            <a:ext uri="{FF2B5EF4-FFF2-40B4-BE49-F238E27FC236}">
              <a16:creationId xmlns:a16="http://schemas.microsoft.com/office/drawing/2014/main" id="{0A0F1AF3-7228-43B5-86F4-BB897CE393CB}"/>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3" name="正方形/長方形 362">
          <a:extLst>
            <a:ext uri="{FF2B5EF4-FFF2-40B4-BE49-F238E27FC236}">
              <a16:creationId xmlns:a16="http://schemas.microsoft.com/office/drawing/2014/main" id="{A699E4F2-6991-4A00-9E20-432E1408DFBF}"/>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4" name="正方形/長方形 363">
          <a:extLst>
            <a:ext uri="{FF2B5EF4-FFF2-40B4-BE49-F238E27FC236}">
              <a16:creationId xmlns:a16="http://schemas.microsoft.com/office/drawing/2014/main" id="{35EB7DBE-92B0-4540-90D0-46E525819237}"/>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5" name="正方形/長方形 364">
          <a:extLst>
            <a:ext uri="{FF2B5EF4-FFF2-40B4-BE49-F238E27FC236}">
              <a16:creationId xmlns:a16="http://schemas.microsoft.com/office/drawing/2014/main" id="{C29DBDFD-75DD-400F-9509-F208332A7919}"/>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6" name="正方形/長方形 365">
          <a:extLst>
            <a:ext uri="{FF2B5EF4-FFF2-40B4-BE49-F238E27FC236}">
              <a16:creationId xmlns:a16="http://schemas.microsoft.com/office/drawing/2014/main" id="{16FDF2DD-6FAA-4096-8C4B-7B448D692089}"/>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7" name="正方形/長方形 366">
          <a:extLst>
            <a:ext uri="{FF2B5EF4-FFF2-40B4-BE49-F238E27FC236}">
              <a16:creationId xmlns:a16="http://schemas.microsoft.com/office/drawing/2014/main" id="{76D5AB12-F565-4F12-97C7-9B2019BA9C4A}"/>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8" name="正方形/長方形 367">
          <a:extLst>
            <a:ext uri="{FF2B5EF4-FFF2-40B4-BE49-F238E27FC236}">
              <a16:creationId xmlns:a16="http://schemas.microsoft.com/office/drawing/2014/main" id="{2CCFCFBF-34B7-403F-A4DB-1D6B7636C82D}"/>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9" name="正方形/長方形 368">
          <a:extLst>
            <a:ext uri="{FF2B5EF4-FFF2-40B4-BE49-F238E27FC236}">
              <a16:creationId xmlns:a16="http://schemas.microsoft.com/office/drawing/2014/main" id="{3A88C311-D288-4E4B-86B3-BDA66616F950}"/>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0" name="正方形/長方形 369">
          <a:extLst>
            <a:ext uri="{FF2B5EF4-FFF2-40B4-BE49-F238E27FC236}">
              <a16:creationId xmlns:a16="http://schemas.microsoft.com/office/drawing/2014/main" id="{B57E20DF-0CD9-474D-BBF6-3EA68149DC20}"/>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1" name="正方形/長方形 370">
          <a:extLst>
            <a:ext uri="{FF2B5EF4-FFF2-40B4-BE49-F238E27FC236}">
              <a16:creationId xmlns:a16="http://schemas.microsoft.com/office/drawing/2014/main" id="{28F6B7CB-9F0D-4A16-A777-7B8B07924267}"/>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2" name="正方形/長方形 371">
          <a:extLst>
            <a:ext uri="{FF2B5EF4-FFF2-40B4-BE49-F238E27FC236}">
              <a16:creationId xmlns:a16="http://schemas.microsoft.com/office/drawing/2014/main" id="{CDDC3F35-9068-49AB-BFC1-5EE9E733853F}"/>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3" name="正方形/長方形 372">
          <a:extLst>
            <a:ext uri="{FF2B5EF4-FFF2-40B4-BE49-F238E27FC236}">
              <a16:creationId xmlns:a16="http://schemas.microsoft.com/office/drawing/2014/main" id="{B00E95D0-9589-4E82-A941-3BD214C812A0}"/>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4" name="正方形/長方形 373">
          <a:extLst>
            <a:ext uri="{FF2B5EF4-FFF2-40B4-BE49-F238E27FC236}">
              <a16:creationId xmlns:a16="http://schemas.microsoft.com/office/drawing/2014/main" id="{043D3DD9-861D-4891-94DC-6A4FEC4F1838}"/>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5" name="正方形/長方形 374">
          <a:extLst>
            <a:ext uri="{FF2B5EF4-FFF2-40B4-BE49-F238E27FC236}">
              <a16:creationId xmlns:a16="http://schemas.microsoft.com/office/drawing/2014/main" id="{6D68176A-3789-495C-9890-98730ED78DEC}"/>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6" name="正方形/長方形 375">
          <a:extLst>
            <a:ext uri="{FF2B5EF4-FFF2-40B4-BE49-F238E27FC236}">
              <a16:creationId xmlns:a16="http://schemas.microsoft.com/office/drawing/2014/main" id="{7C70E2F9-4590-4818-B945-C596BE9DE966}"/>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7" name="正方形/長方形 376">
          <a:extLst>
            <a:ext uri="{FF2B5EF4-FFF2-40B4-BE49-F238E27FC236}">
              <a16:creationId xmlns:a16="http://schemas.microsoft.com/office/drawing/2014/main" id="{C5AEF094-2E52-48B0-AB0A-D5E57B4E460D}"/>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8" name="正方形/長方形 377">
          <a:extLst>
            <a:ext uri="{FF2B5EF4-FFF2-40B4-BE49-F238E27FC236}">
              <a16:creationId xmlns:a16="http://schemas.microsoft.com/office/drawing/2014/main" id="{7C9C4BC2-7D2B-458C-A8AA-4658673A3572}"/>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9" name="正方形/長方形 378">
          <a:extLst>
            <a:ext uri="{FF2B5EF4-FFF2-40B4-BE49-F238E27FC236}">
              <a16:creationId xmlns:a16="http://schemas.microsoft.com/office/drawing/2014/main" id="{7A5D4541-587E-423B-AE72-65BA0CABCA44}"/>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0" name="正方形/長方形 379">
          <a:extLst>
            <a:ext uri="{FF2B5EF4-FFF2-40B4-BE49-F238E27FC236}">
              <a16:creationId xmlns:a16="http://schemas.microsoft.com/office/drawing/2014/main" id="{77623BDB-FF58-46E7-A435-43F1C4BF671D}"/>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1" name="正方形/長方形 380">
          <a:extLst>
            <a:ext uri="{FF2B5EF4-FFF2-40B4-BE49-F238E27FC236}">
              <a16:creationId xmlns:a16="http://schemas.microsoft.com/office/drawing/2014/main" id="{C5462D54-3E69-4BB0-9CFF-EF6518F97E4A}"/>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2" name="テキスト ボックス 381">
          <a:extLst>
            <a:ext uri="{FF2B5EF4-FFF2-40B4-BE49-F238E27FC236}">
              <a16:creationId xmlns:a16="http://schemas.microsoft.com/office/drawing/2014/main" id="{238D862F-9094-4D01-AC18-66BEB4EB5DEA}"/>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3" name="直線コネクタ 382">
          <a:extLst>
            <a:ext uri="{FF2B5EF4-FFF2-40B4-BE49-F238E27FC236}">
              <a16:creationId xmlns:a16="http://schemas.microsoft.com/office/drawing/2014/main" id="{D13A2160-45D2-4ACE-A9E6-F392C99C397C}"/>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4" name="テキスト ボックス 383">
          <a:extLst>
            <a:ext uri="{FF2B5EF4-FFF2-40B4-BE49-F238E27FC236}">
              <a16:creationId xmlns:a16="http://schemas.microsoft.com/office/drawing/2014/main" id="{0AF92EBC-823E-4B85-9AFC-1A8FD947B9E6}"/>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85" name="直線コネクタ 384">
          <a:extLst>
            <a:ext uri="{FF2B5EF4-FFF2-40B4-BE49-F238E27FC236}">
              <a16:creationId xmlns:a16="http://schemas.microsoft.com/office/drawing/2014/main" id="{184A612D-98DB-4DA5-AC58-2DD2089E607C}"/>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86" name="テキスト ボックス 385">
          <a:extLst>
            <a:ext uri="{FF2B5EF4-FFF2-40B4-BE49-F238E27FC236}">
              <a16:creationId xmlns:a16="http://schemas.microsoft.com/office/drawing/2014/main" id="{71DB0B3C-D483-4A2B-8480-7EED16A1099F}"/>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87" name="直線コネクタ 386">
          <a:extLst>
            <a:ext uri="{FF2B5EF4-FFF2-40B4-BE49-F238E27FC236}">
              <a16:creationId xmlns:a16="http://schemas.microsoft.com/office/drawing/2014/main" id="{F8A6F6FF-DC7A-417E-92AE-50C6FCC78E57}"/>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88" name="テキスト ボックス 387">
          <a:extLst>
            <a:ext uri="{FF2B5EF4-FFF2-40B4-BE49-F238E27FC236}">
              <a16:creationId xmlns:a16="http://schemas.microsoft.com/office/drawing/2014/main" id="{D0F8BEB1-29EA-405E-833C-A4668BD50317}"/>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89" name="直線コネクタ 388">
          <a:extLst>
            <a:ext uri="{FF2B5EF4-FFF2-40B4-BE49-F238E27FC236}">
              <a16:creationId xmlns:a16="http://schemas.microsoft.com/office/drawing/2014/main" id="{7791BCC0-7518-4183-A76E-D184B852CD86}"/>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90" name="テキスト ボックス 389">
          <a:extLst>
            <a:ext uri="{FF2B5EF4-FFF2-40B4-BE49-F238E27FC236}">
              <a16:creationId xmlns:a16="http://schemas.microsoft.com/office/drawing/2014/main" id="{FF902B23-ECC3-43E0-84B1-52C9070F3018}"/>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91" name="直線コネクタ 390">
          <a:extLst>
            <a:ext uri="{FF2B5EF4-FFF2-40B4-BE49-F238E27FC236}">
              <a16:creationId xmlns:a16="http://schemas.microsoft.com/office/drawing/2014/main" id="{B112F9CE-83CF-488C-876A-88C644803C6C}"/>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92" name="テキスト ボックス 391">
          <a:extLst>
            <a:ext uri="{FF2B5EF4-FFF2-40B4-BE49-F238E27FC236}">
              <a16:creationId xmlns:a16="http://schemas.microsoft.com/office/drawing/2014/main" id="{C6DC10E3-BBFE-437D-9A72-47936DFE62EC}"/>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93" name="直線コネクタ 392">
          <a:extLst>
            <a:ext uri="{FF2B5EF4-FFF2-40B4-BE49-F238E27FC236}">
              <a16:creationId xmlns:a16="http://schemas.microsoft.com/office/drawing/2014/main" id="{533DDCD2-D080-40B9-A2E3-BFFAB6EC467D}"/>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94" name="テキスト ボックス 393">
          <a:extLst>
            <a:ext uri="{FF2B5EF4-FFF2-40B4-BE49-F238E27FC236}">
              <a16:creationId xmlns:a16="http://schemas.microsoft.com/office/drawing/2014/main" id="{4F56CE01-CAA6-4158-8883-86FFC407349B}"/>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95" name="直線コネクタ 394">
          <a:extLst>
            <a:ext uri="{FF2B5EF4-FFF2-40B4-BE49-F238E27FC236}">
              <a16:creationId xmlns:a16="http://schemas.microsoft.com/office/drawing/2014/main" id="{07E4030B-5162-409B-A73B-5BC9014127C1}"/>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96" name="テキスト ボックス 395">
          <a:extLst>
            <a:ext uri="{FF2B5EF4-FFF2-40B4-BE49-F238E27FC236}">
              <a16:creationId xmlns:a16="http://schemas.microsoft.com/office/drawing/2014/main" id="{2779A842-15A4-4D06-8E62-8435EEDDCA4C}"/>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7" name="直線コネクタ 396">
          <a:extLst>
            <a:ext uri="{FF2B5EF4-FFF2-40B4-BE49-F238E27FC236}">
              <a16:creationId xmlns:a16="http://schemas.microsoft.com/office/drawing/2014/main" id="{44609D89-9C1A-4CCD-8948-442FAF74DE53}"/>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認定こども園・幼稚園・保育所】&#10;有形固定資産減価償却率グラフ枠">
          <a:extLst>
            <a:ext uri="{FF2B5EF4-FFF2-40B4-BE49-F238E27FC236}">
              <a16:creationId xmlns:a16="http://schemas.microsoft.com/office/drawing/2014/main" id="{F6F60625-7AD2-483F-9D96-A98E25F8B20F}"/>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399" name="直線コネクタ 398">
          <a:extLst>
            <a:ext uri="{FF2B5EF4-FFF2-40B4-BE49-F238E27FC236}">
              <a16:creationId xmlns:a16="http://schemas.microsoft.com/office/drawing/2014/main" id="{D32A1067-CED6-4970-B8B3-19070CD1795B}"/>
            </a:ext>
          </a:extLst>
        </xdr:cNvPr>
        <xdr:cNvCxnSpPr/>
      </xdr:nvCxnSpPr>
      <xdr:spPr>
        <a:xfrm flipV="1">
          <a:off x="14703424" y="5735683"/>
          <a:ext cx="0" cy="1561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00" name="【認定こども園・幼稚園・保育所】&#10;有形固定資産減価償却率最小値テキスト">
          <a:extLst>
            <a:ext uri="{FF2B5EF4-FFF2-40B4-BE49-F238E27FC236}">
              <a16:creationId xmlns:a16="http://schemas.microsoft.com/office/drawing/2014/main" id="{6BA18C32-21ED-47DB-AFB3-D60933B9DD36}"/>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01" name="直線コネクタ 400">
          <a:extLst>
            <a:ext uri="{FF2B5EF4-FFF2-40B4-BE49-F238E27FC236}">
              <a16:creationId xmlns:a16="http://schemas.microsoft.com/office/drawing/2014/main" id="{E9DE36C0-B0C8-4CBF-9F65-782A20D1815A}"/>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02" name="【認定こども園・幼稚園・保育所】&#10;有形固定資産減価償却率最大値テキスト">
          <a:extLst>
            <a:ext uri="{FF2B5EF4-FFF2-40B4-BE49-F238E27FC236}">
              <a16:creationId xmlns:a16="http://schemas.microsoft.com/office/drawing/2014/main" id="{EF58D60F-CF64-407F-98D7-98F79F7AB5DC}"/>
            </a:ext>
          </a:extLst>
        </xdr:cNvPr>
        <xdr:cNvSpPr txBox="1"/>
      </xdr:nvSpPr>
      <xdr:spPr>
        <a:xfrm>
          <a:off x="14742160" y="55071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03" name="直線コネクタ 402">
          <a:extLst>
            <a:ext uri="{FF2B5EF4-FFF2-40B4-BE49-F238E27FC236}">
              <a16:creationId xmlns:a16="http://schemas.microsoft.com/office/drawing/2014/main" id="{A149346D-F3B8-4EF5-AD20-EEA4BDB23F95}"/>
            </a:ext>
          </a:extLst>
        </xdr:cNvPr>
        <xdr:cNvCxnSpPr/>
      </xdr:nvCxnSpPr>
      <xdr:spPr>
        <a:xfrm>
          <a:off x="14611350" y="57356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04" name="【認定こども園・幼稚園・保育所】&#10;有形固定資産減価償却率平均値テキスト">
          <a:extLst>
            <a:ext uri="{FF2B5EF4-FFF2-40B4-BE49-F238E27FC236}">
              <a16:creationId xmlns:a16="http://schemas.microsoft.com/office/drawing/2014/main" id="{94A43E65-7087-421A-B0BB-9F11D1023CC1}"/>
            </a:ext>
          </a:extLst>
        </xdr:cNvPr>
        <xdr:cNvSpPr txBox="1"/>
      </xdr:nvSpPr>
      <xdr:spPr>
        <a:xfrm>
          <a:off x="1474216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05" name="フローチャート: 判断 404">
          <a:extLst>
            <a:ext uri="{FF2B5EF4-FFF2-40B4-BE49-F238E27FC236}">
              <a16:creationId xmlns:a16="http://schemas.microsoft.com/office/drawing/2014/main" id="{51411CBD-ACD8-47A9-A337-135E80C48ADF}"/>
            </a:ext>
          </a:extLst>
        </xdr:cNvPr>
        <xdr:cNvSpPr/>
      </xdr:nvSpPr>
      <xdr:spPr>
        <a:xfrm>
          <a:off x="14649450" y="648062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06" name="フローチャート: 判断 405">
          <a:extLst>
            <a:ext uri="{FF2B5EF4-FFF2-40B4-BE49-F238E27FC236}">
              <a16:creationId xmlns:a16="http://schemas.microsoft.com/office/drawing/2014/main" id="{D8C3CDC7-4F8D-4AC5-AB71-3AE45FE791F4}"/>
            </a:ext>
          </a:extLst>
        </xdr:cNvPr>
        <xdr:cNvSpPr/>
      </xdr:nvSpPr>
      <xdr:spPr>
        <a:xfrm>
          <a:off x="13887450" y="648634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07" name="フローチャート: 判断 406">
          <a:extLst>
            <a:ext uri="{FF2B5EF4-FFF2-40B4-BE49-F238E27FC236}">
              <a16:creationId xmlns:a16="http://schemas.microsoft.com/office/drawing/2014/main" id="{78F37F7C-A642-4BF3-BFD6-C90C294A3075}"/>
            </a:ext>
          </a:extLst>
        </xdr:cNvPr>
        <xdr:cNvSpPr/>
      </xdr:nvSpPr>
      <xdr:spPr>
        <a:xfrm>
          <a:off x="13089890" y="648471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08" name="フローチャート: 判断 407">
          <a:extLst>
            <a:ext uri="{FF2B5EF4-FFF2-40B4-BE49-F238E27FC236}">
              <a16:creationId xmlns:a16="http://schemas.microsoft.com/office/drawing/2014/main" id="{B62B5555-6A83-4214-93BD-6E59FA0B6C22}"/>
            </a:ext>
          </a:extLst>
        </xdr:cNvPr>
        <xdr:cNvSpPr/>
      </xdr:nvSpPr>
      <xdr:spPr>
        <a:xfrm>
          <a:off x="12303760" y="646566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09" name="フローチャート: 判断 408">
          <a:extLst>
            <a:ext uri="{FF2B5EF4-FFF2-40B4-BE49-F238E27FC236}">
              <a16:creationId xmlns:a16="http://schemas.microsoft.com/office/drawing/2014/main" id="{4C63CC80-CFE1-432A-B7C6-B93FBA9FB4CA}"/>
            </a:ext>
          </a:extLst>
        </xdr:cNvPr>
        <xdr:cNvSpPr/>
      </xdr:nvSpPr>
      <xdr:spPr>
        <a:xfrm>
          <a:off x="11487150" y="64387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0" name="テキスト ボックス 409">
          <a:extLst>
            <a:ext uri="{FF2B5EF4-FFF2-40B4-BE49-F238E27FC236}">
              <a16:creationId xmlns:a16="http://schemas.microsoft.com/office/drawing/2014/main" id="{0DB8B741-66F1-460F-899C-3CF0A7F1127B}"/>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1" name="テキスト ボックス 410">
          <a:extLst>
            <a:ext uri="{FF2B5EF4-FFF2-40B4-BE49-F238E27FC236}">
              <a16:creationId xmlns:a16="http://schemas.microsoft.com/office/drawing/2014/main" id="{900E82B7-6A02-44A8-A579-3A032F853D5B}"/>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2" name="テキスト ボックス 411">
          <a:extLst>
            <a:ext uri="{FF2B5EF4-FFF2-40B4-BE49-F238E27FC236}">
              <a16:creationId xmlns:a16="http://schemas.microsoft.com/office/drawing/2014/main" id="{F5A9D49B-42BB-4B05-A7B5-7FBC3CFE240C}"/>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3" name="テキスト ボックス 412">
          <a:extLst>
            <a:ext uri="{FF2B5EF4-FFF2-40B4-BE49-F238E27FC236}">
              <a16:creationId xmlns:a16="http://schemas.microsoft.com/office/drawing/2014/main" id="{E6744B41-1779-4342-8B7C-1EE3CAB064EA}"/>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4" name="テキスト ボックス 413">
          <a:extLst>
            <a:ext uri="{FF2B5EF4-FFF2-40B4-BE49-F238E27FC236}">
              <a16:creationId xmlns:a16="http://schemas.microsoft.com/office/drawing/2014/main" id="{AD9D6CFB-8A92-4A03-A5B5-91968298CD2D}"/>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22134</xdr:rowOff>
    </xdr:from>
    <xdr:to>
      <xdr:col>85</xdr:col>
      <xdr:colOff>177800</xdr:colOff>
      <xdr:row>42</xdr:row>
      <xdr:rowOff>123734</xdr:rowOff>
    </xdr:to>
    <xdr:sp macro="" textlink="">
      <xdr:nvSpPr>
        <xdr:cNvPr id="415" name="楕円 414">
          <a:extLst>
            <a:ext uri="{FF2B5EF4-FFF2-40B4-BE49-F238E27FC236}">
              <a16:creationId xmlns:a16="http://schemas.microsoft.com/office/drawing/2014/main" id="{827E4247-AC0F-4913-B73F-E28E9672F319}"/>
            </a:ext>
          </a:extLst>
        </xdr:cNvPr>
        <xdr:cNvSpPr/>
      </xdr:nvSpPr>
      <xdr:spPr>
        <a:xfrm>
          <a:off x="14649450" y="721922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108511</xdr:rowOff>
    </xdr:from>
    <xdr:ext cx="405111" cy="259045"/>
    <xdr:sp macro="" textlink="">
      <xdr:nvSpPr>
        <xdr:cNvPr id="416" name="【認定こども園・幼稚園・保育所】&#10;有形固定資産減価償却率該当値テキスト">
          <a:extLst>
            <a:ext uri="{FF2B5EF4-FFF2-40B4-BE49-F238E27FC236}">
              <a16:creationId xmlns:a16="http://schemas.microsoft.com/office/drawing/2014/main" id="{98921A0D-1216-44E1-9039-0A7FA9209874}"/>
            </a:ext>
          </a:extLst>
        </xdr:cNvPr>
        <xdr:cNvSpPr txBox="1"/>
      </xdr:nvSpPr>
      <xdr:spPr>
        <a:xfrm>
          <a:off x="14742160" y="7136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20501</xdr:rowOff>
    </xdr:from>
    <xdr:to>
      <xdr:col>81</xdr:col>
      <xdr:colOff>101600</xdr:colOff>
      <xdr:row>42</xdr:row>
      <xdr:rowOff>122101</xdr:rowOff>
    </xdr:to>
    <xdr:sp macro="" textlink="">
      <xdr:nvSpPr>
        <xdr:cNvPr id="417" name="楕円 416">
          <a:extLst>
            <a:ext uri="{FF2B5EF4-FFF2-40B4-BE49-F238E27FC236}">
              <a16:creationId xmlns:a16="http://schemas.microsoft.com/office/drawing/2014/main" id="{CF79B2C9-77D7-4502-A119-B88494C6CCB5}"/>
            </a:ext>
          </a:extLst>
        </xdr:cNvPr>
        <xdr:cNvSpPr/>
      </xdr:nvSpPr>
      <xdr:spPr>
        <a:xfrm>
          <a:off x="13887450" y="721759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71301</xdr:rowOff>
    </xdr:from>
    <xdr:to>
      <xdr:col>85</xdr:col>
      <xdr:colOff>127000</xdr:colOff>
      <xdr:row>42</xdr:row>
      <xdr:rowOff>72934</xdr:rowOff>
    </xdr:to>
    <xdr:cxnSp macro="">
      <xdr:nvCxnSpPr>
        <xdr:cNvPr id="418" name="直線コネクタ 417">
          <a:extLst>
            <a:ext uri="{FF2B5EF4-FFF2-40B4-BE49-F238E27FC236}">
              <a16:creationId xmlns:a16="http://schemas.microsoft.com/office/drawing/2014/main" id="{6F476FFE-0D6E-4D6B-8561-6676BEDE89E5}"/>
            </a:ext>
          </a:extLst>
        </xdr:cNvPr>
        <xdr:cNvCxnSpPr/>
      </xdr:nvCxnSpPr>
      <xdr:spPr>
        <a:xfrm>
          <a:off x="13942060" y="7270296"/>
          <a:ext cx="762000" cy="3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20501</xdr:rowOff>
    </xdr:from>
    <xdr:to>
      <xdr:col>76</xdr:col>
      <xdr:colOff>165100</xdr:colOff>
      <xdr:row>42</xdr:row>
      <xdr:rowOff>122101</xdr:rowOff>
    </xdr:to>
    <xdr:sp macro="" textlink="">
      <xdr:nvSpPr>
        <xdr:cNvPr id="419" name="楕円 418">
          <a:extLst>
            <a:ext uri="{FF2B5EF4-FFF2-40B4-BE49-F238E27FC236}">
              <a16:creationId xmlns:a16="http://schemas.microsoft.com/office/drawing/2014/main" id="{FC9C4DDA-4272-4B4F-AA6C-9B90C5E3AE7F}"/>
            </a:ext>
          </a:extLst>
        </xdr:cNvPr>
        <xdr:cNvSpPr/>
      </xdr:nvSpPr>
      <xdr:spPr>
        <a:xfrm>
          <a:off x="13089890" y="7217591"/>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71301</xdr:rowOff>
    </xdr:from>
    <xdr:to>
      <xdr:col>81</xdr:col>
      <xdr:colOff>50800</xdr:colOff>
      <xdr:row>42</xdr:row>
      <xdr:rowOff>71301</xdr:rowOff>
    </xdr:to>
    <xdr:cxnSp macro="">
      <xdr:nvCxnSpPr>
        <xdr:cNvPr id="420" name="直線コネクタ 419">
          <a:extLst>
            <a:ext uri="{FF2B5EF4-FFF2-40B4-BE49-F238E27FC236}">
              <a16:creationId xmlns:a16="http://schemas.microsoft.com/office/drawing/2014/main" id="{5E26E7D2-FF0C-41FF-86AF-32D9EB30FB11}"/>
            </a:ext>
          </a:extLst>
        </xdr:cNvPr>
        <xdr:cNvCxnSpPr/>
      </xdr:nvCxnSpPr>
      <xdr:spPr>
        <a:xfrm>
          <a:off x="13144500" y="727029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125004</xdr:rowOff>
    </xdr:from>
    <xdr:to>
      <xdr:col>72</xdr:col>
      <xdr:colOff>38100</xdr:colOff>
      <xdr:row>42</xdr:row>
      <xdr:rowOff>55154</xdr:rowOff>
    </xdr:to>
    <xdr:sp macro="" textlink="">
      <xdr:nvSpPr>
        <xdr:cNvPr id="421" name="楕円 420">
          <a:extLst>
            <a:ext uri="{FF2B5EF4-FFF2-40B4-BE49-F238E27FC236}">
              <a16:creationId xmlns:a16="http://schemas.microsoft.com/office/drawing/2014/main" id="{A54E75DB-5DB0-45A2-8D7D-86C966589B34}"/>
            </a:ext>
          </a:extLst>
        </xdr:cNvPr>
        <xdr:cNvSpPr/>
      </xdr:nvSpPr>
      <xdr:spPr>
        <a:xfrm>
          <a:off x="12303760" y="715635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4354</xdr:rowOff>
    </xdr:from>
    <xdr:to>
      <xdr:col>76</xdr:col>
      <xdr:colOff>114300</xdr:colOff>
      <xdr:row>42</xdr:row>
      <xdr:rowOff>71301</xdr:rowOff>
    </xdr:to>
    <xdr:cxnSp macro="">
      <xdr:nvCxnSpPr>
        <xdr:cNvPr id="422" name="直線コネクタ 421">
          <a:extLst>
            <a:ext uri="{FF2B5EF4-FFF2-40B4-BE49-F238E27FC236}">
              <a16:creationId xmlns:a16="http://schemas.microsoft.com/office/drawing/2014/main" id="{0CD37ECF-89D4-4CF6-92A9-44325FA76A46}"/>
            </a:ext>
          </a:extLst>
        </xdr:cNvPr>
        <xdr:cNvCxnSpPr/>
      </xdr:nvCxnSpPr>
      <xdr:spPr>
        <a:xfrm>
          <a:off x="12346940" y="7207159"/>
          <a:ext cx="797560" cy="63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23" name="n_1aveValue【認定こども園・幼稚園・保育所】&#10;有形固定資産減価償却率">
          <a:extLst>
            <a:ext uri="{FF2B5EF4-FFF2-40B4-BE49-F238E27FC236}">
              <a16:creationId xmlns:a16="http://schemas.microsoft.com/office/drawing/2014/main" id="{603662E3-6D6B-4B29-A506-EB08F7601238}"/>
            </a:ext>
          </a:extLst>
        </xdr:cNvPr>
        <xdr:cNvSpPr txBox="1"/>
      </xdr:nvSpPr>
      <xdr:spPr>
        <a:xfrm>
          <a:off x="13738234" y="6267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24" name="n_2aveValue【認定こども園・幼稚園・保育所】&#10;有形固定資産減価償却率">
          <a:extLst>
            <a:ext uri="{FF2B5EF4-FFF2-40B4-BE49-F238E27FC236}">
              <a16:creationId xmlns:a16="http://schemas.microsoft.com/office/drawing/2014/main" id="{1294874A-D76F-499F-962B-6139B21522DC}"/>
            </a:ext>
          </a:extLst>
        </xdr:cNvPr>
        <xdr:cNvSpPr txBox="1"/>
      </xdr:nvSpPr>
      <xdr:spPr>
        <a:xfrm>
          <a:off x="12957184" y="626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25" name="n_3aveValue【認定こども園・幼稚園・保育所】&#10;有形固定資産減価償却率">
          <a:extLst>
            <a:ext uri="{FF2B5EF4-FFF2-40B4-BE49-F238E27FC236}">
              <a16:creationId xmlns:a16="http://schemas.microsoft.com/office/drawing/2014/main" id="{0CCE084E-B94C-455F-80A9-C96651C59E67}"/>
            </a:ext>
          </a:extLst>
        </xdr:cNvPr>
        <xdr:cNvSpPr txBox="1"/>
      </xdr:nvSpPr>
      <xdr:spPr>
        <a:xfrm>
          <a:off x="12171054" y="6237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26" name="n_4aveValue【認定こども園・幼稚園・保育所】&#10;有形固定資産減価償却率">
          <a:extLst>
            <a:ext uri="{FF2B5EF4-FFF2-40B4-BE49-F238E27FC236}">
              <a16:creationId xmlns:a16="http://schemas.microsoft.com/office/drawing/2014/main" id="{8B4830A7-EFBE-4AD4-8F79-A8111A3D36CB}"/>
            </a:ext>
          </a:extLst>
        </xdr:cNvPr>
        <xdr:cNvSpPr txBox="1"/>
      </xdr:nvSpPr>
      <xdr:spPr>
        <a:xfrm>
          <a:off x="11354444" y="6219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113228</xdr:rowOff>
    </xdr:from>
    <xdr:ext cx="405111" cy="259045"/>
    <xdr:sp macro="" textlink="">
      <xdr:nvSpPr>
        <xdr:cNvPr id="427" name="n_1mainValue【認定こども園・幼稚園・保育所】&#10;有形固定資産減価償却率">
          <a:extLst>
            <a:ext uri="{FF2B5EF4-FFF2-40B4-BE49-F238E27FC236}">
              <a16:creationId xmlns:a16="http://schemas.microsoft.com/office/drawing/2014/main" id="{B68356FB-EF5A-4E8D-9A4E-3662F99F1540}"/>
            </a:ext>
          </a:extLst>
        </xdr:cNvPr>
        <xdr:cNvSpPr txBox="1"/>
      </xdr:nvSpPr>
      <xdr:spPr>
        <a:xfrm>
          <a:off x="13738234" y="7314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113228</xdr:rowOff>
    </xdr:from>
    <xdr:ext cx="405111" cy="259045"/>
    <xdr:sp macro="" textlink="">
      <xdr:nvSpPr>
        <xdr:cNvPr id="428" name="n_2mainValue【認定こども園・幼稚園・保育所】&#10;有形固定資産減価償却率">
          <a:extLst>
            <a:ext uri="{FF2B5EF4-FFF2-40B4-BE49-F238E27FC236}">
              <a16:creationId xmlns:a16="http://schemas.microsoft.com/office/drawing/2014/main" id="{B4CC1517-2C1B-4482-ADC3-7F89629B4BE4}"/>
            </a:ext>
          </a:extLst>
        </xdr:cNvPr>
        <xdr:cNvSpPr txBox="1"/>
      </xdr:nvSpPr>
      <xdr:spPr>
        <a:xfrm>
          <a:off x="12957184" y="7314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46281</xdr:rowOff>
    </xdr:from>
    <xdr:ext cx="405111" cy="259045"/>
    <xdr:sp macro="" textlink="">
      <xdr:nvSpPr>
        <xdr:cNvPr id="429" name="n_3mainValue【認定こども園・幼稚園・保育所】&#10;有形固定資産減価償却率">
          <a:extLst>
            <a:ext uri="{FF2B5EF4-FFF2-40B4-BE49-F238E27FC236}">
              <a16:creationId xmlns:a16="http://schemas.microsoft.com/office/drawing/2014/main" id="{CD84F004-6C1C-46C2-93B6-64AFC537BC64}"/>
            </a:ext>
          </a:extLst>
        </xdr:cNvPr>
        <xdr:cNvSpPr txBox="1"/>
      </xdr:nvSpPr>
      <xdr:spPr>
        <a:xfrm>
          <a:off x="12171054" y="7249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0" name="正方形/長方形 429">
          <a:extLst>
            <a:ext uri="{FF2B5EF4-FFF2-40B4-BE49-F238E27FC236}">
              <a16:creationId xmlns:a16="http://schemas.microsoft.com/office/drawing/2014/main" id="{163D05CA-393B-43D0-9719-67C928D8918F}"/>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1" name="正方形/長方形 430">
          <a:extLst>
            <a:ext uri="{FF2B5EF4-FFF2-40B4-BE49-F238E27FC236}">
              <a16:creationId xmlns:a16="http://schemas.microsoft.com/office/drawing/2014/main" id="{7172223E-C478-47CF-BC81-1B4D71FBAAFC}"/>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2" name="正方形/長方形 431">
          <a:extLst>
            <a:ext uri="{FF2B5EF4-FFF2-40B4-BE49-F238E27FC236}">
              <a16:creationId xmlns:a16="http://schemas.microsoft.com/office/drawing/2014/main" id="{3B1DF997-8345-412B-85F4-8B4C45249C48}"/>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3" name="正方形/長方形 432">
          <a:extLst>
            <a:ext uri="{FF2B5EF4-FFF2-40B4-BE49-F238E27FC236}">
              <a16:creationId xmlns:a16="http://schemas.microsoft.com/office/drawing/2014/main" id="{43138E71-E6E0-44B8-8FC7-C4CB952B1BF5}"/>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4" name="正方形/長方形 433">
          <a:extLst>
            <a:ext uri="{FF2B5EF4-FFF2-40B4-BE49-F238E27FC236}">
              <a16:creationId xmlns:a16="http://schemas.microsoft.com/office/drawing/2014/main" id="{B0388CE5-2E4D-423F-9663-C706B1BE7E52}"/>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5" name="正方形/長方形 434">
          <a:extLst>
            <a:ext uri="{FF2B5EF4-FFF2-40B4-BE49-F238E27FC236}">
              <a16:creationId xmlns:a16="http://schemas.microsoft.com/office/drawing/2014/main" id="{028F3D83-88E8-4674-98BF-C7588A0A245E}"/>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6" name="正方形/長方形 435">
          <a:extLst>
            <a:ext uri="{FF2B5EF4-FFF2-40B4-BE49-F238E27FC236}">
              <a16:creationId xmlns:a16="http://schemas.microsoft.com/office/drawing/2014/main" id="{38A19DCC-240F-47E8-BCA0-4EB826C804A1}"/>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7" name="正方形/長方形 436">
          <a:extLst>
            <a:ext uri="{FF2B5EF4-FFF2-40B4-BE49-F238E27FC236}">
              <a16:creationId xmlns:a16="http://schemas.microsoft.com/office/drawing/2014/main" id="{A600DD8F-16A1-4B77-BA9B-96D26394A2A7}"/>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8" name="テキスト ボックス 437">
          <a:extLst>
            <a:ext uri="{FF2B5EF4-FFF2-40B4-BE49-F238E27FC236}">
              <a16:creationId xmlns:a16="http://schemas.microsoft.com/office/drawing/2014/main" id="{7E78D97D-B2EA-4D3F-AA0D-788BE81CA993}"/>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9" name="直線コネクタ 438">
          <a:extLst>
            <a:ext uri="{FF2B5EF4-FFF2-40B4-BE49-F238E27FC236}">
              <a16:creationId xmlns:a16="http://schemas.microsoft.com/office/drawing/2014/main" id="{3CE0A4CE-749A-44DD-AD23-C9314EBE932B}"/>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40" name="直線コネクタ 439">
          <a:extLst>
            <a:ext uri="{FF2B5EF4-FFF2-40B4-BE49-F238E27FC236}">
              <a16:creationId xmlns:a16="http://schemas.microsoft.com/office/drawing/2014/main" id="{F871E3D8-833D-4598-A94B-91250B644613}"/>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41" name="テキスト ボックス 440">
          <a:extLst>
            <a:ext uri="{FF2B5EF4-FFF2-40B4-BE49-F238E27FC236}">
              <a16:creationId xmlns:a16="http://schemas.microsoft.com/office/drawing/2014/main" id="{05676E5E-E264-4570-BC40-FD425B27A5CB}"/>
            </a:ext>
          </a:extLst>
        </xdr:cNvPr>
        <xdr:cNvSpPr txBox="1"/>
      </xdr:nvSpPr>
      <xdr:spPr>
        <a:xfrm>
          <a:off x="160472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42" name="直線コネクタ 441">
          <a:extLst>
            <a:ext uri="{FF2B5EF4-FFF2-40B4-BE49-F238E27FC236}">
              <a16:creationId xmlns:a16="http://schemas.microsoft.com/office/drawing/2014/main" id="{B7244D9C-F262-419A-B5E5-BBECB534C729}"/>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43" name="テキスト ボックス 442">
          <a:extLst>
            <a:ext uri="{FF2B5EF4-FFF2-40B4-BE49-F238E27FC236}">
              <a16:creationId xmlns:a16="http://schemas.microsoft.com/office/drawing/2014/main" id="{7F70FEC2-2C44-44A8-9369-E551EBC737AE}"/>
            </a:ext>
          </a:extLst>
        </xdr:cNvPr>
        <xdr:cNvSpPr txBox="1"/>
      </xdr:nvSpPr>
      <xdr:spPr>
        <a:xfrm>
          <a:off x="16047266"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44" name="直線コネクタ 443">
          <a:extLst>
            <a:ext uri="{FF2B5EF4-FFF2-40B4-BE49-F238E27FC236}">
              <a16:creationId xmlns:a16="http://schemas.microsoft.com/office/drawing/2014/main" id="{EAAD904B-5E7B-4F40-8442-3808A9AB8E01}"/>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45" name="テキスト ボックス 444">
          <a:extLst>
            <a:ext uri="{FF2B5EF4-FFF2-40B4-BE49-F238E27FC236}">
              <a16:creationId xmlns:a16="http://schemas.microsoft.com/office/drawing/2014/main" id="{CE64DDBE-04D1-4A0F-BDC1-694D05BB359E}"/>
            </a:ext>
          </a:extLst>
        </xdr:cNvPr>
        <xdr:cNvSpPr txBox="1"/>
      </xdr:nvSpPr>
      <xdr:spPr>
        <a:xfrm>
          <a:off x="16047266"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46" name="直線コネクタ 445">
          <a:extLst>
            <a:ext uri="{FF2B5EF4-FFF2-40B4-BE49-F238E27FC236}">
              <a16:creationId xmlns:a16="http://schemas.microsoft.com/office/drawing/2014/main" id="{93FBFFCC-F674-4D31-B833-0D3DA4D5E26C}"/>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47" name="テキスト ボックス 446">
          <a:extLst>
            <a:ext uri="{FF2B5EF4-FFF2-40B4-BE49-F238E27FC236}">
              <a16:creationId xmlns:a16="http://schemas.microsoft.com/office/drawing/2014/main" id="{B8539131-2525-4584-A529-3EE1A1CA5DDB}"/>
            </a:ext>
          </a:extLst>
        </xdr:cNvPr>
        <xdr:cNvSpPr txBox="1"/>
      </xdr:nvSpPr>
      <xdr:spPr>
        <a:xfrm>
          <a:off x="16047266"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8" name="直線コネクタ 447">
          <a:extLst>
            <a:ext uri="{FF2B5EF4-FFF2-40B4-BE49-F238E27FC236}">
              <a16:creationId xmlns:a16="http://schemas.microsoft.com/office/drawing/2014/main" id="{8D6779CD-5B4E-4334-A942-0DE50B424E4A}"/>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49" name="テキスト ボックス 448">
          <a:extLst>
            <a:ext uri="{FF2B5EF4-FFF2-40B4-BE49-F238E27FC236}">
              <a16:creationId xmlns:a16="http://schemas.microsoft.com/office/drawing/2014/main" id="{A5B03378-4666-45B8-A033-637F55B0B781}"/>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0" name="【認定こども園・幼稚園・保育所】&#10;一人当たり面積グラフ枠">
          <a:extLst>
            <a:ext uri="{FF2B5EF4-FFF2-40B4-BE49-F238E27FC236}">
              <a16:creationId xmlns:a16="http://schemas.microsoft.com/office/drawing/2014/main" id="{72820E96-D3AC-4059-A41B-F4A1027B1805}"/>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51" name="直線コネクタ 450">
          <a:extLst>
            <a:ext uri="{FF2B5EF4-FFF2-40B4-BE49-F238E27FC236}">
              <a16:creationId xmlns:a16="http://schemas.microsoft.com/office/drawing/2014/main" id="{97AA1EDC-BA6E-4DA6-B0EA-1DD228CB4682}"/>
            </a:ext>
          </a:extLst>
        </xdr:cNvPr>
        <xdr:cNvCxnSpPr/>
      </xdr:nvCxnSpPr>
      <xdr:spPr>
        <a:xfrm flipV="1">
          <a:off x="19947254" y="5968517"/>
          <a:ext cx="0" cy="1171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52" name="【認定こども園・幼稚園・保育所】&#10;一人当たり面積最小値テキスト">
          <a:extLst>
            <a:ext uri="{FF2B5EF4-FFF2-40B4-BE49-F238E27FC236}">
              <a16:creationId xmlns:a16="http://schemas.microsoft.com/office/drawing/2014/main" id="{5335123C-0598-4CB0-A4EA-28A19A198F3F}"/>
            </a:ext>
          </a:extLst>
        </xdr:cNvPr>
        <xdr:cNvSpPr txBox="1"/>
      </xdr:nvSpPr>
      <xdr:spPr>
        <a:xfrm>
          <a:off x="1998599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53" name="直線コネクタ 452">
          <a:extLst>
            <a:ext uri="{FF2B5EF4-FFF2-40B4-BE49-F238E27FC236}">
              <a16:creationId xmlns:a16="http://schemas.microsoft.com/office/drawing/2014/main" id="{9274E168-9BA5-4600-A3D2-1C984E8FC1C9}"/>
            </a:ext>
          </a:extLst>
        </xdr:cNvPr>
        <xdr:cNvCxnSpPr/>
      </xdr:nvCxnSpPr>
      <xdr:spPr>
        <a:xfrm>
          <a:off x="19885660" y="7139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54" name="【認定こども園・幼稚園・保育所】&#10;一人当たり面積最大値テキスト">
          <a:extLst>
            <a:ext uri="{FF2B5EF4-FFF2-40B4-BE49-F238E27FC236}">
              <a16:creationId xmlns:a16="http://schemas.microsoft.com/office/drawing/2014/main" id="{8C0B524B-3BCF-4B19-BEBE-57ACEF9933A1}"/>
            </a:ext>
          </a:extLst>
        </xdr:cNvPr>
        <xdr:cNvSpPr txBox="1"/>
      </xdr:nvSpPr>
      <xdr:spPr>
        <a:xfrm>
          <a:off x="19985990" y="574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55" name="直線コネクタ 454">
          <a:extLst>
            <a:ext uri="{FF2B5EF4-FFF2-40B4-BE49-F238E27FC236}">
              <a16:creationId xmlns:a16="http://schemas.microsoft.com/office/drawing/2014/main" id="{5D9A3DEE-A0FD-4ACB-97BC-A82BCE1C6C2B}"/>
            </a:ext>
          </a:extLst>
        </xdr:cNvPr>
        <xdr:cNvCxnSpPr/>
      </xdr:nvCxnSpPr>
      <xdr:spPr>
        <a:xfrm>
          <a:off x="19885660" y="59685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12971</xdr:rowOff>
    </xdr:from>
    <xdr:ext cx="469744" cy="259045"/>
    <xdr:sp macro="" textlink="">
      <xdr:nvSpPr>
        <xdr:cNvPr id="456" name="【認定こども園・幼稚園・保育所】&#10;一人当たり面積平均値テキスト">
          <a:extLst>
            <a:ext uri="{FF2B5EF4-FFF2-40B4-BE49-F238E27FC236}">
              <a16:creationId xmlns:a16="http://schemas.microsoft.com/office/drawing/2014/main" id="{6EC606D3-C712-48EC-A3C1-B88DC055B51D}"/>
            </a:ext>
          </a:extLst>
        </xdr:cNvPr>
        <xdr:cNvSpPr txBox="1"/>
      </xdr:nvSpPr>
      <xdr:spPr>
        <a:xfrm>
          <a:off x="19985990" y="6874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57" name="フローチャート: 判断 456">
          <a:extLst>
            <a:ext uri="{FF2B5EF4-FFF2-40B4-BE49-F238E27FC236}">
              <a16:creationId xmlns:a16="http://schemas.microsoft.com/office/drawing/2014/main" id="{E4D779D6-3593-4B8B-BF94-C31F268A035F}"/>
            </a:ext>
          </a:extLst>
        </xdr:cNvPr>
        <xdr:cNvSpPr/>
      </xdr:nvSpPr>
      <xdr:spPr>
        <a:xfrm>
          <a:off x="19904710" y="689254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58" name="フローチャート: 判断 457">
          <a:extLst>
            <a:ext uri="{FF2B5EF4-FFF2-40B4-BE49-F238E27FC236}">
              <a16:creationId xmlns:a16="http://schemas.microsoft.com/office/drawing/2014/main" id="{D9E3C733-AB81-462C-A448-1E85F17D2D32}"/>
            </a:ext>
          </a:extLst>
        </xdr:cNvPr>
        <xdr:cNvSpPr/>
      </xdr:nvSpPr>
      <xdr:spPr>
        <a:xfrm>
          <a:off x="19161760" y="68966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59" name="フローチャート: 判断 458">
          <a:extLst>
            <a:ext uri="{FF2B5EF4-FFF2-40B4-BE49-F238E27FC236}">
              <a16:creationId xmlns:a16="http://schemas.microsoft.com/office/drawing/2014/main" id="{0436E9CF-408E-47B5-9EF0-41A5F3479BEF}"/>
            </a:ext>
          </a:extLst>
        </xdr:cNvPr>
        <xdr:cNvSpPr/>
      </xdr:nvSpPr>
      <xdr:spPr>
        <a:xfrm>
          <a:off x="18345150" y="691189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60" name="フローチャート: 判断 459">
          <a:extLst>
            <a:ext uri="{FF2B5EF4-FFF2-40B4-BE49-F238E27FC236}">
              <a16:creationId xmlns:a16="http://schemas.microsoft.com/office/drawing/2014/main" id="{53E66058-BA32-4200-8F3B-6BE2392C89B2}"/>
            </a:ext>
          </a:extLst>
        </xdr:cNvPr>
        <xdr:cNvSpPr/>
      </xdr:nvSpPr>
      <xdr:spPr>
        <a:xfrm>
          <a:off x="17547590" y="691830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61" name="フローチャート: 判断 460">
          <a:extLst>
            <a:ext uri="{FF2B5EF4-FFF2-40B4-BE49-F238E27FC236}">
              <a16:creationId xmlns:a16="http://schemas.microsoft.com/office/drawing/2014/main" id="{E462FF9C-D971-4B67-8EF6-753D7A07406F}"/>
            </a:ext>
          </a:extLst>
        </xdr:cNvPr>
        <xdr:cNvSpPr/>
      </xdr:nvSpPr>
      <xdr:spPr>
        <a:xfrm>
          <a:off x="16761460" y="691616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2" name="テキスト ボックス 461">
          <a:extLst>
            <a:ext uri="{FF2B5EF4-FFF2-40B4-BE49-F238E27FC236}">
              <a16:creationId xmlns:a16="http://schemas.microsoft.com/office/drawing/2014/main" id="{CEE0BAC3-D5A5-494D-804A-E046D10379EF}"/>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3" name="テキスト ボックス 462">
          <a:extLst>
            <a:ext uri="{FF2B5EF4-FFF2-40B4-BE49-F238E27FC236}">
              <a16:creationId xmlns:a16="http://schemas.microsoft.com/office/drawing/2014/main" id="{F6BE3F76-4966-4EC3-A1DA-BC38470DDE7A}"/>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4" name="テキスト ボックス 463">
          <a:extLst>
            <a:ext uri="{FF2B5EF4-FFF2-40B4-BE49-F238E27FC236}">
              <a16:creationId xmlns:a16="http://schemas.microsoft.com/office/drawing/2014/main" id="{200E29EA-2333-4C59-BDC8-2D0866CE5BAC}"/>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5" name="テキスト ボックス 464">
          <a:extLst>
            <a:ext uri="{FF2B5EF4-FFF2-40B4-BE49-F238E27FC236}">
              <a16:creationId xmlns:a16="http://schemas.microsoft.com/office/drawing/2014/main" id="{14E35E5E-EC9D-4B09-AE0F-2492E6255CBB}"/>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66" name="テキスト ボックス 465">
          <a:extLst>
            <a:ext uri="{FF2B5EF4-FFF2-40B4-BE49-F238E27FC236}">
              <a16:creationId xmlns:a16="http://schemas.microsoft.com/office/drawing/2014/main" id="{D5D1423D-703C-45F6-A4AC-528E3F1732D0}"/>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8941</xdr:rowOff>
    </xdr:from>
    <xdr:to>
      <xdr:col>116</xdr:col>
      <xdr:colOff>114300</xdr:colOff>
      <xdr:row>40</xdr:row>
      <xdr:rowOff>110541</xdr:rowOff>
    </xdr:to>
    <xdr:sp macro="" textlink="">
      <xdr:nvSpPr>
        <xdr:cNvPr id="467" name="楕円 466">
          <a:extLst>
            <a:ext uri="{FF2B5EF4-FFF2-40B4-BE49-F238E27FC236}">
              <a16:creationId xmlns:a16="http://schemas.microsoft.com/office/drawing/2014/main" id="{E311B3A1-B27B-42B6-9EB9-DF8E1D576DA1}"/>
            </a:ext>
          </a:extLst>
        </xdr:cNvPr>
        <xdr:cNvSpPr/>
      </xdr:nvSpPr>
      <xdr:spPr>
        <a:xfrm>
          <a:off x="19904710" y="686884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31818</xdr:rowOff>
    </xdr:from>
    <xdr:ext cx="469744" cy="259045"/>
    <xdr:sp macro="" textlink="">
      <xdr:nvSpPr>
        <xdr:cNvPr id="468" name="【認定こども園・幼稚園・保育所】&#10;一人当たり面積該当値テキスト">
          <a:extLst>
            <a:ext uri="{FF2B5EF4-FFF2-40B4-BE49-F238E27FC236}">
              <a16:creationId xmlns:a16="http://schemas.microsoft.com/office/drawing/2014/main" id="{F49D7279-01D5-4DC4-9183-D113C3931708}"/>
            </a:ext>
          </a:extLst>
        </xdr:cNvPr>
        <xdr:cNvSpPr txBox="1"/>
      </xdr:nvSpPr>
      <xdr:spPr>
        <a:xfrm>
          <a:off x="19985990" y="671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20371</xdr:rowOff>
    </xdr:from>
    <xdr:to>
      <xdr:col>112</xdr:col>
      <xdr:colOff>38100</xdr:colOff>
      <xdr:row>40</xdr:row>
      <xdr:rowOff>121971</xdr:rowOff>
    </xdr:to>
    <xdr:sp macro="" textlink="">
      <xdr:nvSpPr>
        <xdr:cNvPr id="469" name="楕円 468">
          <a:extLst>
            <a:ext uri="{FF2B5EF4-FFF2-40B4-BE49-F238E27FC236}">
              <a16:creationId xmlns:a16="http://schemas.microsoft.com/office/drawing/2014/main" id="{5DE6D35C-04DC-4D98-9A1A-330287748F98}"/>
            </a:ext>
          </a:extLst>
        </xdr:cNvPr>
        <xdr:cNvSpPr/>
      </xdr:nvSpPr>
      <xdr:spPr>
        <a:xfrm>
          <a:off x="19161760" y="687456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59741</xdr:rowOff>
    </xdr:from>
    <xdr:to>
      <xdr:col>116</xdr:col>
      <xdr:colOff>63500</xdr:colOff>
      <xdr:row>40</xdr:row>
      <xdr:rowOff>71171</xdr:rowOff>
    </xdr:to>
    <xdr:cxnSp macro="">
      <xdr:nvCxnSpPr>
        <xdr:cNvPr id="470" name="直線コネクタ 469">
          <a:extLst>
            <a:ext uri="{FF2B5EF4-FFF2-40B4-BE49-F238E27FC236}">
              <a16:creationId xmlns:a16="http://schemas.microsoft.com/office/drawing/2014/main" id="{E7FEDD4F-0BB1-4996-8048-4B99E9932E03}"/>
            </a:ext>
          </a:extLst>
        </xdr:cNvPr>
        <xdr:cNvCxnSpPr/>
      </xdr:nvCxnSpPr>
      <xdr:spPr>
        <a:xfrm flipV="1">
          <a:off x="19204940" y="6913931"/>
          <a:ext cx="7429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24485</xdr:rowOff>
    </xdr:from>
    <xdr:to>
      <xdr:col>107</xdr:col>
      <xdr:colOff>101600</xdr:colOff>
      <xdr:row>40</xdr:row>
      <xdr:rowOff>126085</xdr:rowOff>
    </xdr:to>
    <xdr:sp macro="" textlink="">
      <xdr:nvSpPr>
        <xdr:cNvPr id="471" name="楕円 470">
          <a:extLst>
            <a:ext uri="{FF2B5EF4-FFF2-40B4-BE49-F238E27FC236}">
              <a16:creationId xmlns:a16="http://schemas.microsoft.com/office/drawing/2014/main" id="{834C99F4-4FFA-4291-9AC4-42860372B3A3}"/>
            </a:ext>
          </a:extLst>
        </xdr:cNvPr>
        <xdr:cNvSpPr/>
      </xdr:nvSpPr>
      <xdr:spPr>
        <a:xfrm>
          <a:off x="18345150" y="6878675"/>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71171</xdr:rowOff>
    </xdr:from>
    <xdr:to>
      <xdr:col>111</xdr:col>
      <xdr:colOff>177800</xdr:colOff>
      <xdr:row>40</xdr:row>
      <xdr:rowOff>75285</xdr:rowOff>
    </xdr:to>
    <xdr:cxnSp macro="">
      <xdr:nvCxnSpPr>
        <xdr:cNvPr id="472" name="直線コネクタ 471">
          <a:extLst>
            <a:ext uri="{FF2B5EF4-FFF2-40B4-BE49-F238E27FC236}">
              <a16:creationId xmlns:a16="http://schemas.microsoft.com/office/drawing/2014/main" id="{C31CF036-A452-4600-A8EE-1A26190986CF}"/>
            </a:ext>
          </a:extLst>
        </xdr:cNvPr>
        <xdr:cNvCxnSpPr/>
      </xdr:nvCxnSpPr>
      <xdr:spPr>
        <a:xfrm flipV="1">
          <a:off x="18399760" y="6927266"/>
          <a:ext cx="805180" cy="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31344</xdr:rowOff>
    </xdr:from>
    <xdr:to>
      <xdr:col>102</xdr:col>
      <xdr:colOff>165100</xdr:colOff>
      <xdr:row>40</xdr:row>
      <xdr:rowOff>132944</xdr:rowOff>
    </xdr:to>
    <xdr:sp macro="" textlink="">
      <xdr:nvSpPr>
        <xdr:cNvPr id="473" name="楕円 472">
          <a:extLst>
            <a:ext uri="{FF2B5EF4-FFF2-40B4-BE49-F238E27FC236}">
              <a16:creationId xmlns:a16="http://schemas.microsoft.com/office/drawing/2014/main" id="{4720D473-7B80-4D15-BE08-BC0F71521D7E}"/>
            </a:ext>
          </a:extLst>
        </xdr:cNvPr>
        <xdr:cNvSpPr/>
      </xdr:nvSpPr>
      <xdr:spPr>
        <a:xfrm>
          <a:off x="17547590" y="688743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75285</xdr:rowOff>
    </xdr:from>
    <xdr:to>
      <xdr:col>107</xdr:col>
      <xdr:colOff>50800</xdr:colOff>
      <xdr:row>40</xdr:row>
      <xdr:rowOff>82144</xdr:rowOff>
    </xdr:to>
    <xdr:cxnSp macro="">
      <xdr:nvCxnSpPr>
        <xdr:cNvPr id="474" name="直線コネクタ 473">
          <a:extLst>
            <a:ext uri="{FF2B5EF4-FFF2-40B4-BE49-F238E27FC236}">
              <a16:creationId xmlns:a16="http://schemas.microsoft.com/office/drawing/2014/main" id="{3C6C0ED8-32D7-43F5-A9AD-8A1C4C1C75C9}"/>
            </a:ext>
          </a:extLst>
        </xdr:cNvPr>
        <xdr:cNvCxnSpPr/>
      </xdr:nvCxnSpPr>
      <xdr:spPr>
        <a:xfrm flipV="1">
          <a:off x="17602200" y="6933285"/>
          <a:ext cx="797560" cy="8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131386</xdr:rowOff>
    </xdr:from>
    <xdr:ext cx="469744" cy="259045"/>
    <xdr:sp macro="" textlink="">
      <xdr:nvSpPr>
        <xdr:cNvPr id="475" name="n_1aveValue【認定こども園・幼稚園・保育所】&#10;一人当たり面積">
          <a:extLst>
            <a:ext uri="{FF2B5EF4-FFF2-40B4-BE49-F238E27FC236}">
              <a16:creationId xmlns:a16="http://schemas.microsoft.com/office/drawing/2014/main" id="{90A64BE7-883B-4B67-A2F1-15C15009E898}"/>
            </a:ext>
          </a:extLst>
        </xdr:cNvPr>
        <xdr:cNvSpPr txBox="1"/>
      </xdr:nvSpPr>
      <xdr:spPr>
        <a:xfrm>
          <a:off x="18982132" y="6993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142815</xdr:rowOff>
    </xdr:from>
    <xdr:ext cx="469744" cy="259045"/>
    <xdr:sp macro="" textlink="">
      <xdr:nvSpPr>
        <xdr:cNvPr id="476" name="n_2aveValue【認定こども園・幼稚園・保育所】&#10;一人当たり面積">
          <a:extLst>
            <a:ext uri="{FF2B5EF4-FFF2-40B4-BE49-F238E27FC236}">
              <a16:creationId xmlns:a16="http://schemas.microsoft.com/office/drawing/2014/main" id="{C43AA4F9-C439-4C6D-9D82-766359BCDD16}"/>
            </a:ext>
          </a:extLst>
        </xdr:cNvPr>
        <xdr:cNvSpPr txBox="1"/>
      </xdr:nvSpPr>
      <xdr:spPr>
        <a:xfrm>
          <a:off x="18182032" y="6998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149217</xdr:rowOff>
    </xdr:from>
    <xdr:ext cx="469744" cy="259045"/>
    <xdr:sp macro="" textlink="">
      <xdr:nvSpPr>
        <xdr:cNvPr id="477" name="n_3aveValue【認定こども園・幼稚園・保育所】&#10;一人当たり面積">
          <a:extLst>
            <a:ext uri="{FF2B5EF4-FFF2-40B4-BE49-F238E27FC236}">
              <a16:creationId xmlns:a16="http://schemas.microsoft.com/office/drawing/2014/main" id="{368EF4B5-700D-492D-9C5D-34DC55725053}"/>
            </a:ext>
          </a:extLst>
        </xdr:cNvPr>
        <xdr:cNvSpPr txBox="1"/>
      </xdr:nvSpPr>
      <xdr:spPr>
        <a:xfrm>
          <a:off x="17384472" y="700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478" name="n_4aveValue【認定こども園・幼稚園・保育所】&#10;一人当たり面積">
          <a:extLst>
            <a:ext uri="{FF2B5EF4-FFF2-40B4-BE49-F238E27FC236}">
              <a16:creationId xmlns:a16="http://schemas.microsoft.com/office/drawing/2014/main" id="{69B0AAD6-84C9-4915-A868-30442A6DB3FB}"/>
            </a:ext>
          </a:extLst>
        </xdr:cNvPr>
        <xdr:cNvSpPr txBox="1"/>
      </xdr:nvSpPr>
      <xdr:spPr>
        <a:xfrm>
          <a:off x="16588817" y="669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138498</xdr:rowOff>
    </xdr:from>
    <xdr:ext cx="469744" cy="259045"/>
    <xdr:sp macro="" textlink="">
      <xdr:nvSpPr>
        <xdr:cNvPr id="479" name="n_1mainValue【認定こども園・幼稚園・保育所】&#10;一人当たり面積">
          <a:extLst>
            <a:ext uri="{FF2B5EF4-FFF2-40B4-BE49-F238E27FC236}">
              <a16:creationId xmlns:a16="http://schemas.microsoft.com/office/drawing/2014/main" id="{9F0DFA9B-A840-4B73-970F-F9299F8C4361}"/>
            </a:ext>
          </a:extLst>
        </xdr:cNvPr>
        <xdr:cNvSpPr txBox="1"/>
      </xdr:nvSpPr>
      <xdr:spPr>
        <a:xfrm>
          <a:off x="18982132" y="664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142612</xdr:rowOff>
    </xdr:from>
    <xdr:ext cx="469744" cy="259045"/>
    <xdr:sp macro="" textlink="">
      <xdr:nvSpPr>
        <xdr:cNvPr id="480" name="n_2mainValue【認定こども園・幼稚園・保育所】&#10;一人当たり面積">
          <a:extLst>
            <a:ext uri="{FF2B5EF4-FFF2-40B4-BE49-F238E27FC236}">
              <a16:creationId xmlns:a16="http://schemas.microsoft.com/office/drawing/2014/main" id="{ABEA081A-716F-4C1F-B0E0-AC3B840F97C6}"/>
            </a:ext>
          </a:extLst>
        </xdr:cNvPr>
        <xdr:cNvSpPr txBox="1"/>
      </xdr:nvSpPr>
      <xdr:spPr>
        <a:xfrm>
          <a:off x="18182032" y="665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149471</xdr:rowOff>
    </xdr:from>
    <xdr:ext cx="469744" cy="259045"/>
    <xdr:sp macro="" textlink="">
      <xdr:nvSpPr>
        <xdr:cNvPr id="481" name="n_3mainValue【認定こども園・幼稚園・保育所】&#10;一人当たり面積">
          <a:extLst>
            <a:ext uri="{FF2B5EF4-FFF2-40B4-BE49-F238E27FC236}">
              <a16:creationId xmlns:a16="http://schemas.microsoft.com/office/drawing/2014/main" id="{EE4ED3EF-8C9A-4768-A7D2-293F7FE1EBCF}"/>
            </a:ext>
          </a:extLst>
        </xdr:cNvPr>
        <xdr:cNvSpPr txBox="1"/>
      </xdr:nvSpPr>
      <xdr:spPr>
        <a:xfrm>
          <a:off x="17384472" y="6664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2" name="正方形/長方形 481">
          <a:extLst>
            <a:ext uri="{FF2B5EF4-FFF2-40B4-BE49-F238E27FC236}">
              <a16:creationId xmlns:a16="http://schemas.microsoft.com/office/drawing/2014/main" id="{E52003E4-BC27-4B64-BC1C-DD4F680384D0}"/>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3" name="正方形/長方形 482">
          <a:extLst>
            <a:ext uri="{FF2B5EF4-FFF2-40B4-BE49-F238E27FC236}">
              <a16:creationId xmlns:a16="http://schemas.microsoft.com/office/drawing/2014/main" id="{2F6F264B-900F-400D-A33D-1C9BC8D4CAE9}"/>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4" name="正方形/長方形 483">
          <a:extLst>
            <a:ext uri="{FF2B5EF4-FFF2-40B4-BE49-F238E27FC236}">
              <a16:creationId xmlns:a16="http://schemas.microsoft.com/office/drawing/2014/main" id="{944EF2AC-A757-4E1A-9125-E1BBED1B5D25}"/>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5" name="正方形/長方形 484">
          <a:extLst>
            <a:ext uri="{FF2B5EF4-FFF2-40B4-BE49-F238E27FC236}">
              <a16:creationId xmlns:a16="http://schemas.microsoft.com/office/drawing/2014/main" id="{060EFC41-87FE-4AB4-A042-1123008FDDE9}"/>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6" name="正方形/長方形 485">
          <a:extLst>
            <a:ext uri="{FF2B5EF4-FFF2-40B4-BE49-F238E27FC236}">
              <a16:creationId xmlns:a16="http://schemas.microsoft.com/office/drawing/2014/main" id="{F47AC269-0340-414D-BF87-A4F2325DEB50}"/>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7" name="正方形/長方形 486">
          <a:extLst>
            <a:ext uri="{FF2B5EF4-FFF2-40B4-BE49-F238E27FC236}">
              <a16:creationId xmlns:a16="http://schemas.microsoft.com/office/drawing/2014/main" id="{0BD5D35B-AD3A-467C-A159-712EFA6F6B0C}"/>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8" name="正方形/長方形 487">
          <a:extLst>
            <a:ext uri="{FF2B5EF4-FFF2-40B4-BE49-F238E27FC236}">
              <a16:creationId xmlns:a16="http://schemas.microsoft.com/office/drawing/2014/main" id="{9622CEC7-5A12-47DC-9143-A5B67E434AFB}"/>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9" name="正方形/長方形 488">
          <a:extLst>
            <a:ext uri="{FF2B5EF4-FFF2-40B4-BE49-F238E27FC236}">
              <a16:creationId xmlns:a16="http://schemas.microsoft.com/office/drawing/2014/main" id="{9AAABF6F-3C3A-4315-AA33-524A2D0AE4B1}"/>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0" name="テキスト ボックス 489">
          <a:extLst>
            <a:ext uri="{FF2B5EF4-FFF2-40B4-BE49-F238E27FC236}">
              <a16:creationId xmlns:a16="http://schemas.microsoft.com/office/drawing/2014/main" id="{D8D62803-000A-4910-AAC0-FD2BDE61598E}"/>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1" name="直線コネクタ 490">
          <a:extLst>
            <a:ext uri="{FF2B5EF4-FFF2-40B4-BE49-F238E27FC236}">
              <a16:creationId xmlns:a16="http://schemas.microsoft.com/office/drawing/2014/main" id="{3FEE7527-A88A-4ED2-9E15-407BCB69F871}"/>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2" name="テキスト ボックス 491">
          <a:extLst>
            <a:ext uri="{FF2B5EF4-FFF2-40B4-BE49-F238E27FC236}">
              <a16:creationId xmlns:a16="http://schemas.microsoft.com/office/drawing/2014/main" id="{5A7E84AE-C31F-451F-B7B4-32CD5B8F22C9}"/>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93" name="直線コネクタ 492">
          <a:extLst>
            <a:ext uri="{FF2B5EF4-FFF2-40B4-BE49-F238E27FC236}">
              <a16:creationId xmlns:a16="http://schemas.microsoft.com/office/drawing/2014/main" id="{80EE69AE-49B9-471D-AA49-D338AD57D316}"/>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94" name="テキスト ボックス 493">
          <a:extLst>
            <a:ext uri="{FF2B5EF4-FFF2-40B4-BE49-F238E27FC236}">
              <a16:creationId xmlns:a16="http://schemas.microsoft.com/office/drawing/2014/main" id="{4AD2E1DD-1705-4FE7-AF6F-4E011284F0E1}"/>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95" name="直線コネクタ 494">
          <a:extLst>
            <a:ext uri="{FF2B5EF4-FFF2-40B4-BE49-F238E27FC236}">
              <a16:creationId xmlns:a16="http://schemas.microsoft.com/office/drawing/2014/main" id="{90D06A93-D294-4B85-9A9E-9A29756EFEAF}"/>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96" name="テキスト ボックス 495">
          <a:extLst>
            <a:ext uri="{FF2B5EF4-FFF2-40B4-BE49-F238E27FC236}">
              <a16:creationId xmlns:a16="http://schemas.microsoft.com/office/drawing/2014/main" id="{EFE67296-94F7-4590-B1EC-01C5E3EACB39}"/>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97" name="直線コネクタ 496">
          <a:extLst>
            <a:ext uri="{FF2B5EF4-FFF2-40B4-BE49-F238E27FC236}">
              <a16:creationId xmlns:a16="http://schemas.microsoft.com/office/drawing/2014/main" id="{EA5E90FF-81E7-4FAD-A187-5C27F8D0A754}"/>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98" name="テキスト ボックス 497">
          <a:extLst>
            <a:ext uri="{FF2B5EF4-FFF2-40B4-BE49-F238E27FC236}">
              <a16:creationId xmlns:a16="http://schemas.microsoft.com/office/drawing/2014/main" id="{89AD8A31-A1A0-47AA-87E4-4F4836E9969F}"/>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99" name="直線コネクタ 498">
          <a:extLst>
            <a:ext uri="{FF2B5EF4-FFF2-40B4-BE49-F238E27FC236}">
              <a16:creationId xmlns:a16="http://schemas.microsoft.com/office/drawing/2014/main" id="{745AC10F-DCF8-40DD-A128-A64FF7618C49}"/>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00" name="テキスト ボックス 499">
          <a:extLst>
            <a:ext uri="{FF2B5EF4-FFF2-40B4-BE49-F238E27FC236}">
              <a16:creationId xmlns:a16="http://schemas.microsoft.com/office/drawing/2014/main" id="{CF080953-BFEA-4C5A-815F-F20CD4340CD8}"/>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01" name="直線コネクタ 500">
          <a:extLst>
            <a:ext uri="{FF2B5EF4-FFF2-40B4-BE49-F238E27FC236}">
              <a16:creationId xmlns:a16="http://schemas.microsoft.com/office/drawing/2014/main" id="{EF5F6EC3-76F3-4C5A-AB24-ABFC21D67876}"/>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02" name="テキスト ボックス 501">
          <a:extLst>
            <a:ext uri="{FF2B5EF4-FFF2-40B4-BE49-F238E27FC236}">
              <a16:creationId xmlns:a16="http://schemas.microsoft.com/office/drawing/2014/main" id="{F6AF5DC6-EBDE-49A6-B0F6-C122EB9CC3D4}"/>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03" name="直線コネクタ 502">
          <a:extLst>
            <a:ext uri="{FF2B5EF4-FFF2-40B4-BE49-F238E27FC236}">
              <a16:creationId xmlns:a16="http://schemas.microsoft.com/office/drawing/2014/main" id="{3C039F25-5BB3-442C-AF4B-71730F121CE4}"/>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04" name="テキスト ボックス 503">
          <a:extLst>
            <a:ext uri="{FF2B5EF4-FFF2-40B4-BE49-F238E27FC236}">
              <a16:creationId xmlns:a16="http://schemas.microsoft.com/office/drawing/2014/main" id="{7766722B-6D0E-4BCC-B408-11D16FF642E6}"/>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5" name="直線コネクタ 504">
          <a:extLst>
            <a:ext uri="{FF2B5EF4-FFF2-40B4-BE49-F238E27FC236}">
              <a16:creationId xmlns:a16="http://schemas.microsoft.com/office/drawing/2014/main" id="{2413E3DD-CFFC-4915-91BE-4B497169052F}"/>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6" name="【学校施設】&#10;有形固定資産減価償却率グラフ枠">
          <a:extLst>
            <a:ext uri="{FF2B5EF4-FFF2-40B4-BE49-F238E27FC236}">
              <a16:creationId xmlns:a16="http://schemas.microsoft.com/office/drawing/2014/main" id="{E17C09B3-3A9B-4BEA-A381-2EEAF54437B0}"/>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07" name="直線コネクタ 506">
          <a:extLst>
            <a:ext uri="{FF2B5EF4-FFF2-40B4-BE49-F238E27FC236}">
              <a16:creationId xmlns:a16="http://schemas.microsoft.com/office/drawing/2014/main" id="{EE1FE8D2-3863-4881-A37E-4F2D76449758}"/>
            </a:ext>
          </a:extLst>
        </xdr:cNvPr>
        <xdr:cNvCxnSpPr/>
      </xdr:nvCxnSpPr>
      <xdr:spPr>
        <a:xfrm flipV="1">
          <a:off x="14703424" y="9693728"/>
          <a:ext cx="0" cy="1372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08" name="【学校施設】&#10;有形固定資産減価償却率最小値テキスト">
          <a:extLst>
            <a:ext uri="{FF2B5EF4-FFF2-40B4-BE49-F238E27FC236}">
              <a16:creationId xmlns:a16="http://schemas.microsoft.com/office/drawing/2014/main" id="{52C6886D-D3C7-4580-A05B-A5232FB9CE1B}"/>
            </a:ext>
          </a:extLst>
        </xdr:cNvPr>
        <xdr:cNvSpPr txBox="1"/>
      </xdr:nvSpPr>
      <xdr:spPr>
        <a:xfrm>
          <a:off x="14742160" y="11070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09" name="直線コネクタ 508">
          <a:extLst>
            <a:ext uri="{FF2B5EF4-FFF2-40B4-BE49-F238E27FC236}">
              <a16:creationId xmlns:a16="http://schemas.microsoft.com/office/drawing/2014/main" id="{402A3C73-00FA-4641-8670-FC3194CC6567}"/>
            </a:ext>
          </a:extLst>
        </xdr:cNvPr>
        <xdr:cNvCxnSpPr/>
      </xdr:nvCxnSpPr>
      <xdr:spPr>
        <a:xfrm>
          <a:off x="14611350" y="110664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10" name="【学校施設】&#10;有形固定資産減価償却率最大値テキスト">
          <a:extLst>
            <a:ext uri="{FF2B5EF4-FFF2-40B4-BE49-F238E27FC236}">
              <a16:creationId xmlns:a16="http://schemas.microsoft.com/office/drawing/2014/main" id="{BCFDCA99-C0FE-4D68-8F9B-51543CA9A6BD}"/>
            </a:ext>
          </a:extLst>
        </xdr:cNvPr>
        <xdr:cNvSpPr txBox="1"/>
      </xdr:nvSpPr>
      <xdr:spPr>
        <a:xfrm>
          <a:off x="14742160" y="9474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11" name="直線コネクタ 510">
          <a:extLst>
            <a:ext uri="{FF2B5EF4-FFF2-40B4-BE49-F238E27FC236}">
              <a16:creationId xmlns:a16="http://schemas.microsoft.com/office/drawing/2014/main" id="{414895C5-E6BB-4164-A25E-675FD07CA5F9}"/>
            </a:ext>
          </a:extLst>
        </xdr:cNvPr>
        <xdr:cNvCxnSpPr/>
      </xdr:nvCxnSpPr>
      <xdr:spPr>
        <a:xfrm>
          <a:off x="14611350" y="96937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512" name="【学校施設】&#10;有形固定資産減価償却率平均値テキスト">
          <a:extLst>
            <a:ext uri="{FF2B5EF4-FFF2-40B4-BE49-F238E27FC236}">
              <a16:creationId xmlns:a16="http://schemas.microsoft.com/office/drawing/2014/main" id="{038C8AD9-7FDD-4A59-A654-C1F6E4FFCDC8}"/>
            </a:ext>
          </a:extLst>
        </xdr:cNvPr>
        <xdr:cNvSpPr txBox="1"/>
      </xdr:nvSpPr>
      <xdr:spPr>
        <a:xfrm>
          <a:off x="14742160" y="1032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13" name="フローチャート: 判断 512">
          <a:extLst>
            <a:ext uri="{FF2B5EF4-FFF2-40B4-BE49-F238E27FC236}">
              <a16:creationId xmlns:a16="http://schemas.microsoft.com/office/drawing/2014/main" id="{076E26BF-9964-41BB-A180-D2AF941ED85B}"/>
            </a:ext>
          </a:extLst>
        </xdr:cNvPr>
        <xdr:cNvSpPr/>
      </xdr:nvSpPr>
      <xdr:spPr>
        <a:xfrm>
          <a:off x="14649450" y="1047514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14" name="フローチャート: 判断 513">
          <a:extLst>
            <a:ext uri="{FF2B5EF4-FFF2-40B4-BE49-F238E27FC236}">
              <a16:creationId xmlns:a16="http://schemas.microsoft.com/office/drawing/2014/main" id="{3CE57EF0-A691-4572-976D-B844881C58FA}"/>
            </a:ext>
          </a:extLst>
        </xdr:cNvPr>
        <xdr:cNvSpPr/>
      </xdr:nvSpPr>
      <xdr:spPr>
        <a:xfrm>
          <a:off x="13887450" y="1047160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15" name="フローチャート: 判断 514">
          <a:extLst>
            <a:ext uri="{FF2B5EF4-FFF2-40B4-BE49-F238E27FC236}">
              <a16:creationId xmlns:a16="http://schemas.microsoft.com/office/drawing/2014/main" id="{90CA6A93-9B45-416B-A281-04DB57014236}"/>
            </a:ext>
          </a:extLst>
        </xdr:cNvPr>
        <xdr:cNvSpPr/>
      </xdr:nvSpPr>
      <xdr:spPr>
        <a:xfrm>
          <a:off x="13089890" y="1045990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16" name="フローチャート: 判断 515">
          <a:extLst>
            <a:ext uri="{FF2B5EF4-FFF2-40B4-BE49-F238E27FC236}">
              <a16:creationId xmlns:a16="http://schemas.microsoft.com/office/drawing/2014/main" id="{325B6FF5-24D3-4E8B-950D-08CA1DF49126}"/>
            </a:ext>
          </a:extLst>
        </xdr:cNvPr>
        <xdr:cNvSpPr/>
      </xdr:nvSpPr>
      <xdr:spPr>
        <a:xfrm>
          <a:off x="12303760" y="104555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17" name="フローチャート: 判断 516">
          <a:extLst>
            <a:ext uri="{FF2B5EF4-FFF2-40B4-BE49-F238E27FC236}">
              <a16:creationId xmlns:a16="http://schemas.microsoft.com/office/drawing/2014/main" id="{33AA4DF6-E9C4-40B2-BFE9-F369637BDF21}"/>
            </a:ext>
          </a:extLst>
        </xdr:cNvPr>
        <xdr:cNvSpPr/>
      </xdr:nvSpPr>
      <xdr:spPr>
        <a:xfrm>
          <a:off x="11487150" y="1042697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8" name="テキスト ボックス 517">
          <a:extLst>
            <a:ext uri="{FF2B5EF4-FFF2-40B4-BE49-F238E27FC236}">
              <a16:creationId xmlns:a16="http://schemas.microsoft.com/office/drawing/2014/main" id="{E858DD85-714B-4A79-A275-35F3BD52C721}"/>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19" name="テキスト ボックス 518">
          <a:extLst>
            <a:ext uri="{FF2B5EF4-FFF2-40B4-BE49-F238E27FC236}">
              <a16:creationId xmlns:a16="http://schemas.microsoft.com/office/drawing/2014/main" id="{20026441-72FE-4399-A455-9F7C33E81654}"/>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0" name="テキスト ボックス 519">
          <a:extLst>
            <a:ext uri="{FF2B5EF4-FFF2-40B4-BE49-F238E27FC236}">
              <a16:creationId xmlns:a16="http://schemas.microsoft.com/office/drawing/2014/main" id="{C9C20E41-C94C-44A5-AF56-25CFFEF852FB}"/>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1" name="テキスト ボックス 520">
          <a:extLst>
            <a:ext uri="{FF2B5EF4-FFF2-40B4-BE49-F238E27FC236}">
              <a16:creationId xmlns:a16="http://schemas.microsoft.com/office/drawing/2014/main" id="{F950AA9C-869A-42C4-9DFF-E5B4F679E051}"/>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2" name="テキスト ボックス 521">
          <a:extLst>
            <a:ext uri="{FF2B5EF4-FFF2-40B4-BE49-F238E27FC236}">
              <a16:creationId xmlns:a16="http://schemas.microsoft.com/office/drawing/2014/main" id="{88457BBF-BDAB-4FED-8913-82CF4422AFA6}"/>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6350</xdr:rowOff>
    </xdr:from>
    <xdr:to>
      <xdr:col>85</xdr:col>
      <xdr:colOff>177800</xdr:colOff>
      <xdr:row>62</xdr:row>
      <xdr:rowOff>107950</xdr:rowOff>
    </xdr:to>
    <xdr:sp macro="" textlink="">
      <xdr:nvSpPr>
        <xdr:cNvPr id="523" name="楕円 522">
          <a:extLst>
            <a:ext uri="{FF2B5EF4-FFF2-40B4-BE49-F238E27FC236}">
              <a16:creationId xmlns:a16="http://schemas.microsoft.com/office/drawing/2014/main" id="{A1544608-60B5-4731-A340-CFA4D90BC8AF}"/>
            </a:ext>
          </a:extLst>
        </xdr:cNvPr>
        <xdr:cNvSpPr/>
      </xdr:nvSpPr>
      <xdr:spPr>
        <a:xfrm>
          <a:off x="14649450" y="106381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156227</xdr:rowOff>
    </xdr:from>
    <xdr:ext cx="405111" cy="259045"/>
    <xdr:sp macro="" textlink="">
      <xdr:nvSpPr>
        <xdr:cNvPr id="524" name="【学校施設】&#10;有形固定資産減価償却率該当値テキスト">
          <a:extLst>
            <a:ext uri="{FF2B5EF4-FFF2-40B4-BE49-F238E27FC236}">
              <a16:creationId xmlns:a16="http://schemas.microsoft.com/office/drawing/2014/main" id="{D37A6FBA-21C4-484B-B439-1136E9CA7F2F}"/>
            </a:ext>
          </a:extLst>
        </xdr:cNvPr>
        <xdr:cNvSpPr txBox="1"/>
      </xdr:nvSpPr>
      <xdr:spPr>
        <a:xfrm>
          <a:off x="14742160" y="1061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96157</xdr:rowOff>
    </xdr:from>
    <xdr:to>
      <xdr:col>81</xdr:col>
      <xdr:colOff>101600</xdr:colOff>
      <xdr:row>62</xdr:row>
      <xdr:rowOff>26307</xdr:rowOff>
    </xdr:to>
    <xdr:sp macro="" textlink="">
      <xdr:nvSpPr>
        <xdr:cNvPr id="525" name="楕円 524">
          <a:extLst>
            <a:ext uri="{FF2B5EF4-FFF2-40B4-BE49-F238E27FC236}">
              <a16:creationId xmlns:a16="http://schemas.microsoft.com/office/drawing/2014/main" id="{C9121EAE-CA21-4380-AE43-7C69656C0B41}"/>
            </a:ext>
          </a:extLst>
        </xdr:cNvPr>
        <xdr:cNvSpPr/>
      </xdr:nvSpPr>
      <xdr:spPr>
        <a:xfrm>
          <a:off x="13887450" y="1055079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146957</xdr:rowOff>
    </xdr:from>
    <xdr:to>
      <xdr:col>85</xdr:col>
      <xdr:colOff>127000</xdr:colOff>
      <xdr:row>62</xdr:row>
      <xdr:rowOff>57150</xdr:rowOff>
    </xdr:to>
    <xdr:cxnSp macro="">
      <xdr:nvCxnSpPr>
        <xdr:cNvPr id="526" name="直線コネクタ 525">
          <a:extLst>
            <a:ext uri="{FF2B5EF4-FFF2-40B4-BE49-F238E27FC236}">
              <a16:creationId xmlns:a16="http://schemas.microsoft.com/office/drawing/2014/main" id="{0D82D36C-10E0-4C8E-88B2-F319243F6D39}"/>
            </a:ext>
          </a:extLst>
        </xdr:cNvPr>
        <xdr:cNvCxnSpPr/>
      </xdr:nvCxnSpPr>
      <xdr:spPr>
        <a:xfrm>
          <a:off x="13942060" y="10603502"/>
          <a:ext cx="762000" cy="79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35741</xdr:rowOff>
    </xdr:from>
    <xdr:to>
      <xdr:col>76</xdr:col>
      <xdr:colOff>165100</xdr:colOff>
      <xdr:row>61</xdr:row>
      <xdr:rowOff>137341</xdr:rowOff>
    </xdr:to>
    <xdr:sp macro="" textlink="">
      <xdr:nvSpPr>
        <xdr:cNvPr id="527" name="楕円 526">
          <a:extLst>
            <a:ext uri="{FF2B5EF4-FFF2-40B4-BE49-F238E27FC236}">
              <a16:creationId xmlns:a16="http://schemas.microsoft.com/office/drawing/2014/main" id="{1C2F46B0-D400-46E1-9FB3-3FABC66624D2}"/>
            </a:ext>
          </a:extLst>
        </xdr:cNvPr>
        <xdr:cNvSpPr/>
      </xdr:nvSpPr>
      <xdr:spPr>
        <a:xfrm>
          <a:off x="13089890" y="1049419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86541</xdr:rowOff>
    </xdr:from>
    <xdr:to>
      <xdr:col>81</xdr:col>
      <xdr:colOff>50800</xdr:colOff>
      <xdr:row>61</xdr:row>
      <xdr:rowOff>146957</xdr:rowOff>
    </xdr:to>
    <xdr:cxnSp macro="">
      <xdr:nvCxnSpPr>
        <xdr:cNvPr id="528" name="直線コネクタ 527">
          <a:extLst>
            <a:ext uri="{FF2B5EF4-FFF2-40B4-BE49-F238E27FC236}">
              <a16:creationId xmlns:a16="http://schemas.microsoft.com/office/drawing/2014/main" id="{85C68739-A22E-403C-BB8B-B9E1322EAB1D}"/>
            </a:ext>
          </a:extLst>
        </xdr:cNvPr>
        <xdr:cNvCxnSpPr/>
      </xdr:nvCxnSpPr>
      <xdr:spPr>
        <a:xfrm>
          <a:off x="13144500" y="10546896"/>
          <a:ext cx="797560" cy="5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1451</xdr:rowOff>
    </xdr:from>
    <xdr:to>
      <xdr:col>72</xdr:col>
      <xdr:colOff>38100</xdr:colOff>
      <xdr:row>61</xdr:row>
      <xdr:rowOff>103051</xdr:rowOff>
    </xdr:to>
    <xdr:sp macro="" textlink="">
      <xdr:nvSpPr>
        <xdr:cNvPr id="529" name="楕円 528">
          <a:extLst>
            <a:ext uri="{FF2B5EF4-FFF2-40B4-BE49-F238E27FC236}">
              <a16:creationId xmlns:a16="http://schemas.microsoft.com/office/drawing/2014/main" id="{67AA5CAD-4396-4EBC-A46E-A653C355E8C6}"/>
            </a:ext>
          </a:extLst>
        </xdr:cNvPr>
        <xdr:cNvSpPr/>
      </xdr:nvSpPr>
      <xdr:spPr>
        <a:xfrm>
          <a:off x="12303760" y="10459901"/>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52251</xdr:rowOff>
    </xdr:from>
    <xdr:to>
      <xdr:col>76</xdr:col>
      <xdr:colOff>114300</xdr:colOff>
      <xdr:row>61</xdr:row>
      <xdr:rowOff>86541</xdr:rowOff>
    </xdr:to>
    <xdr:cxnSp macro="">
      <xdr:nvCxnSpPr>
        <xdr:cNvPr id="530" name="直線コネクタ 529">
          <a:extLst>
            <a:ext uri="{FF2B5EF4-FFF2-40B4-BE49-F238E27FC236}">
              <a16:creationId xmlns:a16="http://schemas.microsoft.com/office/drawing/2014/main" id="{85812A46-E532-4BCF-BD1E-07C8CF376C79}"/>
            </a:ext>
          </a:extLst>
        </xdr:cNvPr>
        <xdr:cNvCxnSpPr/>
      </xdr:nvCxnSpPr>
      <xdr:spPr>
        <a:xfrm>
          <a:off x="12346940" y="10514511"/>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531" name="n_1aveValue【学校施設】&#10;有形固定資産減価償却率">
          <a:extLst>
            <a:ext uri="{FF2B5EF4-FFF2-40B4-BE49-F238E27FC236}">
              <a16:creationId xmlns:a16="http://schemas.microsoft.com/office/drawing/2014/main" id="{B0184CDB-37AB-46AC-BDA9-6AF1FF1DA001}"/>
            </a:ext>
          </a:extLst>
        </xdr:cNvPr>
        <xdr:cNvSpPr txBox="1"/>
      </xdr:nvSpPr>
      <xdr:spPr>
        <a:xfrm>
          <a:off x="13738234" y="10248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532" name="n_2aveValue【学校施設】&#10;有形固定資産減価償却率">
          <a:extLst>
            <a:ext uri="{FF2B5EF4-FFF2-40B4-BE49-F238E27FC236}">
              <a16:creationId xmlns:a16="http://schemas.microsoft.com/office/drawing/2014/main" id="{5EE47D83-B943-43A7-92C1-8185FA4CC9D5}"/>
            </a:ext>
          </a:extLst>
        </xdr:cNvPr>
        <xdr:cNvSpPr txBox="1"/>
      </xdr:nvSpPr>
      <xdr:spPr>
        <a:xfrm>
          <a:off x="12957184" y="1023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533" name="n_3aveValue【学校施設】&#10;有形固定資産減価償却率">
          <a:extLst>
            <a:ext uri="{FF2B5EF4-FFF2-40B4-BE49-F238E27FC236}">
              <a16:creationId xmlns:a16="http://schemas.microsoft.com/office/drawing/2014/main" id="{27D781E5-DBF4-4DF8-9C1D-58A5CDD1D1BE}"/>
            </a:ext>
          </a:extLst>
        </xdr:cNvPr>
        <xdr:cNvSpPr txBox="1"/>
      </xdr:nvSpPr>
      <xdr:spPr>
        <a:xfrm>
          <a:off x="1217105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534" name="n_4aveValue【学校施設】&#10;有形固定資産減価償却率">
          <a:extLst>
            <a:ext uri="{FF2B5EF4-FFF2-40B4-BE49-F238E27FC236}">
              <a16:creationId xmlns:a16="http://schemas.microsoft.com/office/drawing/2014/main" id="{DF705A5F-3E82-4A26-9CBA-0DCF6FA9FA70}"/>
            </a:ext>
          </a:extLst>
        </xdr:cNvPr>
        <xdr:cNvSpPr txBox="1"/>
      </xdr:nvSpPr>
      <xdr:spPr>
        <a:xfrm>
          <a:off x="11354444" y="10207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17434</xdr:rowOff>
    </xdr:from>
    <xdr:ext cx="405111" cy="259045"/>
    <xdr:sp macro="" textlink="">
      <xdr:nvSpPr>
        <xdr:cNvPr id="535" name="n_1mainValue【学校施設】&#10;有形固定資産減価償却率">
          <a:extLst>
            <a:ext uri="{FF2B5EF4-FFF2-40B4-BE49-F238E27FC236}">
              <a16:creationId xmlns:a16="http://schemas.microsoft.com/office/drawing/2014/main" id="{4E4C09F7-E41E-41B4-A29F-00CDBFE8835D}"/>
            </a:ext>
          </a:extLst>
        </xdr:cNvPr>
        <xdr:cNvSpPr txBox="1"/>
      </xdr:nvSpPr>
      <xdr:spPr>
        <a:xfrm>
          <a:off x="13738234" y="10651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128468</xdr:rowOff>
    </xdr:from>
    <xdr:ext cx="405111" cy="259045"/>
    <xdr:sp macro="" textlink="">
      <xdr:nvSpPr>
        <xdr:cNvPr id="536" name="n_2mainValue【学校施設】&#10;有形固定資産減価償却率">
          <a:extLst>
            <a:ext uri="{FF2B5EF4-FFF2-40B4-BE49-F238E27FC236}">
              <a16:creationId xmlns:a16="http://schemas.microsoft.com/office/drawing/2014/main" id="{D6F6E391-BC7F-45CF-9456-957529C655CC}"/>
            </a:ext>
          </a:extLst>
        </xdr:cNvPr>
        <xdr:cNvSpPr txBox="1"/>
      </xdr:nvSpPr>
      <xdr:spPr>
        <a:xfrm>
          <a:off x="12957184" y="10590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94178</xdr:rowOff>
    </xdr:from>
    <xdr:ext cx="405111" cy="259045"/>
    <xdr:sp macro="" textlink="">
      <xdr:nvSpPr>
        <xdr:cNvPr id="537" name="n_3mainValue【学校施設】&#10;有形固定資産減価償却率">
          <a:extLst>
            <a:ext uri="{FF2B5EF4-FFF2-40B4-BE49-F238E27FC236}">
              <a16:creationId xmlns:a16="http://schemas.microsoft.com/office/drawing/2014/main" id="{33337FF1-BD0E-4E65-896C-BD25D86D68A2}"/>
            </a:ext>
          </a:extLst>
        </xdr:cNvPr>
        <xdr:cNvSpPr txBox="1"/>
      </xdr:nvSpPr>
      <xdr:spPr>
        <a:xfrm>
          <a:off x="12171054" y="1055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38" name="正方形/長方形 537">
          <a:extLst>
            <a:ext uri="{FF2B5EF4-FFF2-40B4-BE49-F238E27FC236}">
              <a16:creationId xmlns:a16="http://schemas.microsoft.com/office/drawing/2014/main" id="{7D4D045B-BC30-4583-A809-65185BF2C587}"/>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39" name="正方形/長方形 538">
          <a:extLst>
            <a:ext uri="{FF2B5EF4-FFF2-40B4-BE49-F238E27FC236}">
              <a16:creationId xmlns:a16="http://schemas.microsoft.com/office/drawing/2014/main" id="{28D9272B-44DD-4DBE-8344-37E0A8056722}"/>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0" name="正方形/長方形 539">
          <a:extLst>
            <a:ext uri="{FF2B5EF4-FFF2-40B4-BE49-F238E27FC236}">
              <a16:creationId xmlns:a16="http://schemas.microsoft.com/office/drawing/2014/main" id="{3B6B9BD2-FDC1-4385-AA33-679AC78F1329}"/>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1" name="正方形/長方形 540">
          <a:extLst>
            <a:ext uri="{FF2B5EF4-FFF2-40B4-BE49-F238E27FC236}">
              <a16:creationId xmlns:a16="http://schemas.microsoft.com/office/drawing/2014/main" id="{4A12A67E-FDA7-4E6E-BD24-BC16FA28A5E6}"/>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2" name="正方形/長方形 541">
          <a:extLst>
            <a:ext uri="{FF2B5EF4-FFF2-40B4-BE49-F238E27FC236}">
              <a16:creationId xmlns:a16="http://schemas.microsoft.com/office/drawing/2014/main" id="{77309932-A3D0-47CA-A08A-69BA4C4F5B63}"/>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3" name="正方形/長方形 542">
          <a:extLst>
            <a:ext uri="{FF2B5EF4-FFF2-40B4-BE49-F238E27FC236}">
              <a16:creationId xmlns:a16="http://schemas.microsoft.com/office/drawing/2014/main" id="{07E24F54-F8D0-4C7C-93FB-F4E8A0A9D28A}"/>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4" name="正方形/長方形 543">
          <a:extLst>
            <a:ext uri="{FF2B5EF4-FFF2-40B4-BE49-F238E27FC236}">
              <a16:creationId xmlns:a16="http://schemas.microsoft.com/office/drawing/2014/main" id="{B61A3A2D-1674-4214-8A2C-94DB00419425}"/>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5" name="正方形/長方形 544">
          <a:extLst>
            <a:ext uri="{FF2B5EF4-FFF2-40B4-BE49-F238E27FC236}">
              <a16:creationId xmlns:a16="http://schemas.microsoft.com/office/drawing/2014/main" id="{41742615-87B9-4A83-A2EE-1D5D1691D43A}"/>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6" name="テキスト ボックス 545">
          <a:extLst>
            <a:ext uri="{FF2B5EF4-FFF2-40B4-BE49-F238E27FC236}">
              <a16:creationId xmlns:a16="http://schemas.microsoft.com/office/drawing/2014/main" id="{2BFA8249-F22F-4157-BFFE-88FC3B0EA42D}"/>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7" name="直線コネクタ 546">
          <a:extLst>
            <a:ext uri="{FF2B5EF4-FFF2-40B4-BE49-F238E27FC236}">
              <a16:creationId xmlns:a16="http://schemas.microsoft.com/office/drawing/2014/main" id="{C81702B6-C771-48AE-A897-56FCE71F1256}"/>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48" name="直線コネクタ 547">
          <a:extLst>
            <a:ext uri="{FF2B5EF4-FFF2-40B4-BE49-F238E27FC236}">
              <a16:creationId xmlns:a16="http://schemas.microsoft.com/office/drawing/2014/main" id="{E8D2A3BA-B712-4CA9-973B-C564CBD0F265}"/>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49" name="テキスト ボックス 548">
          <a:extLst>
            <a:ext uri="{FF2B5EF4-FFF2-40B4-BE49-F238E27FC236}">
              <a16:creationId xmlns:a16="http://schemas.microsoft.com/office/drawing/2014/main" id="{060DFA76-9C14-4AA1-BA7D-A99B1FDF8500}"/>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50" name="直線コネクタ 549">
          <a:extLst>
            <a:ext uri="{FF2B5EF4-FFF2-40B4-BE49-F238E27FC236}">
              <a16:creationId xmlns:a16="http://schemas.microsoft.com/office/drawing/2014/main" id="{D718A02B-1474-4680-A5F7-F8C115738CFE}"/>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51" name="テキスト ボックス 550">
          <a:extLst>
            <a:ext uri="{FF2B5EF4-FFF2-40B4-BE49-F238E27FC236}">
              <a16:creationId xmlns:a16="http://schemas.microsoft.com/office/drawing/2014/main" id="{ADB10ECD-5358-4DAA-AB41-8749D0860677}"/>
            </a:ext>
          </a:extLst>
        </xdr:cNvPr>
        <xdr:cNvSpPr txBox="1"/>
      </xdr:nvSpPr>
      <xdr:spPr>
        <a:xfrm>
          <a:off x="15985051" y="103752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52" name="直線コネクタ 551">
          <a:extLst>
            <a:ext uri="{FF2B5EF4-FFF2-40B4-BE49-F238E27FC236}">
              <a16:creationId xmlns:a16="http://schemas.microsoft.com/office/drawing/2014/main" id="{4ECB44B6-3C32-4A27-B2A8-3E243A922FF1}"/>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53" name="テキスト ボックス 552">
          <a:extLst>
            <a:ext uri="{FF2B5EF4-FFF2-40B4-BE49-F238E27FC236}">
              <a16:creationId xmlns:a16="http://schemas.microsoft.com/office/drawing/2014/main" id="{17B4119F-0439-4006-A48E-E39711CE41FC}"/>
            </a:ext>
          </a:extLst>
        </xdr:cNvPr>
        <xdr:cNvSpPr txBox="1"/>
      </xdr:nvSpPr>
      <xdr:spPr>
        <a:xfrm>
          <a:off x="15985051" y="99142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54" name="直線コネクタ 553">
          <a:extLst>
            <a:ext uri="{FF2B5EF4-FFF2-40B4-BE49-F238E27FC236}">
              <a16:creationId xmlns:a16="http://schemas.microsoft.com/office/drawing/2014/main" id="{18779D53-E027-4844-B106-547E6F315EAE}"/>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55" name="テキスト ボックス 554">
          <a:extLst>
            <a:ext uri="{FF2B5EF4-FFF2-40B4-BE49-F238E27FC236}">
              <a16:creationId xmlns:a16="http://schemas.microsoft.com/office/drawing/2014/main" id="{F0DB6245-085B-4B9E-A021-2259C8C79E6A}"/>
            </a:ext>
          </a:extLst>
        </xdr:cNvPr>
        <xdr:cNvSpPr txBox="1"/>
      </xdr:nvSpPr>
      <xdr:spPr>
        <a:xfrm>
          <a:off x="15985051" y="94570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6" name="直線コネクタ 555">
          <a:extLst>
            <a:ext uri="{FF2B5EF4-FFF2-40B4-BE49-F238E27FC236}">
              <a16:creationId xmlns:a16="http://schemas.microsoft.com/office/drawing/2014/main" id="{AAD26568-399A-4211-ACE5-A638B5D49A2B}"/>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57" name="テキスト ボックス 556">
          <a:extLst>
            <a:ext uri="{FF2B5EF4-FFF2-40B4-BE49-F238E27FC236}">
              <a16:creationId xmlns:a16="http://schemas.microsoft.com/office/drawing/2014/main" id="{FAA94F6E-98F6-4488-95E3-A25D4BA8EEDB}"/>
            </a:ext>
          </a:extLst>
        </xdr:cNvPr>
        <xdr:cNvSpPr txBox="1"/>
      </xdr:nvSpPr>
      <xdr:spPr>
        <a:xfrm>
          <a:off x="15985051" y="900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58" name="【学校施設】&#10;一人当たり面積グラフ枠">
          <a:extLst>
            <a:ext uri="{FF2B5EF4-FFF2-40B4-BE49-F238E27FC236}">
              <a16:creationId xmlns:a16="http://schemas.microsoft.com/office/drawing/2014/main" id="{66C6340F-AF9B-46B0-98D3-E377F053A472}"/>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59" name="直線コネクタ 558">
          <a:extLst>
            <a:ext uri="{FF2B5EF4-FFF2-40B4-BE49-F238E27FC236}">
              <a16:creationId xmlns:a16="http://schemas.microsoft.com/office/drawing/2014/main" id="{2D495508-E2D6-4B25-979C-0557AA20A5D4}"/>
            </a:ext>
          </a:extLst>
        </xdr:cNvPr>
        <xdr:cNvCxnSpPr/>
      </xdr:nvCxnSpPr>
      <xdr:spPr>
        <a:xfrm flipV="1">
          <a:off x="19947254" y="9686087"/>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60" name="【学校施設】&#10;一人当たり面積最小値テキスト">
          <a:extLst>
            <a:ext uri="{FF2B5EF4-FFF2-40B4-BE49-F238E27FC236}">
              <a16:creationId xmlns:a16="http://schemas.microsoft.com/office/drawing/2014/main" id="{175155CB-C000-4CCB-8D58-8D43905EF665}"/>
            </a:ext>
          </a:extLst>
        </xdr:cNvPr>
        <xdr:cNvSpPr txBox="1"/>
      </xdr:nvSpPr>
      <xdr:spPr>
        <a:xfrm>
          <a:off x="19985990" y="10934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61" name="直線コネクタ 560">
          <a:extLst>
            <a:ext uri="{FF2B5EF4-FFF2-40B4-BE49-F238E27FC236}">
              <a16:creationId xmlns:a16="http://schemas.microsoft.com/office/drawing/2014/main" id="{DAD9A541-7A38-4391-AC3A-0D82C4D2AC21}"/>
            </a:ext>
          </a:extLst>
        </xdr:cNvPr>
        <xdr:cNvCxnSpPr/>
      </xdr:nvCxnSpPr>
      <xdr:spPr>
        <a:xfrm>
          <a:off x="19885660" y="109288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62" name="【学校施設】&#10;一人当たり面積最大値テキスト">
          <a:extLst>
            <a:ext uri="{FF2B5EF4-FFF2-40B4-BE49-F238E27FC236}">
              <a16:creationId xmlns:a16="http://schemas.microsoft.com/office/drawing/2014/main" id="{78280497-CE4D-4CB5-9765-029F3422F509}"/>
            </a:ext>
          </a:extLst>
        </xdr:cNvPr>
        <xdr:cNvSpPr txBox="1"/>
      </xdr:nvSpPr>
      <xdr:spPr>
        <a:xfrm>
          <a:off x="19985990" y="9457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63" name="直線コネクタ 562">
          <a:extLst>
            <a:ext uri="{FF2B5EF4-FFF2-40B4-BE49-F238E27FC236}">
              <a16:creationId xmlns:a16="http://schemas.microsoft.com/office/drawing/2014/main" id="{3DF0737F-6501-4B84-9B94-C0C663546544}"/>
            </a:ext>
          </a:extLst>
        </xdr:cNvPr>
        <xdr:cNvCxnSpPr/>
      </xdr:nvCxnSpPr>
      <xdr:spPr>
        <a:xfrm>
          <a:off x="19885660" y="96860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60124</xdr:rowOff>
    </xdr:from>
    <xdr:ext cx="469744" cy="259045"/>
    <xdr:sp macro="" textlink="">
      <xdr:nvSpPr>
        <xdr:cNvPr id="564" name="【学校施設】&#10;一人当たり面積平均値テキスト">
          <a:extLst>
            <a:ext uri="{FF2B5EF4-FFF2-40B4-BE49-F238E27FC236}">
              <a16:creationId xmlns:a16="http://schemas.microsoft.com/office/drawing/2014/main" id="{CC2A7DD1-F22D-44CE-B48F-A589943199FA}"/>
            </a:ext>
          </a:extLst>
        </xdr:cNvPr>
        <xdr:cNvSpPr txBox="1"/>
      </xdr:nvSpPr>
      <xdr:spPr>
        <a:xfrm>
          <a:off x="19985990" y="106862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65" name="フローチャート: 判断 564">
          <a:extLst>
            <a:ext uri="{FF2B5EF4-FFF2-40B4-BE49-F238E27FC236}">
              <a16:creationId xmlns:a16="http://schemas.microsoft.com/office/drawing/2014/main" id="{1DB40639-18EE-487D-BB84-9A62699DC339}"/>
            </a:ext>
          </a:extLst>
        </xdr:cNvPr>
        <xdr:cNvSpPr/>
      </xdr:nvSpPr>
      <xdr:spPr>
        <a:xfrm>
          <a:off x="19904710" y="107135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66" name="フローチャート: 判断 565">
          <a:extLst>
            <a:ext uri="{FF2B5EF4-FFF2-40B4-BE49-F238E27FC236}">
              <a16:creationId xmlns:a16="http://schemas.microsoft.com/office/drawing/2014/main" id="{57476627-033C-4A49-A9BC-DA2E40D33A14}"/>
            </a:ext>
          </a:extLst>
        </xdr:cNvPr>
        <xdr:cNvSpPr/>
      </xdr:nvSpPr>
      <xdr:spPr>
        <a:xfrm>
          <a:off x="19161760" y="1071693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67" name="フローチャート: 判断 566">
          <a:extLst>
            <a:ext uri="{FF2B5EF4-FFF2-40B4-BE49-F238E27FC236}">
              <a16:creationId xmlns:a16="http://schemas.microsoft.com/office/drawing/2014/main" id="{D9F4EDA8-357D-4846-BDA8-7986826D0A7A}"/>
            </a:ext>
          </a:extLst>
        </xdr:cNvPr>
        <xdr:cNvSpPr/>
      </xdr:nvSpPr>
      <xdr:spPr>
        <a:xfrm>
          <a:off x="18345150" y="1072327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68" name="フローチャート: 判断 567">
          <a:extLst>
            <a:ext uri="{FF2B5EF4-FFF2-40B4-BE49-F238E27FC236}">
              <a16:creationId xmlns:a16="http://schemas.microsoft.com/office/drawing/2014/main" id="{58587DDD-AF8C-4C25-9D32-E03F505780D9}"/>
            </a:ext>
          </a:extLst>
        </xdr:cNvPr>
        <xdr:cNvSpPr/>
      </xdr:nvSpPr>
      <xdr:spPr>
        <a:xfrm>
          <a:off x="17547590" y="1072301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69" name="フローチャート: 判断 568">
          <a:extLst>
            <a:ext uri="{FF2B5EF4-FFF2-40B4-BE49-F238E27FC236}">
              <a16:creationId xmlns:a16="http://schemas.microsoft.com/office/drawing/2014/main" id="{44377B73-567D-4037-AD6F-61D25D14F0A4}"/>
            </a:ext>
          </a:extLst>
        </xdr:cNvPr>
        <xdr:cNvSpPr/>
      </xdr:nvSpPr>
      <xdr:spPr>
        <a:xfrm>
          <a:off x="16761460" y="107318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0" name="テキスト ボックス 569">
          <a:extLst>
            <a:ext uri="{FF2B5EF4-FFF2-40B4-BE49-F238E27FC236}">
              <a16:creationId xmlns:a16="http://schemas.microsoft.com/office/drawing/2014/main" id="{9C267385-0EFB-4738-9C2B-F2F0AEC4F221}"/>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1" name="テキスト ボックス 570">
          <a:extLst>
            <a:ext uri="{FF2B5EF4-FFF2-40B4-BE49-F238E27FC236}">
              <a16:creationId xmlns:a16="http://schemas.microsoft.com/office/drawing/2014/main" id="{DF4CA0AA-EAD9-4CF0-A080-EEE8563F8674}"/>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2" name="テキスト ボックス 571">
          <a:extLst>
            <a:ext uri="{FF2B5EF4-FFF2-40B4-BE49-F238E27FC236}">
              <a16:creationId xmlns:a16="http://schemas.microsoft.com/office/drawing/2014/main" id="{D9CCEAC7-6BF4-4D60-AE6F-1683998B58FF}"/>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3" name="テキスト ボックス 572">
          <a:extLst>
            <a:ext uri="{FF2B5EF4-FFF2-40B4-BE49-F238E27FC236}">
              <a16:creationId xmlns:a16="http://schemas.microsoft.com/office/drawing/2014/main" id="{7E8D176F-594A-4AA8-82A6-263276798E95}"/>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74" name="テキスト ボックス 573">
          <a:extLst>
            <a:ext uri="{FF2B5EF4-FFF2-40B4-BE49-F238E27FC236}">
              <a16:creationId xmlns:a16="http://schemas.microsoft.com/office/drawing/2014/main" id="{8E9C7D8B-1724-4D1F-841C-D83D4D67B134}"/>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60848</xdr:rowOff>
    </xdr:from>
    <xdr:to>
      <xdr:col>116</xdr:col>
      <xdr:colOff>114300</xdr:colOff>
      <xdr:row>61</xdr:row>
      <xdr:rowOff>162448</xdr:rowOff>
    </xdr:to>
    <xdr:sp macro="" textlink="">
      <xdr:nvSpPr>
        <xdr:cNvPr id="575" name="楕円 574">
          <a:extLst>
            <a:ext uri="{FF2B5EF4-FFF2-40B4-BE49-F238E27FC236}">
              <a16:creationId xmlns:a16="http://schemas.microsoft.com/office/drawing/2014/main" id="{601E37E4-AE35-46AA-A65B-2EB2E57CA8BC}"/>
            </a:ext>
          </a:extLst>
        </xdr:cNvPr>
        <xdr:cNvSpPr/>
      </xdr:nvSpPr>
      <xdr:spPr>
        <a:xfrm>
          <a:off x="19904710" y="1051548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83725</xdr:rowOff>
    </xdr:from>
    <xdr:ext cx="469744" cy="259045"/>
    <xdr:sp macro="" textlink="">
      <xdr:nvSpPr>
        <xdr:cNvPr id="576" name="【学校施設】&#10;一人当たり面積該当値テキスト">
          <a:extLst>
            <a:ext uri="{FF2B5EF4-FFF2-40B4-BE49-F238E27FC236}">
              <a16:creationId xmlns:a16="http://schemas.microsoft.com/office/drawing/2014/main" id="{54E625E4-2740-4A77-AE82-F7B6458974C9}"/>
            </a:ext>
          </a:extLst>
        </xdr:cNvPr>
        <xdr:cNvSpPr txBox="1"/>
      </xdr:nvSpPr>
      <xdr:spPr>
        <a:xfrm>
          <a:off x="19985990" y="10372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88371</xdr:rowOff>
    </xdr:from>
    <xdr:to>
      <xdr:col>112</xdr:col>
      <xdr:colOff>38100</xdr:colOff>
      <xdr:row>62</xdr:row>
      <xdr:rowOff>18521</xdr:rowOff>
    </xdr:to>
    <xdr:sp macro="" textlink="">
      <xdr:nvSpPr>
        <xdr:cNvPr id="577" name="楕円 576">
          <a:extLst>
            <a:ext uri="{FF2B5EF4-FFF2-40B4-BE49-F238E27FC236}">
              <a16:creationId xmlns:a16="http://schemas.microsoft.com/office/drawing/2014/main" id="{A63F1198-8AA3-4A81-B4EA-6683951FE9BE}"/>
            </a:ext>
          </a:extLst>
        </xdr:cNvPr>
        <xdr:cNvSpPr/>
      </xdr:nvSpPr>
      <xdr:spPr>
        <a:xfrm>
          <a:off x="19161760" y="105506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111648</xdr:rowOff>
    </xdr:from>
    <xdr:to>
      <xdr:col>116</xdr:col>
      <xdr:colOff>63500</xdr:colOff>
      <xdr:row>61</xdr:row>
      <xdr:rowOff>139171</xdr:rowOff>
    </xdr:to>
    <xdr:cxnSp macro="">
      <xdr:nvCxnSpPr>
        <xdr:cNvPr id="578" name="直線コネクタ 577">
          <a:extLst>
            <a:ext uri="{FF2B5EF4-FFF2-40B4-BE49-F238E27FC236}">
              <a16:creationId xmlns:a16="http://schemas.microsoft.com/office/drawing/2014/main" id="{CAA052D7-ECD0-43FD-9A21-8B86049ABC38}"/>
            </a:ext>
          </a:extLst>
        </xdr:cNvPr>
        <xdr:cNvCxnSpPr/>
      </xdr:nvCxnSpPr>
      <xdr:spPr>
        <a:xfrm flipV="1">
          <a:off x="19204940" y="10570098"/>
          <a:ext cx="742950" cy="23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95047</xdr:rowOff>
    </xdr:from>
    <xdr:to>
      <xdr:col>107</xdr:col>
      <xdr:colOff>101600</xdr:colOff>
      <xdr:row>62</xdr:row>
      <xdr:rowOff>25197</xdr:rowOff>
    </xdr:to>
    <xdr:sp macro="" textlink="">
      <xdr:nvSpPr>
        <xdr:cNvPr id="579" name="楕円 578">
          <a:extLst>
            <a:ext uri="{FF2B5EF4-FFF2-40B4-BE49-F238E27FC236}">
              <a16:creationId xmlns:a16="http://schemas.microsoft.com/office/drawing/2014/main" id="{C2666045-7F24-4555-A640-6EB13D9BF1CD}"/>
            </a:ext>
          </a:extLst>
        </xdr:cNvPr>
        <xdr:cNvSpPr/>
      </xdr:nvSpPr>
      <xdr:spPr>
        <a:xfrm>
          <a:off x="18345150" y="10557307"/>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139171</xdr:rowOff>
    </xdr:from>
    <xdr:to>
      <xdr:col>111</xdr:col>
      <xdr:colOff>177800</xdr:colOff>
      <xdr:row>61</xdr:row>
      <xdr:rowOff>145847</xdr:rowOff>
    </xdr:to>
    <xdr:cxnSp macro="">
      <xdr:nvCxnSpPr>
        <xdr:cNvPr id="580" name="直線コネクタ 579">
          <a:extLst>
            <a:ext uri="{FF2B5EF4-FFF2-40B4-BE49-F238E27FC236}">
              <a16:creationId xmlns:a16="http://schemas.microsoft.com/office/drawing/2014/main" id="{C046D9EF-B7C0-47CC-BC98-7E944666DE78}"/>
            </a:ext>
          </a:extLst>
        </xdr:cNvPr>
        <xdr:cNvCxnSpPr/>
      </xdr:nvCxnSpPr>
      <xdr:spPr>
        <a:xfrm flipV="1">
          <a:off x="18399760" y="10593811"/>
          <a:ext cx="805180" cy="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106020</xdr:rowOff>
    </xdr:from>
    <xdr:to>
      <xdr:col>102</xdr:col>
      <xdr:colOff>165100</xdr:colOff>
      <xdr:row>62</xdr:row>
      <xdr:rowOff>36170</xdr:rowOff>
    </xdr:to>
    <xdr:sp macro="" textlink="">
      <xdr:nvSpPr>
        <xdr:cNvPr id="581" name="楕円 580">
          <a:extLst>
            <a:ext uri="{FF2B5EF4-FFF2-40B4-BE49-F238E27FC236}">
              <a16:creationId xmlns:a16="http://schemas.microsoft.com/office/drawing/2014/main" id="{9A22BEF4-DA0E-4E0C-A7D8-6C04403435F0}"/>
            </a:ext>
          </a:extLst>
        </xdr:cNvPr>
        <xdr:cNvSpPr/>
      </xdr:nvSpPr>
      <xdr:spPr>
        <a:xfrm>
          <a:off x="17547590" y="105625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145847</xdr:rowOff>
    </xdr:from>
    <xdr:to>
      <xdr:col>107</xdr:col>
      <xdr:colOff>50800</xdr:colOff>
      <xdr:row>61</xdr:row>
      <xdr:rowOff>156820</xdr:rowOff>
    </xdr:to>
    <xdr:cxnSp macro="">
      <xdr:nvCxnSpPr>
        <xdr:cNvPr id="582" name="直線コネクタ 581">
          <a:extLst>
            <a:ext uri="{FF2B5EF4-FFF2-40B4-BE49-F238E27FC236}">
              <a16:creationId xmlns:a16="http://schemas.microsoft.com/office/drawing/2014/main" id="{2A256834-72FF-420F-81FD-FD7A9C154525}"/>
            </a:ext>
          </a:extLst>
        </xdr:cNvPr>
        <xdr:cNvCxnSpPr/>
      </xdr:nvCxnSpPr>
      <xdr:spPr>
        <a:xfrm flipV="1">
          <a:off x="17602200" y="10602392"/>
          <a:ext cx="797560" cy="1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6403</xdr:rowOff>
    </xdr:from>
    <xdr:ext cx="469744" cy="259045"/>
    <xdr:sp macro="" textlink="">
      <xdr:nvSpPr>
        <xdr:cNvPr id="583" name="n_1aveValue【学校施設】&#10;一人当たり面積">
          <a:extLst>
            <a:ext uri="{FF2B5EF4-FFF2-40B4-BE49-F238E27FC236}">
              <a16:creationId xmlns:a16="http://schemas.microsoft.com/office/drawing/2014/main" id="{F1506A5A-9CFE-42B8-B9DB-20F6BFEFACCD}"/>
            </a:ext>
          </a:extLst>
        </xdr:cNvPr>
        <xdr:cNvSpPr txBox="1"/>
      </xdr:nvSpPr>
      <xdr:spPr>
        <a:xfrm>
          <a:off x="18982132" y="10809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10837</xdr:rowOff>
    </xdr:from>
    <xdr:ext cx="469744" cy="259045"/>
    <xdr:sp macro="" textlink="">
      <xdr:nvSpPr>
        <xdr:cNvPr id="584" name="n_2aveValue【学校施設】&#10;一人当たり面積">
          <a:extLst>
            <a:ext uri="{FF2B5EF4-FFF2-40B4-BE49-F238E27FC236}">
              <a16:creationId xmlns:a16="http://schemas.microsoft.com/office/drawing/2014/main" id="{CFBB9D13-9FB0-4EC4-A76C-01F0A378CF8F}"/>
            </a:ext>
          </a:extLst>
        </xdr:cNvPr>
        <xdr:cNvSpPr txBox="1"/>
      </xdr:nvSpPr>
      <xdr:spPr>
        <a:xfrm>
          <a:off x="18182032" y="10814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18198</xdr:rowOff>
    </xdr:from>
    <xdr:ext cx="469744" cy="259045"/>
    <xdr:sp macro="" textlink="">
      <xdr:nvSpPr>
        <xdr:cNvPr id="585" name="n_3aveValue【学校施設】&#10;一人当たり面積">
          <a:extLst>
            <a:ext uri="{FF2B5EF4-FFF2-40B4-BE49-F238E27FC236}">
              <a16:creationId xmlns:a16="http://schemas.microsoft.com/office/drawing/2014/main" id="{13EC55A9-F781-4D87-A33C-AEF88D040E1E}"/>
            </a:ext>
          </a:extLst>
        </xdr:cNvPr>
        <xdr:cNvSpPr txBox="1"/>
      </xdr:nvSpPr>
      <xdr:spPr>
        <a:xfrm>
          <a:off x="17384472" y="10823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586" name="n_4aveValue【学校施設】&#10;一人当たり面積">
          <a:extLst>
            <a:ext uri="{FF2B5EF4-FFF2-40B4-BE49-F238E27FC236}">
              <a16:creationId xmlns:a16="http://schemas.microsoft.com/office/drawing/2014/main" id="{D66EE214-8F51-4D7D-9AC3-70604D28FC5A}"/>
            </a:ext>
          </a:extLst>
        </xdr:cNvPr>
        <xdr:cNvSpPr txBox="1"/>
      </xdr:nvSpPr>
      <xdr:spPr>
        <a:xfrm>
          <a:off x="16588817" y="10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35048</xdr:rowOff>
    </xdr:from>
    <xdr:ext cx="469744" cy="259045"/>
    <xdr:sp macro="" textlink="">
      <xdr:nvSpPr>
        <xdr:cNvPr id="587" name="n_1mainValue【学校施設】&#10;一人当たり面積">
          <a:extLst>
            <a:ext uri="{FF2B5EF4-FFF2-40B4-BE49-F238E27FC236}">
              <a16:creationId xmlns:a16="http://schemas.microsoft.com/office/drawing/2014/main" id="{A417D7D7-7461-4DBD-BB90-1E37A03C6C7A}"/>
            </a:ext>
          </a:extLst>
        </xdr:cNvPr>
        <xdr:cNvSpPr txBox="1"/>
      </xdr:nvSpPr>
      <xdr:spPr>
        <a:xfrm>
          <a:off x="18982132" y="1032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41724</xdr:rowOff>
    </xdr:from>
    <xdr:ext cx="469744" cy="259045"/>
    <xdr:sp macro="" textlink="">
      <xdr:nvSpPr>
        <xdr:cNvPr id="588" name="n_2mainValue【学校施設】&#10;一人当たり面積">
          <a:extLst>
            <a:ext uri="{FF2B5EF4-FFF2-40B4-BE49-F238E27FC236}">
              <a16:creationId xmlns:a16="http://schemas.microsoft.com/office/drawing/2014/main" id="{6C520195-2845-45FC-BA91-822E97D8A02B}"/>
            </a:ext>
          </a:extLst>
        </xdr:cNvPr>
        <xdr:cNvSpPr txBox="1"/>
      </xdr:nvSpPr>
      <xdr:spPr>
        <a:xfrm>
          <a:off x="18182032" y="10328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52697</xdr:rowOff>
    </xdr:from>
    <xdr:ext cx="469744" cy="259045"/>
    <xdr:sp macro="" textlink="">
      <xdr:nvSpPr>
        <xdr:cNvPr id="589" name="n_3mainValue【学校施設】&#10;一人当たり面積">
          <a:extLst>
            <a:ext uri="{FF2B5EF4-FFF2-40B4-BE49-F238E27FC236}">
              <a16:creationId xmlns:a16="http://schemas.microsoft.com/office/drawing/2014/main" id="{3F11D70F-F1A2-4602-BE9F-D2B31412F590}"/>
            </a:ext>
          </a:extLst>
        </xdr:cNvPr>
        <xdr:cNvSpPr txBox="1"/>
      </xdr:nvSpPr>
      <xdr:spPr>
        <a:xfrm>
          <a:off x="17384472" y="10343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0" name="正方形/長方形 589">
          <a:extLst>
            <a:ext uri="{FF2B5EF4-FFF2-40B4-BE49-F238E27FC236}">
              <a16:creationId xmlns:a16="http://schemas.microsoft.com/office/drawing/2014/main" id="{BAF99605-E207-4FEE-A5A9-F6D5F5E805A3}"/>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1" name="正方形/長方形 590">
          <a:extLst>
            <a:ext uri="{FF2B5EF4-FFF2-40B4-BE49-F238E27FC236}">
              <a16:creationId xmlns:a16="http://schemas.microsoft.com/office/drawing/2014/main" id="{388619B4-681D-4345-8127-934F135656A3}"/>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2" name="正方形/長方形 591">
          <a:extLst>
            <a:ext uri="{FF2B5EF4-FFF2-40B4-BE49-F238E27FC236}">
              <a16:creationId xmlns:a16="http://schemas.microsoft.com/office/drawing/2014/main" id="{92891272-1EEC-44A1-B3AB-E2346083AA1C}"/>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3" name="正方形/長方形 592">
          <a:extLst>
            <a:ext uri="{FF2B5EF4-FFF2-40B4-BE49-F238E27FC236}">
              <a16:creationId xmlns:a16="http://schemas.microsoft.com/office/drawing/2014/main" id="{49B3335F-05D5-41C3-A2CD-79E1DECEE8BD}"/>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4" name="正方形/長方形 593">
          <a:extLst>
            <a:ext uri="{FF2B5EF4-FFF2-40B4-BE49-F238E27FC236}">
              <a16:creationId xmlns:a16="http://schemas.microsoft.com/office/drawing/2014/main" id="{9483485A-D1C2-4137-8D38-F17A00A36B13}"/>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5" name="正方形/長方形 594">
          <a:extLst>
            <a:ext uri="{FF2B5EF4-FFF2-40B4-BE49-F238E27FC236}">
              <a16:creationId xmlns:a16="http://schemas.microsoft.com/office/drawing/2014/main" id="{727A5E87-3F14-46FC-90FE-B3250B0BB806}"/>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6" name="正方形/長方形 595">
          <a:extLst>
            <a:ext uri="{FF2B5EF4-FFF2-40B4-BE49-F238E27FC236}">
              <a16:creationId xmlns:a16="http://schemas.microsoft.com/office/drawing/2014/main" id="{EA21ABE5-C896-446A-A8DF-756F54B4C424}"/>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7" name="正方形/長方形 596">
          <a:extLst>
            <a:ext uri="{FF2B5EF4-FFF2-40B4-BE49-F238E27FC236}">
              <a16:creationId xmlns:a16="http://schemas.microsoft.com/office/drawing/2014/main" id="{E67CFA64-78D8-4BCF-92E9-E31E7F641BF6}"/>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98" name="正方形/長方形 597">
          <a:extLst>
            <a:ext uri="{FF2B5EF4-FFF2-40B4-BE49-F238E27FC236}">
              <a16:creationId xmlns:a16="http://schemas.microsoft.com/office/drawing/2014/main" id="{0D59D2F4-6B7D-4BC4-8010-0563E1A8BAD6}"/>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9" name="正方形/長方形 598">
          <a:extLst>
            <a:ext uri="{FF2B5EF4-FFF2-40B4-BE49-F238E27FC236}">
              <a16:creationId xmlns:a16="http://schemas.microsoft.com/office/drawing/2014/main" id="{44A3ED25-D384-4AB9-AEB8-69FCEF5A0C5B}"/>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00" name="正方形/長方形 599">
          <a:extLst>
            <a:ext uri="{FF2B5EF4-FFF2-40B4-BE49-F238E27FC236}">
              <a16:creationId xmlns:a16="http://schemas.microsoft.com/office/drawing/2014/main" id="{4985F22E-1956-4902-BF8B-5FE410420DB8}"/>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01" name="正方形/長方形 600">
          <a:extLst>
            <a:ext uri="{FF2B5EF4-FFF2-40B4-BE49-F238E27FC236}">
              <a16:creationId xmlns:a16="http://schemas.microsoft.com/office/drawing/2014/main" id="{776C6C81-0E86-4359-B3AA-E2BC584E0D48}"/>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02" name="正方形/長方形 601">
          <a:extLst>
            <a:ext uri="{FF2B5EF4-FFF2-40B4-BE49-F238E27FC236}">
              <a16:creationId xmlns:a16="http://schemas.microsoft.com/office/drawing/2014/main" id="{CCBDF143-0499-446B-A5BE-E1B1CD3FF715}"/>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03" name="正方形/長方形 602">
          <a:extLst>
            <a:ext uri="{FF2B5EF4-FFF2-40B4-BE49-F238E27FC236}">
              <a16:creationId xmlns:a16="http://schemas.microsoft.com/office/drawing/2014/main" id="{2F7701A1-FFAB-4BF2-90CA-4393E06CB4BD}"/>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04" name="正方形/長方形 603">
          <a:extLst>
            <a:ext uri="{FF2B5EF4-FFF2-40B4-BE49-F238E27FC236}">
              <a16:creationId xmlns:a16="http://schemas.microsoft.com/office/drawing/2014/main" id="{D3369468-A2BF-4C79-A595-379D7F4899B7}"/>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05" name="正方形/長方形 604">
          <a:extLst>
            <a:ext uri="{FF2B5EF4-FFF2-40B4-BE49-F238E27FC236}">
              <a16:creationId xmlns:a16="http://schemas.microsoft.com/office/drawing/2014/main" id="{822F55BA-E54E-41D8-9EEB-5BE3DFEA2ECB}"/>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06" name="正方形/長方形 605">
          <a:extLst>
            <a:ext uri="{FF2B5EF4-FFF2-40B4-BE49-F238E27FC236}">
              <a16:creationId xmlns:a16="http://schemas.microsoft.com/office/drawing/2014/main" id="{EEEA4FA4-6C04-4BBE-982C-83B23FC5E2BC}"/>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07" name="正方形/長方形 606">
          <a:extLst>
            <a:ext uri="{FF2B5EF4-FFF2-40B4-BE49-F238E27FC236}">
              <a16:creationId xmlns:a16="http://schemas.microsoft.com/office/drawing/2014/main" id="{C3525900-CB86-4159-989B-DA3020400B41}"/>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08" name="正方形/長方形 607">
          <a:extLst>
            <a:ext uri="{FF2B5EF4-FFF2-40B4-BE49-F238E27FC236}">
              <a16:creationId xmlns:a16="http://schemas.microsoft.com/office/drawing/2014/main" id="{1C1ABF34-41FC-4780-8249-019A43E54B29}"/>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09" name="正方形/長方形 608">
          <a:extLst>
            <a:ext uri="{FF2B5EF4-FFF2-40B4-BE49-F238E27FC236}">
              <a16:creationId xmlns:a16="http://schemas.microsoft.com/office/drawing/2014/main" id="{EC4AA8F1-CCE7-4199-9FB6-2D1E8FCF2D60}"/>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10" name="正方形/長方形 609">
          <a:extLst>
            <a:ext uri="{FF2B5EF4-FFF2-40B4-BE49-F238E27FC236}">
              <a16:creationId xmlns:a16="http://schemas.microsoft.com/office/drawing/2014/main" id="{6EC9CCDC-C856-497A-A069-6CC6DDDE969A}"/>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11" name="正方形/長方形 610">
          <a:extLst>
            <a:ext uri="{FF2B5EF4-FFF2-40B4-BE49-F238E27FC236}">
              <a16:creationId xmlns:a16="http://schemas.microsoft.com/office/drawing/2014/main" id="{56528878-DECA-44F1-9955-32563A9172CE}"/>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12" name="正方形/長方形 611">
          <a:extLst>
            <a:ext uri="{FF2B5EF4-FFF2-40B4-BE49-F238E27FC236}">
              <a16:creationId xmlns:a16="http://schemas.microsoft.com/office/drawing/2014/main" id="{09F436E0-C67C-406D-8976-413B1D45D0C8}"/>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13" name="正方形/長方形 612">
          <a:extLst>
            <a:ext uri="{FF2B5EF4-FFF2-40B4-BE49-F238E27FC236}">
              <a16:creationId xmlns:a16="http://schemas.microsoft.com/office/drawing/2014/main" id="{A1D33497-EA73-4147-B588-B97F07A3ECBD}"/>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14" name="テキスト ボックス 613">
          <a:extLst>
            <a:ext uri="{FF2B5EF4-FFF2-40B4-BE49-F238E27FC236}">
              <a16:creationId xmlns:a16="http://schemas.microsoft.com/office/drawing/2014/main" id="{C8178220-9808-4872-A829-CEEEB8B7AA7F}"/>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15" name="直線コネクタ 614">
          <a:extLst>
            <a:ext uri="{FF2B5EF4-FFF2-40B4-BE49-F238E27FC236}">
              <a16:creationId xmlns:a16="http://schemas.microsoft.com/office/drawing/2014/main" id="{9ACD7B4C-0543-4A1F-A8B4-3646D87B632D}"/>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16" name="テキスト ボックス 615">
          <a:extLst>
            <a:ext uri="{FF2B5EF4-FFF2-40B4-BE49-F238E27FC236}">
              <a16:creationId xmlns:a16="http://schemas.microsoft.com/office/drawing/2014/main" id="{207E9682-4A1B-41C1-8557-61D803200C67}"/>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17" name="直線コネクタ 616">
          <a:extLst>
            <a:ext uri="{FF2B5EF4-FFF2-40B4-BE49-F238E27FC236}">
              <a16:creationId xmlns:a16="http://schemas.microsoft.com/office/drawing/2014/main" id="{3BA12307-F4BD-46CC-A380-7B19CB1B193F}"/>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18" name="テキスト ボックス 617">
          <a:extLst>
            <a:ext uri="{FF2B5EF4-FFF2-40B4-BE49-F238E27FC236}">
              <a16:creationId xmlns:a16="http://schemas.microsoft.com/office/drawing/2014/main" id="{F3A3558D-B377-4D41-A27E-92F2EBD962FA}"/>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19" name="直線コネクタ 618">
          <a:extLst>
            <a:ext uri="{FF2B5EF4-FFF2-40B4-BE49-F238E27FC236}">
              <a16:creationId xmlns:a16="http://schemas.microsoft.com/office/drawing/2014/main" id="{AB3FD223-C072-45F9-9957-F0E7829CE6E8}"/>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20" name="テキスト ボックス 619">
          <a:extLst>
            <a:ext uri="{FF2B5EF4-FFF2-40B4-BE49-F238E27FC236}">
              <a16:creationId xmlns:a16="http://schemas.microsoft.com/office/drawing/2014/main" id="{10E435CC-5D12-4DA6-95EB-9EC0DE2D81E9}"/>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21" name="直線コネクタ 620">
          <a:extLst>
            <a:ext uri="{FF2B5EF4-FFF2-40B4-BE49-F238E27FC236}">
              <a16:creationId xmlns:a16="http://schemas.microsoft.com/office/drawing/2014/main" id="{21F3A8B6-6DAC-44E5-AB9D-F5975C1D4065}"/>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22" name="テキスト ボックス 621">
          <a:extLst>
            <a:ext uri="{FF2B5EF4-FFF2-40B4-BE49-F238E27FC236}">
              <a16:creationId xmlns:a16="http://schemas.microsoft.com/office/drawing/2014/main" id="{AA1B312C-97C8-4F32-ABF8-532DBAC8D903}"/>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23" name="直線コネクタ 622">
          <a:extLst>
            <a:ext uri="{FF2B5EF4-FFF2-40B4-BE49-F238E27FC236}">
              <a16:creationId xmlns:a16="http://schemas.microsoft.com/office/drawing/2014/main" id="{DDCA1B0E-E600-4E90-BEA5-679064AD6E75}"/>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24" name="テキスト ボックス 623">
          <a:extLst>
            <a:ext uri="{FF2B5EF4-FFF2-40B4-BE49-F238E27FC236}">
              <a16:creationId xmlns:a16="http://schemas.microsoft.com/office/drawing/2014/main" id="{85C9A049-00D3-4DB5-80B2-83DF41F66FF4}"/>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25" name="直線コネクタ 624">
          <a:extLst>
            <a:ext uri="{FF2B5EF4-FFF2-40B4-BE49-F238E27FC236}">
              <a16:creationId xmlns:a16="http://schemas.microsoft.com/office/drawing/2014/main" id="{17179F86-642E-48B1-9173-DE0FE1A4993E}"/>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26" name="テキスト ボックス 625">
          <a:extLst>
            <a:ext uri="{FF2B5EF4-FFF2-40B4-BE49-F238E27FC236}">
              <a16:creationId xmlns:a16="http://schemas.microsoft.com/office/drawing/2014/main" id="{1A3A7C73-77CE-4E87-AF83-5B39263672E1}"/>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27" name="直線コネクタ 626">
          <a:extLst>
            <a:ext uri="{FF2B5EF4-FFF2-40B4-BE49-F238E27FC236}">
              <a16:creationId xmlns:a16="http://schemas.microsoft.com/office/drawing/2014/main" id="{71B35CFA-F830-43FF-8CE2-63CA26837AAC}"/>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28" name="テキスト ボックス 627">
          <a:extLst>
            <a:ext uri="{FF2B5EF4-FFF2-40B4-BE49-F238E27FC236}">
              <a16:creationId xmlns:a16="http://schemas.microsoft.com/office/drawing/2014/main" id="{7A91BCB8-319E-429F-8407-72397EB281A8}"/>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29" name="直線コネクタ 628">
          <a:extLst>
            <a:ext uri="{FF2B5EF4-FFF2-40B4-BE49-F238E27FC236}">
              <a16:creationId xmlns:a16="http://schemas.microsoft.com/office/drawing/2014/main" id="{55A56266-6937-4E20-A387-A1CAA4F370A2}"/>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0" name="【公民館】&#10;有形固定資産減価償却率グラフ枠">
          <a:extLst>
            <a:ext uri="{FF2B5EF4-FFF2-40B4-BE49-F238E27FC236}">
              <a16:creationId xmlns:a16="http://schemas.microsoft.com/office/drawing/2014/main" id="{3D051DBB-B6C6-4F93-8D1C-3403AB4B73CE}"/>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631" name="直線コネクタ 630">
          <a:extLst>
            <a:ext uri="{FF2B5EF4-FFF2-40B4-BE49-F238E27FC236}">
              <a16:creationId xmlns:a16="http://schemas.microsoft.com/office/drawing/2014/main" id="{8CC90B8A-159B-47F4-8EF9-338C890F7DD5}"/>
            </a:ext>
          </a:extLst>
        </xdr:cNvPr>
        <xdr:cNvCxnSpPr/>
      </xdr:nvCxnSpPr>
      <xdr:spPr>
        <a:xfrm flipV="1">
          <a:off x="14703424" y="17238073"/>
          <a:ext cx="0" cy="1485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32" name="【公民館】&#10;有形固定資産減価償却率最小値テキスト">
          <a:extLst>
            <a:ext uri="{FF2B5EF4-FFF2-40B4-BE49-F238E27FC236}">
              <a16:creationId xmlns:a16="http://schemas.microsoft.com/office/drawing/2014/main" id="{8950B678-29F6-48EB-8D2A-4C759AE00212}"/>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33" name="直線コネクタ 632">
          <a:extLst>
            <a:ext uri="{FF2B5EF4-FFF2-40B4-BE49-F238E27FC236}">
              <a16:creationId xmlns:a16="http://schemas.microsoft.com/office/drawing/2014/main" id="{02A51F02-7A52-47BE-AA42-DD1231FF4D1C}"/>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634" name="【公民館】&#10;有形固定資産減価償却率最大値テキスト">
          <a:extLst>
            <a:ext uri="{FF2B5EF4-FFF2-40B4-BE49-F238E27FC236}">
              <a16:creationId xmlns:a16="http://schemas.microsoft.com/office/drawing/2014/main" id="{4A4E525D-BF8E-4CD5-ACC8-89DA1B041ACF}"/>
            </a:ext>
          </a:extLst>
        </xdr:cNvPr>
        <xdr:cNvSpPr txBox="1"/>
      </xdr:nvSpPr>
      <xdr:spPr>
        <a:xfrm>
          <a:off x="1474216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635" name="直線コネクタ 634">
          <a:extLst>
            <a:ext uri="{FF2B5EF4-FFF2-40B4-BE49-F238E27FC236}">
              <a16:creationId xmlns:a16="http://schemas.microsoft.com/office/drawing/2014/main" id="{7B7350F0-8529-4913-8139-CBFBE59FAA76}"/>
            </a:ext>
          </a:extLst>
        </xdr:cNvPr>
        <xdr:cNvCxnSpPr/>
      </xdr:nvCxnSpPr>
      <xdr:spPr>
        <a:xfrm>
          <a:off x="14611350" y="172380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62609</xdr:rowOff>
    </xdr:from>
    <xdr:ext cx="405111" cy="259045"/>
    <xdr:sp macro="" textlink="">
      <xdr:nvSpPr>
        <xdr:cNvPr id="636" name="【公民館】&#10;有形固定資産減価償却率平均値テキスト">
          <a:extLst>
            <a:ext uri="{FF2B5EF4-FFF2-40B4-BE49-F238E27FC236}">
              <a16:creationId xmlns:a16="http://schemas.microsoft.com/office/drawing/2014/main" id="{9F953FA3-C442-43D0-8EE4-1B026E767177}"/>
            </a:ext>
          </a:extLst>
        </xdr:cNvPr>
        <xdr:cNvSpPr txBox="1"/>
      </xdr:nvSpPr>
      <xdr:spPr>
        <a:xfrm>
          <a:off x="14742160" y="182324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637" name="フローチャート: 判断 636">
          <a:extLst>
            <a:ext uri="{FF2B5EF4-FFF2-40B4-BE49-F238E27FC236}">
              <a16:creationId xmlns:a16="http://schemas.microsoft.com/office/drawing/2014/main" id="{EBF8D9E3-C947-4248-B1E3-FAAB41E53A13}"/>
            </a:ext>
          </a:extLst>
        </xdr:cNvPr>
        <xdr:cNvSpPr/>
      </xdr:nvSpPr>
      <xdr:spPr>
        <a:xfrm>
          <a:off x="14649450" y="1825978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638" name="フローチャート: 判断 637">
          <a:extLst>
            <a:ext uri="{FF2B5EF4-FFF2-40B4-BE49-F238E27FC236}">
              <a16:creationId xmlns:a16="http://schemas.microsoft.com/office/drawing/2014/main" id="{65410733-DFAA-4B48-B396-F46840E8BB68}"/>
            </a:ext>
          </a:extLst>
        </xdr:cNvPr>
        <xdr:cNvSpPr/>
      </xdr:nvSpPr>
      <xdr:spPr>
        <a:xfrm>
          <a:off x="13887450" y="1811419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639" name="フローチャート: 判断 638">
          <a:extLst>
            <a:ext uri="{FF2B5EF4-FFF2-40B4-BE49-F238E27FC236}">
              <a16:creationId xmlns:a16="http://schemas.microsoft.com/office/drawing/2014/main" id="{F7BBA584-5C14-480E-9820-6040B7456011}"/>
            </a:ext>
          </a:extLst>
        </xdr:cNvPr>
        <xdr:cNvSpPr/>
      </xdr:nvSpPr>
      <xdr:spPr>
        <a:xfrm>
          <a:off x="13089890" y="18096774"/>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640" name="フローチャート: 判断 639">
          <a:extLst>
            <a:ext uri="{FF2B5EF4-FFF2-40B4-BE49-F238E27FC236}">
              <a16:creationId xmlns:a16="http://schemas.microsoft.com/office/drawing/2014/main" id="{1F79E176-8CB9-48A3-808C-988B3ECAF7F8}"/>
            </a:ext>
          </a:extLst>
        </xdr:cNvPr>
        <xdr:cNvSpPr/>
      </xdr:nvSpPr>
      <xdr:spPr>
        <a:xfrm>
          <a:off x="12303760" y="1806820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641" name="フローチャート: 判断 640">
          <a:extLst>
            <a:ext uri="{FF2B5EF4-FFF2-40B4-BE49-F238E27FC236}">
              <a16:creationId xmlns:a16="http://schemas.microsoft.com/office/drawing/2014/main" id="{E612CA33-9BD1-4B91-B8BE-823ED18274FB}"/>
            </a:ext>
          </a:extLst>
        </xdr:cNvPr>
        <xdr:cNvSpPr/>
      </xdr:nvSpPr>
      <xdr:spPr>
        <a:xfrm>
          <a:off x="11487150" y="1809840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216F246A-F45B-411F-872F-C0F255D20078}"/>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945DB715-14D6-4F77-A55F-F865E2B4AA05}"/>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id="{1C329A5A-6E23-4C8C-B85F-E38D49BE919A}"/>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45" name="テキスト ボックス 644">
          <a:extLst>
            <a:ext uri="{FF2B5EF4-FFF2-40B4-BE49-F238E27FC236}">
              <a16:creationId xmlns:a16="http://schemas.microsoft.com/office/drawing/2014/main" id="{8FB020A1-3589-4B46-BA07-3E32A110041A}"/>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46" name="テキスト ボックス 645">
          <a:extLst>
            <a:ext uri="{FF2B5EF4-FFF2-40B4-BE49-F238E27FC236}">
              <a16:creationId xmlns:a16="http://schemas.microsoft.com/office/drawing/2014/main" id="{6E18E851-A7B5-46ED-9238-3DDBFA7BC4A0}"/>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18869</xdr:rowOff>
    </xdr:from>
    <xdr:to>
      <xdr:col>85</xdr:col>
      <xdr:colOff>177800</xdr:colOff>
      <xdr:row>106</xdr:row>
      <xdr:rowOff>120469</xdr:rowOff>
    </xdr:to>
    <xdr:sp macro="" textlink="">
      <xdr:nvSpPr>
        <xdr:cNvPr id="647" name="楕円 646">
          <a:extLst>
            <a:ext uri="{FF2B5EF4-FFF2-40B4-BE49-F238E27FC236}">
              <a16:creationId xmlns:a16="http://schemas.microsoft.com/office/drawing/2014/main" id="{932DB0F1-2BC3-453F-9561-55F0D5C1EE32}"/>
            </a:ext>
          </a:extLst>
        </xdr:cNvPr>
        <xdr:cNvSpPr/>
      </xdr:nvSpPr>
      <xdr:spPr>
        <a:xfrm>
          <a:off x="14649450" y="1819637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41746</xdr:rowOff>
    </xdr:from>
    <xdr:ext cx="405111" cy="259045"/>
    <xdr:sp macro="" textlink="">
      <xdr:nvSpPr>
        <xdr:cNvPr id="648" name="【公民館】&#10;有形固定資産減価償却率該当値テキスト">
          <a:extLst>
            <a:ext uri="{FF2B5EF4-FFF2-40B4-BE49-F238E27FC236}">
              <a16:creationId xmlns:a16="http://schemas.microsoft.com/office/drawing/2014/main" id="{CF0D52AE-43A8-47CD-AE58-8C81042C2389}"/>
            </a:ext>
          </a:extLst>
        </xdr:cNvPr>
        <xdr:cNvSpPr txBox="1"/>
      </xdr:nvSpPr>
      <xdr:spPr>
        <a:xfrm>
          <a:off x="14742160" y="18043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28666</xdr:rowOff>
    </xdr:from>
    <xdr:to>
      <xdr:col>81</xdr:col>
      <xdr:colOff>101600</xdr:colOff>
      <xdr:row>106</xdr:row>
      <xdr:rowOff>130266</xdr:rowOff>
    </xdr:to>
    <xdr:sp macro="" textlink="">
      <xdr:nvSpPr>
        <xdr:cNvPr id="649" name="楕円 648">
          <a:extLst>
            <a:ext uri="{FF2B5EF4-FFF2-40B4-BE49-F238E27FC236}">
              <a16:creationId xmlns:a16="http://schemas.microsoft.com/office/drawing/2014/main" id="{08E728EE-1972-45E1-91FE-F4977D98D457}"/>
            </a:ext>
          </a:extLst>
        </xdr:cNvPr>
        <xdr:cNvSpPr/>
      </xdr:nvSpPr>
      <xdr:spPr>
        <a:xfrm>
          <a:off x="13887450" y="1820046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69669</xdr:rowOff>
    </xdr:from>
    <xdr:to>
      <xdr:col>85</xdr:col>
      <xdr:colOff>127000</xdr:colOff>
      <xdr:row>106</xdr:row>
      <xdr:rowOff>79466</xdr:rowOff>
    </xdr:to>
    <xdr:cxnSp macro="">
      <xdr:nvCxnSpPr>
        <xdr:cNvPr id="650" name="直線コネクタ 649">
          <a:extLst>
            <a:ext uri="{FF2B5EF4-FFF2-40B4-BE49-F238E27FC236}">
              <a16:creationId xmlns:a16="http://schemas.microsoft.com/office/drawing/2014/main" id="{462D9675-E8D9-4C77-895B-94539E33EA2F}"/>
            </a:ext>
          </a:extLst>
        </xdr:cNvPr>
        <xdr:cNvCxnSpPr/>
      </xdr:nvCxnSpPr>
      <xdr:spPr>
        <a:xfrm flipV="1">
          <a:off x="13942060" y="18241464"/>
          <a:ext cx="762000"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157662</xdr:rowOff>
    </xdr:from>
    <xdr:to>
      <xdr:col>76</xdr:col>
      <xdr:colOff>165100</xdr:colOff>
      <xdr:row>106</xdr:row>
      <xdr:rowOff>87812</xdr:rowOff>
    </xdr:to>
    <xdr:sp macro="" textlink="">
      <xdr:nvSpPr>
        <xdr:cNvPr id="651" name="楕円 650">
          <a:extLst>
            <a:ext uri="{FF2B5EF4-FFF2-40B4-BE49-F238E27FC236}">
              <a16:creationId xmlns:a16="http://schemas.microsoft.com/office/drawing/2014/main" id="{986611AE-F7B1-45C9-8152-6CDB1ABDAAB8}"/>
            </a:ext>
          </a:extLst>
        </xdr:cNvPr>
        <xdr:cNvSpPr/>
      </xdr:nvSpPr>
      <xdr:spPr>
        <a:xfrm>
          <a:off x="13089890" y="1816181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37012</xdr:rowOff>
    </xdr:from>
    <xdr:to>
      <xdr:col>81</xdr:col>
      <xdr:colOff>50800</xdr:colOff>
      <xdr:row>106</xdr:row>
      <xdr:rowOff>79466</xdr:rowOff>
    </xdr:to>
    <xdr:cxnSp macro="">
      <xdr:nvCxnSpPr>
        <xdr:cNvPr id="652" name="直線コネクタ 651">
          <a:extLst>
            <a:ext uri="{FF2B5EF4-FFF2-40B4-BE49-F238E27FC236}">
              <a16:creationId xmlns:a16="http://schemas.microsoft.com/office/drawing/2014/main" id="{C1EE83F9-2900-4D29-A737-419FFFADEB41}"/>
            </a:ext>
          </a:extLst>
        </xdr:cNvPr>
        <xdr:cNvCxnSpPr/>
      </xdr:nvCxnSpPr>
      <xdr:spPr>
        <a:xfrm>
          <a:off x="13144500" y="18210712"/>
          <a:ext cx="79756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66221</xdr:rowOff>
    </xdr:from>
    <xdr:to>
      <xdr:col>72</xdr:col>
      <xdr:colOff>38100</xdr:colOff>
      <xdr:row>105</xdr:row>
      <xdr:rowOff>167821</xdr:rowOff>
    </xdr:to>
    <xdr:sp macro="" textlink="">
      <xdr:nvSpPr>
        <xdr:cNvPr id="653" name="楕円 652">
          <a:extLst>
            <a:ext uri="{FF2B5EF4-FFF2-40B4-BE49-F238E27FC236}">
              <a16:creationId xmlns:a16="http://schemas.microsoft.com/office/drawing/2014/main" id="{97EAA146-C197-4B9D-8152-B62A47D21484}"/>
            </a:ext>
          </a:extLst>
        </xdr:cNvPr>
        <xdr:cNvSpPr/>
      </xdr:nvSpPr>
      <xdr:spPr>
        <a:xfrm>
          <a:off x="12303760" y="1806656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117021</xdr:rowOff>
    </xdr:from>
    <xdr:to>
      <xdr:col>76</xdr:col>
      <xdr:colOff>114300</xdr:colOff>
      <xdr:row>106</xdr:row>
      <xdr:rowOff>37012</xdr:rowOff>
    </xdr:to>
    <xdr:cxnSp macro="">
      <xdr:nvCxnSpPr>
        <xdr:cNvPr id="654" name="直線コネクタ 653">
          <a:extLst>
            <a:ext uri="{FF2B5EF4-FFF2-40B4-BE49-F238E27FC236}">
              <a16:creationId xmlns:a16="http://schemas.microsoft.com/office/drawing/2014/main" id="{11F12A28-5452-445D-ABAC-C5A9E1D35D8A}"/>
            </a:ext>
          </a:extLst>
        </xdr:cNvPr>
        <xdr:cNvCxnSpPr/>
      </xdr:nvCxnSpPr>
      <xdr:spPr>
        <a:xfrm>
          <a:off x="12346940" y="18119271"/>
          <a:ext cx="79756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655" name="n_1aveValue【公民館】&#10;有形固定資産減価償却率">
          <a:extLst>
            <a:ext uri="{FF2B5EF4-FFF2-40B4-BE49-F238E27FC236}">
              <a16:creationId xmlns:a16="http://schemas.microsoft.com/office/drawing/2014/main" id="{CBE42AB9-2AF5-48FF-AFF3-142D40AD6223}"/>
            </a:ext>
          </a:extLst>
        </xdr:cNvPr>
        <xdr:cNvSpPr txBox="1"/>
      </xdr:nvSpPr>
      <xdr:spPr>
        <a:xfrm>
          <a:off x="13738234" y="17885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656" name="n_2aveValue【公民館】&#10;有形固定資産減価償却率">
          <a:extLst>
            <a:ext uri="{FF2B5EF4-FFF2-40B4-BE49-F238E27FC236}">
              <a16:creationId xmlns:a16="http://schemas.microsoft.com/office/drawing/2014/main" id="{C7EAFE73-6A25-4E2A-85DA-7ECE88B1DB27}"/>
            </a:ext>
          </a:extLst>
        </xdr:cNvPr>
        <xdr:cNvSpPr txBox="1"/>
      </xdr:nvSpPr>
      <xdr:spPr>
        <a:xfrm>
          <a:off x="12957184" y="1786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160582</xdr:rowOff>
    </xdr:from>
    <xdr:ext cx="405111" cy="259045"/>
    <xdr:sp macro="" textlink="">
      <xdr:nvSpPr>
        <xdr:cNvPr id="657" name="n_3aveValue【公民館】&#10;有形固定資産減価償却率">
          <a:extLst>
            <a:ext uri="{FF2B5EF4-FFF2-40B4-BE49-F238E27FC236}">
              <a16:creationId xmlns:a16="http://schemas.microsoft.com/office/drawing/2014/main" id="{12AA7CAC-381F-4609-A0C7-B707FC004B29}"/>
            </a:ext>
          </a:extLst>
        </xdr:cNvPr>
        <xdr:cNvSpPr txBox="1"/>
      </xdr:nvSpPr>
      <xdr:spPr>
        <a:xfrm>
          <a:off x="12171054" y="1816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658" name="n_4aveValue【公民館】&#10;有形固定資産減価償却率">
          <a:extLst>
            <a:ext uri="{FF2B5EF4-FFF2-40B4-BE49-F238E27FC236}">
              <a16:creationId xmlns:a16="http://schemas.microsoft.com/office/drawing/2014/main" id="{8BC8B8BC-84C3-467E-8AD7-853F480E2FB6}"/>
            </a:ext>
          </a:extLst>
        </xdr:cNvPr>
        <xdr:cNvSpPr txBox="1"/>
      </xdr:nvSpPr>
      <xdr:spPr>
        <a:xfrm>
          <a:off x="11354444" y="1786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121393</xdr:rowOff>
    </xdr:from>
    <xdr:ext cx="405111" cy="259045"/>
    <xdr:sp macro="" textlink="">
      <xdr:nvSpPr>
        <xdr:cNvPr id="659" name="n_1mainValue【公民館】&#10;有形固定資産減価償却率">
          <a:extLst>
            <a:ext uri="{FF2B5EF4-FFF2-40B4-BE49-F238E27FC236}">
              <a16:creationId xmlns:a16="http://schemas.microsoft.com/office/drawing/2014/main" id="{B58EFA78-E126-48CD-94C1-256F5C2DE89A}"/>
            </a:ext>
          </a:extLst>
        </xdr:cNvPr>
        <xdr:cNvSpPr txBox="1"/>
      </xdr:nvSpPr>
      <xdr:spPr>
        <a:xfrm>
          <a:off x="13738234" y="18296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78939</xdr:rowOff>
    </xdr:from>
    <xdr:ext cx="405111" cy="259045"/>
    <xdr:sp macro="" textlink="">
      <xdr:nvSpPr>
        <xdr:cNvPr id="660" name="n_2mainValue【公民館】&#10;有形固定資産減価償却率">
          <a:extLst>
            <a:ext uri="{FF2B5EF4-FFF2-40B4-BE49-F238E27FC236}">
              <a16:creationId xmlns:a16="http://schemas.microsoft.com/office/drawing/2014/main" id="{B95A6C1C-C237-4990-8C78-77959A04ACD3}"/>
            </a:ext>
          </a:extLst>
        </xdr:cNvPr>
        <xdr:cNvSpPr txBox="1"/>
      </xdr:nvSpPr>
      <xdr:spPr>
        <a:xfrm>
          <a:off x="12957184" y="1825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12898</xdr:rowOff>
    </xdr:from>
    <xdr:ext cx="405111" cy="259045"/>
    <xdr:sp macro="" textlink="">
      <xdr:nvSpPr>
        <xdr:cNvPr id="661" name="n_3mainValue【公民館】&#10;有形固定資産減価償却率">
          <a:extLst>
            <a:ext uri="{FF2B5EF4-FFF2-40B4-BE49-F238E27FC236}">
              <a16:creationId xmlns:a16="http://schemas.microsoft.com/office/drawing/2014/main" id="{BF9405AC-2C05-4BBC-B5E3-2279D840B930}"/>
            </a:ext>
          </a:extLst>
        </xdr:cNvPr>
        <xdr:cNvSpPr txBox="1"/>
      </xdr:nvSpPr>
      <xdr:spPr>
        <a:xfrm>
          <a:off x="12171054" y="17847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62" name="正方形/長方形 661">
          <a:extLst>
            <a:ext uri="{FF2B5EF4-FFF2-40B4-BE49-F238E27FC236}">
              <a16:creationId xmlns:a16="http://schemas.microsoft.com/office/drawing/2014/main" id="{06735DE5-C86D-4971-89D6-5EE1B013C2CF}"/>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63" name="正方形/長方形 662">
          <a:extLst>
            <a:ext uri="{FF2B5EF4-FFF2-40B4-BE49-F238E27FC236}">
              <a16:creationId xmlns:a16="http://schemas.microsoft.com/office/drawing/2014/main" id="{E5781A50-542B-4338-A8CC-89E05811D8A1}"/>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64" name="正方形/長方形 663">
          <a:extLst>
            <a:ext uri="{FF2B5EF4-FFF2-40B4-BE49-F238E27FC236}">
              <a16:creationId xmlns:a16="http://schemas.microsoft.com/office/drawing/2014/main" id="{02F40987-CFA0-40C6-A74A-FC4F72736BF3}"/>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65" name="正方形/長方形 664">
          <a:extLst>
            <a:ext uri="{FF2B5EF4-FFF2-40B4-BE49-F238E27FC236}">
              <a16:creationId xmlns:a16="http://schemas.microsoft.com/office/drawing/2014/main" id="{59070841-A905-4CD3-B91F-03CAF78701DE}"/>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66" name="正方形/長方形 665">
          <a:extLst>
            <a:ext uri="{FF2B5EF4-FFF2-40B4-BE49-F238E27FC236}">
              <a16:creationId xmlns:a16="http://schemas.microsoft.com/office/drawing/2014/main" id="{2F792FA8-A076-4AE1-80A4-96614F692387}"/>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67" name="正方形/長方形 666">
          <a:extLst>
            <a:ext uri="{FF2B5EF4-FFF2-40B4-BE49-F238E27FC236}">
              <a16:creationId xmlns:a16="http://schemas.microsoft.com/office/drawing/2014/main" id="{B92AD443-9A84-4D7C-BCE7-47DCD6CBF000}"/>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8" name="正方形/長方形 667">
          <a:extLst>
            <a:ext uri="{FF2B5EF4-FFF2-40B4-BE49-F238E27FC236}">
              <a16:creationId xmlns:a16="http://schemas.microsoft.com/office/drawing/2014/main" id="{36F54429-41EF-4626-97DB-769804F47575}"/>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9" name="正方形/長方形 668">
          <a:extLst>
            <a:ext uri="{FF2B5EF4-FFF2-40B4-BE49-F238E27FC236}">
              <a16:creationId xmlns:a16="http://schemas.microsoft.com/office/drawing/2014/main" id="{9BAFBD05-459A-4F80-976E-26712E9FE636}"/>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70" name="テキスト ボックス 669">
          <a:extLst>
            <a:ext uri="{FF2B5EF4-FFF2-40B4-BE49-F238E27FC236}">
              <a16:creationId xmlns:a16="http://schemas.microsoft.com/office/drawing/2014/main" id="{4D1EBEFF-8256-4E54-B343-1C731CE10C46}"/>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71" name="直線コネクタ 670">
          <a:extLst>
            <a:ext uri="{FF2B5EF4-FFF2-40B4-BE49-F238E27FC236}">
              <a16:creationId xmlns:a16="http://schemas.microsoft.com/office/drawing/2014/main" id="{50120AE7-7A4E-4EB6-A737-4AE79C29B30C}"/>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72" name="直線コネクタ 671">
          <a:extLst>
            <a:ext uri="{FF2B5EF4-FFF2-40B4-BE49-F238E27FC236}">
              <a16:creationId xmlns:a16="http://schemas.microsoft.com/office/drawing/2014/main" id="{153FD15A-5BC3-4B63-B082-FE24D626ED44}"/>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73" name="テキスト ボックス 672">
          <a:extLst>
            <a:ext uri="{FF2B5EF4-FFF2-40B4-BE49-F238E27FC236}">
              <a16:creationId xmlns:a16="http://schemas.microsoft.com/office/drawing/2014/main" id="{49C32FC9-BEA1-46C9-9772-99DAE4CA41CD}"/>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74" name="直線コネクタ 673">
          <a:extLst>
            <a:ext uri="{FF2B5EF4-FFF2-40B4-BE49-F238E27FC236}">
              <a16:creationId xmlns:a16="http://schemas.microsoft.com/office/drawing/2014/main" id="{AB5B886A-F59E-4D68-82B4-087366EBC544}"/>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75" name="テキスト ボックス 674">
          <a:extLst>
            <a:ext uri="{FF2B5EF4-FFF2-40B4-BE49-F238E27FC236}">
              <a16:creationId xmlns:a16="http://schemas.microsoft.com/office/drawing/2014/main" id="{602B1301-F679-4FA3-AA79-8D8D7146972D}"/>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76" name="直線コネクタ 675">
          <a:extLst>
            <a:ext uri="{FF2B5EF4-FFF2-40B4-BE49-F238E27FC236}">
              <a16:creationId xmlns:a16="http://schemas.microsoft.com/office/drawing/2014/main" id="{9D6C04C0-7FF6-4AF0-9586-C5198AB4D4FA}"/>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677" name="テキスト ボックス 676">
          <a:extLst>
            <a:ext uri="{FF2B5EF4-FFF2-40B4-BE49-F238E27FC236}">
              <a16:creationId xmlns:a16="http://schemas.microsoft.com/office/drawing/2014/main" id="{81CA51AB-5DA2-42C7-A794-3B5F974ADECD}"/>
            </a:ext>
          </a:extLst>
        </xdr:cNvPr>
        <xdr:cNvSpPr txBox="1"/>
      </xdr:nvSpPr>
      <xdr:spPr>
        <a:xfrm>
          <a:off x="15985051" y="17762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78" name="直線コネクタ 677">
          <a:extLst>
            <a:ext uri="{FF2B5EF4-FFF2-40B4-BE49-F238E27FC236}">
              <a16:creationId xmlns:a16="http://schemas.microsoft.com/office/drawing/2014/main" id="{5722FDB3-944D-4F4B-AAFA-18C53116724F}"/>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679" name="テキスト ボックス 678">
          <a:extLst>
            <a:ext uri="{FF2B5EF4-FFF2-40B4-BE49-F238E27FC236}">
              <a16:creationId xmlns:a16="http://schemas.microsoft.com/office/drawing/2014/main" id="{B87D314C-50C5-4C66-82F3-7153DAC35D36}"/>
            </a:ext>
          </a:extLst>
        </xdr:cNvPr>
        <xdr:cNvSpPr txBox="1"/>
      </xdr:nvSpPr>
      <xdr:spPr>
        <a:xfrm>
          <a:off x="15985051" y="17381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80" name="直線コネクタ 679">
          <a:extLst>
            <a:ext uri="{FF2B5EF4-FFF2-40B4-BE49-F238E27FC236}">
              <a16:creationId xmlns:a16="http://schemas.microsoft.com/office/drawing/2014/main" id="{D57A9468-089C-4AE4-9A9B-27D11F10DF1F}"/>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681" name="テキスト ボックス 680">
          <a:extLst>
            <a:ext uri="{FF2B5EF4-FFF2-40B4-BE49-F238E27FC236}">
              <a16:creationId xmlns:a16="http://schemas.microsoft.com/office/drawing/2014/main" id="{17515CD6-95ED-47CA-BC92-CE0ADCE3684B}"/>
            </a:ext>
          </a:extLst>
        </xdr:cNvPr>
        <xdr:cNvSpPr txBox="1"/>
      </xdr:nvSpPr>
      <xdr:spPr>
        <a:xfrm>
          <a:off x="15985051" y="17000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82" name="直線コネクタ 681">
          <a:extLst>
            <a:ext uri="{FF2B5EF4-FFF2-40B4-BE49-F238E27FC236}">
              <a16:creationId xmlns:a16="http://schemas.microsoft.com/office/drawing/2014/main" id="{476C3383-EAA5-43B0-B5CD-92DC8E4B326F}"/>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83" name="テキスト ボックス 682">
          <a:extLst>
            <a:ext uri="{FF2B5EF4-FFF2-40B4-BE49-F238E27FC236}">
              <a16:creationId xmlns:a16="http://schemas.microsoft.com/office/drawing/2014/main" id="{4FE8BFEB-2272-4CB0-952F-457726EA63CD}"/>
            </a:ext>
          </a:extLst>
        </xdr:cNvPr>
        <xdr:cNvSpPr txBox="1"/>
      </xdr:nvSpPr>
      <xdr:spPr>
        <a:xfrm>
          <a:off x="15985051" y="1662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84" name="【公民館】&#10;一人当たり面積グラフ枠">
          <a:extLst>
            <a:ext uri="{FF2B5EF4-FFF2-40B4-BE49-F238E27FC236}">
              <a16:creationId xmlns:a16="http://schemas.microsoft.com/office/drawing/2014/main" id="{81367C0F-77A7-4B1E-A1A9-2BF010726F46}"/>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685" name="直線コネクタ 684">
          <a:extLst>
            <a:ext uri="{FF2B5EF4-FFF2-40B4-BE49-F238E27FC236}">
              <a16:creationId xmlns:a16="http://schemas.microsoft.com/office/drawing/2014/main" id="{237C7152-61A6-45C7-AB05-FAB815C4A605}"/>
            </a:ext>
          </a:extLst>
        </xdr:cNvPr>
        <xdr:cNvCxnSpPr/>
      </xdr:nvCxnSpPr>
      <xdr:spPr>
        <a:xfrm flipV="1">
          <a:off x="19947254" y="17249013"/>
          <a:ext cx="0" cy="1417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686" name="【公民館】&#10;一人当たり面積最小値テキスト">
          <a:extLst>
            <a:ext uri="{FF2B5EF4-FFF2-40B4-BE49-F238E27FC236}">
              <a16:creationId xmlns:a16="http://schemas.microsoft.com/office/drawing/2014/main" id="{1E0BDBA1-521B-4088-B5B0-CFA3696597C4}"/>
            </a:ext>
          </a:extLst>
        </xdr:cNvPr>
        <xdr:cNvSpPr txBox="1"/>
      </xdr:nvSpPr>
      <xdr:spPr>
        <a:xfrm>
          <a:off x="19985990" y="1867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687" name="直線コネクタ 686">
          <a:extLst>
            <a:ext uri="{FF2B5EF4-FFF2-40B4-BE49-F238E27FC236}">
              <a16:creationId xmlns:a16="http://schemas.microsoft.com/office/drawing/2014/main" id="{520319B3-F450-40BD-958B-6FCF504919AD}"/>
            </a:ext>
          </a:extLst>
        </xdr:cNvPr>
        <xdr:cNvCxnSpPr/>
      </xdr:nvCxnSpPr>
      <xdr:spPr>
        <a:xfrm>
          <a:off x="19885660" y="186666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688" name="【公民館】&#10;一人当たり面積最大値テキスト">
          <a:extLst>
            <a:ext uri="{FF2B5EF4-FFF2-40B4-BE49-F238E27FC236}">
              <a16:creationId xmlns:a16="http://schemas.microsoft.com/office/drawing/2014/main" id="{AD96B7FE-551D-497A-A1D5-789ED4ED4262}"/>
            </a:ext>
          </a:extLst>
        </xdr:cNvPr>
        <xdr:cNvSpPr txBox="1"/>
      </xdr:nvSpPr>
      <xdr:spPr>
        <a:xfrm>
          <a:off x="19985990" y="17029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689" name="直線コネクタ 688">
          <a:extLst>
            <a:ext uri="{FF2B5EF4-FFF2-40B4-BE49-F238E27FC236}">
              <a16:creationId xmlns:a16="http://schemas.microsoft.com/office/drawing/2014/main" id="{B9DEA97E-6DEB-43F0-9EA8-0C940A0E4483}"/>
            </a:ext>
          </a:extLst>
        </xdr:cNvPr>
        <xdr:cNvCxnSpPr/>
      </xdr:nvCxnSpPr>
      <xdr:spPr>
        <a:xfrm>
          <a:off x="19885660" y="172490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690" name="【公民館】&#10;一人当たり面積平均値テキスト">
          <a:extLst>
            <a:ext uri="{FF2B5EF4-FFF2-40B4-BE49-F238E27FC236}">
              <a16:creationId xmlns:a16="http://schemas.microsoft.com/office/drawing/2014/main" id="{F6F1E011-2B67-46C2-97D2-454C3A4C3DB4}"/>
            </a:ext>
          </a:extLst>
        </xdr:cNvPr>
        <xdr:cNvSpPr txBox="1"/>
      </xdr:nvSpPr>
      <xdr:spPr>
        <a:xfrm>
          <a:off x="19985990" y="183935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691" name="フローチャート: 判断 690">
          <a:extLst>
            <a:ext uri="{FF2B5EF4-FFF2-40B4-BE49-F238E27FC236}">
              <a16:creationId xmlns:a16="http://schemas.microsoft.com/office/drawing/2014/main" id="{85296277-D4CA-4E53-9CD1-816D02016327}"/>
            </a:ext>
          </a:extLst>
        </xdr:cNvPr>
        <xdr:cNvSpPr/>
      </xdr:nvSpPr>
      <xdr:spPr>
        <a:xfrm>
          <a:off x="19904710" y="1853643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692" name="フローチャート: 判断 691">
          <a:extLst>
            <a:ext uri="{FF2B5EF4-FFF2-40B4-BE49-F238E27FC236}">
              <a16:creationId xmlns:a16="http://schemas.microsoft.com/office/drawing/2014/main" id="{414B0EB7-6614-4522-834F-9A9DDA2E153E}"/>
            </a:ext>
          </a:extLst>
        </xdr:cNvPr>
        <xdr:cNvSpPr/>
      </xdr:nvSpPr>
      <xdr:spPr>
        <a:xfrm>
          <a:off x="19161760" y="1853392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693" name="フローチャート: 判断 692">
          <a:extLst>
            <a:ext uri="{FF2B5EF4-FFF2-40B4-BE49-F238E27FC236}">
              <a16:creationId xmlns:a16="http://schemas.microsoft.com/office/drawing/2014/main" id="{52E585B3-EA93-4440-83A5-A655E62AE5F6}"/>
            </a:ext>
          </a:extLst>
        </xdr:cNvPr>
        <xdr:cNvSpPr/>
      </xdr:nvSpPr>
      <xdr:spPr>
        <a:xfrm>
          <a:off x="18345150" y="18537581"/>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694" name="フローチャート: 判断 693">
          <a:extLst>
            <a:ext uri="{FF2B5EF4-FFF2-40B4-BE49-F238E27FC236}">
              <a16:creationId xmlns:a16="http://schemas.microsoft.com/office/drawing/2014/main" id="{24579A0F-EFAE-45C0-A67B-0E49CABB9370}"/>
            </a:ext>
          </a:extLst>
        </xdr:cNvPr>
        <xdr:cNvSpPr/>
      </xdr:nvSpPr>
      <xdr:spPr>
        <a:xfrm>
          <a:off x="17547590" y="1854474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695" name="フローチャート: 判断 694">
          <a:extLst>
            <a:ext uri="{FF2B5EF4-FFF2-40B4-BE49-F238E27FC236}">
              <a16:creationId xmlns:a16="http://schemas.microsoft.com/office/drawing/2014/main" id="{16556FAC-3AA5-441D-AB45-E34C53682F85}"/>
            </a:ext>
          </a:extLst>
        </xdr:cNvPr>
        <xdr:cNvSpPr/>
      </xdr:nvSpPr>
      <xdr:spPr>
        <a:xfrm>
          <a:off x="16761460" y="1854207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96" name="テキスト ボックス 695">
          <a:extLst>
            <a:ext uri="{FF2B5EF4-FFF2-40B4-BE49-F238E27FC236}">
              <a16:creationId xmlns:a16="http://schemas.microsoft.com/office/drawing/2014/main" id="{03EEE9F9-26CD-434E-A182-8C9FC1016925}"/>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97" name="テキスト ボックス 696">
          <a:extLst>
            <a:ext uri="{FF2B5EF4-FFF2-40B4-BE49-F238E27FC236}">
              <a16:creationId xmlns:a16="http://schemas.microsoft.com/office/drawing/2014/main" id="{C4657C47-92B0-4750-86CC-246CFF356D33}"/>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98" name="テキスト ボックス 697">
          <a:extLst>
            <a:ext uri="{FF2B5EF4-FFF2-40B4-BE49-F238E27FC236}">
              <a16:creationId xmlns:a16="http://schemas.microsoft.com/office/drawing/2014/main" id="{EBBDA152-C2C9-41CC-B025-3FE25291460F}"/>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99" name="テキスト ボックス 698">
          <a:extLst>
            <a:ext uri="{FF2B5EF4-FFF2-40B4-BE49-F238E27FC236}">
              <a16:creationId xmlns:a16="http://schemas.microsoft.com/office/drawing/2014/main" id="{9FE1EA19-DFA1-4053-BEE4-066AEDA81971}"/>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00" name="テキスト ボックス 699">
          <a:extLst>
            <a:ext uri="{FF2B5EF4-FFF2-40B4-BE49-F238E27FC236}">
              <a16:creationId xmlns:a16="http://schemas.microsoft.com/office/drawing/2014/main" id="{02BB0C47-4288-4C90-A13D-6C3B9A9F13DF}"/>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26239</xdr:rowOff>
    </xdr:from>
    <xdr:to>
      <xdr:col>116</xdr:col>
      <xdr:colOff>114300</xdr:colOff>
      <xdr:row>108</xdr:row>
      <xdr:rowOff>127839</xdr:rowOff>
    </xdr:to>
    <xdr:sp macro="" textlink="">
      <xdr:nvSpPr>
        <xdr:cNvPr id="701" name="楕円 700">
          <a:extLst>
            <a:ext uri="{FF2B5EF4-FFF2-40B4-BE49-F238E27FC236}">
              <a16:creationId xmlns:a16="http://schemas.microsoft.com/office/drawing/2014/main" id="{45A0DC56-4908-499C-B129-41B5D76B09B1}"/>
            </a:ext>
          </a:extLst>
        </xdr:cNvPr>
        <xdr:cNvSpPr/>
      </xdr:nvSpPr>
      <xdr:spPr>
        <a:xfrm>
          <a:off x="19904710" y="18539029"/>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2075</xdr:rowOff>
    </xdr:from>
    <xdr:ext cx="469744" cy="259045"/>
    <xdr:sp macro="" textlink="">
      <xdr:nvSpPr>
        <xdr:cNvPr id="702" name="【公民館】&#10;一人当たり面積該当値テキスト">
          <a:extLst>
            <a:ext uri="{FF2B5EF4-FFF2-40B4-BE49-F238E27FC236}">
              <a16:creationId xmlns:a16="http://schemas.microsoft.com/office/drawing/2014/main" id="{E7C1F9C9-137A-40A4-BA60-640B3B4B730D}"/>
            </a:ext>
          </a:extLst>
        </xdr:cNvPr>
        <xdr:cNvSpPr txBox="1"/>
      </xdr:nvSpPr>
      <xdr:spPr>
        <a:xfrm>
          <a:off x="19985990" y="1851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29820</xdr:rowOff>
    </xdr:from>
    <xdr:to>
      <xdr:col>112</xdr:col>
      <xdr:colOff>38100</xdr:colOff>
      <xdr:row>108</xdr:row>
      <xdr:rowOff>131420</xdr:rowOff>
    </xdr:to>
    <xdr:sp macro="" textlink="">
      <xdr:nvSpPr>
        <xdr:cNvPr id="703" name="楕円 702">
          <a:extLst>
            <a:ext uri="{FF2B5EF4-FFF2-40B4-BE49-F238E27FC236}">
              <a16:creationId xmlns:a16="http://schemas.microsoft.com/office/drawing/2014/main" id="{7BA8E2C6-19E7-43DD-BB17-F45A8E192DB2}"/>
            </a:ext>
          </a:extLst>
        </xdr:cNvPr>
        <xdr:cNvSpPr/>
      </xdr:nvSpPr>
      <xdr:spPr>
        <a:xfrm>
          <a:off x="19161760" y="1854451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77039</xdr:rowOff>
    </xdr:from>
    <xdr:to>
      <xdr:col>116</xdr:col>
      <xdr:colOff>63500</xdr:colOff>
      <xdr:row>108</xdr:row>
      <xdr:rowOff>80620</xdr:rowOff>
    </xdr:to>
    <xdr:cxnSp macro="">
      <xdr:nvCxnSpPr>
        <xdr:cNvPr id="704" name="直線コネクタ 703">
          <a:extLst>
            <a:ext uri="{FF2B5EF4-FFF2-40B4-BE49-F238E27FC236}">
              <a16:creationId xmlns:a16="http://schemas.microsoft.com/office/drawing/2014/main" id="{63B953E6-AD55-4B6E-8FCC-D68BF77A9C37}"/>
            </a:ext>
          </a:extLst>
        </xdr:cNvPr>
        <xdr:cNvCxnSpPr/>
      </xdr:nvCxnSpPr>
      <xdr:spPr>
        <a:xfrm flipV="1">
          <a:off x="19204940" y="18593639"/>
          <a:ext cx="74295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31038</xdr:rowOff>
    </xdr:from>
    <xdr:to>
      <xdr:col>107</xdr:col>
      <xdr:colOff>101600</xdr:colOff>
      <xdr:row>108</xdr:row>
      <xdr:rowOff>132638</xdr:rowOff>
    </xdr:to>
    <xdr:sp macro="" textlink="">
      <xdr:nvSpPr>
        <xdr:cNvPr id="705" name="楕円 704">
          <a:extLst>
            <a:ext uri="{FF2B5EF4-FFF2-40B4-BE49-F238E27FC236}">
              <a16:creationId xmlns:a16="http://schemas.microsoft.com/office/drawing/2014/main" id="{A2E7A5D4-24DB-48B6-A0B7-4F423582A188}"/>
            </a:ext>
          </a:extLst>
        </xdr:cNvPr>
        <xdr:cNvSpPr/>
      </xdr:nvSpPr>
      <xdr:spPr>
        <a:xfrm>
          <a:off x="18345150" y="1854573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80620</xdr:rowOff>
    </xdr:from>
    <xdr:to>
      <xdr:col>111</xdr:col>
      <xdr:colOff>177800</xdr:colOff>
      <xdr:row>108</xdr:row>
      <xdr:rowOff>81838</xdr:rowOff>
    </xdr:to>
    <xdr:cxnSp macro="">
      <xdr:nvCxnSpPr>
        <xdr:cNvPr id="706" name="直線コネクタ 705">
          <a:extLst>
            <a:ext uri="{FF2B5EF4-FFF2-40B4-BE49-F238E27FC236}">
              <a16:creationId xmlns:a16="http://schemas.microsoft.com/office/drawing/2014/main" id="{F8339153-2E70-4DD1-AB96-107DAD950BA6}"/>
            </a:ext>
          </a:extLst>
        </xdr:cNvPr>
        <xdr:cNvCxnSpPr/>
      </xdr:nvCxnSpPr>
      <xdr:spPr>
        <a:xfrm flipV="1">
          <a:off x="18399760" y="18599125"/>
          <a:ext cx="805180" cy="1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33173</xdr:rowOff>
    </xdr:from>
    <xdr:to>
      <xdr:col>102</xdr:col>
      <xdr:colOff>165100</xdr:colOff>
      <xdr:row>108</xdr:row>
      <xdr:rowOff>134773</xdr:rowOff>
    </xdr:to>
    <xdr:sp macro="" textlink="">
      <xdr:nvSpPr>
        <xdr:cNvPr id="707" name="楕円 706">
          <a:extLst>
            <a:ext uri="{FF2B5EF4-FFF2-40B4-BE49-F238E27FC236}">
              <a16:creationId xmlns:a16="http://schemas.microsoft.com/office/drawing/2014/main" id="{A14F4280-ECF2-4765-9788-C8ABB55B263E}"/>
            </a:ext>
          </a:extLst>
        </xdr:cNvPr>
        <xdr:cNvSpPr/>
      </xdr:nvSpPr>
      <xdr:spPr>
        <a:xfrm>
          <a:off x="17547590" y="1854786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81838</xdr:rowOff>
    </xdr:from>
    <xdr:to>
      <xdr:col>107</xdr:col>
      <xdr:colOff>50800</xdr:colOff>
      <xdr:row>108</xdr:row>
      <xdr:rowOff>83973</xdr:rowOff>
    </xdr:to>
    <xdr:cxnSp macro="">
      <xdr:nvCxnSpPr>
        <xdr:cNvPr id="708" name="直線コネクタ 707">
          <a:extLst>
            <a:ext uri="{FF2B5EF4-FFF2-40B4-BE49-F238E27FC236}">
              <a16:creationId xmlns:a16="http://schemas.microsoft.com/office/drawing/2014/main" id="{A523CFBE-16C9-4EEC-A87A-CEBC2E497CB7}"/>
            </a:ext>
          </a:extLst>
        </xdr:cNvPr>
        <xdr:cNvCxnSpPr/>
      </xdr:nvCxnSpPr>
      <xdr:spPr>
        <a:xfrm flipV="1">
          <a:off x="17602200" y="18600343"/>
          <a:ext cx="797560" cy="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709" name="n_1aveValue【公民館】&#10;一人当たり面積">
          <a:extLst>
            <a:ext uri="{FF2B5EF4-FFF2-40B4-BE49-F238E27FC236}">
              <a16:creationId xmlns:a16="http://schemas.microsoft.com/office/drawing/2014/main" id="{082CB91D-9F9A-4E9D-8AE5-B7E11AA54863}"/>
            </a:ext>
          </a:extLst>
        </xdr:cNvPr>
        <xdr:cNvSpPr txBox="1"/>
      </xdr:nvSpPr>
      <xdr:spPr>
        <a:xfrm>
          <a:off x="18982132" y="18309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710" name="n_2aveValue【公民館】&#10;一人当たり面積">
          <a:extLst>
            <a:ext uri="{FF2B5EF4-FFF2-40B4-BE49-F238E27FC236}">
              <a16:creationId xmlns:a16="http://schemas.microsoft.com/office/drawing/2014/main" id="{6E82AE54-E722-45DD-8768-344A2F94715C}"/>
            </a:ext>
          </a:extLst>
        </xdr:cNvPr>
        <xdr:cNvSpPr txBox="1"/>
      </xdr:nvSpPr>
      <xdr:spPr>
        <a:xfrm>
          <a:off x="18182032" y="1831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711" name="n_3aveValue【公民館】&#10;一人当たり面積">
          <a:extLst>
            <a:ext uri="{FF2B5EF4-FFF2-40B4-BE49-F238E27FC236}">
              <a16:creationId xmlns:a16="http://schemas.microsoft.com/office/drawing/2014/main" id="{1190BB44-D349-47AD-A7B5-63B0DA5C62C8}"/>
            </a:ext>
          </a:extLst>
        </xdr:cNvPr>
        <xdr:cNvSpPr txBox="1"/>
      </xdr:nvSpPr>
      <xdr:spPr>
        <a:xfrm>
          <a:off x="17384472" y="1831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712" name="n_4aveValue【公民館】&#10;一人当たり面積">
          <a:extLst>
            <a:ext uri="{FF2B5EF4-FFF2-40B4-BE49-F238E27FC236}">
              <a16:creationId xmlns:a16="http://schemas.microsoft.com/office/drawing/2014/main" id="{2CECDC4F-6EBF-492A-94BD-A0C4D4D670BC}"/>
            </a:ext>
          </a:extLst>
        </xdr:cNvPr>
        <xdr:cNvSpPr txBox="1"/>
      </xdr:nvSpPr>
      <xdr:spPr>
        <a:xfrm>
          <a:off x="16588817" y="18317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122547</xdr:rowOff>
    </xdr:from>
    <xdr:ext cx="469744" cy="259045"/>
    <xdr:sp macro="" textlink="">
      <xdr:nvSpPr>
        <xdr:cNvPr id="713" name="n_1mainValue【公民館】&#10;一人当たり面積">
          <a:extLst>
            <a:ext uri="{FF2B5EF4-FFF2-40B4-BE49-F238E27FC236}">
              <a16:creationId xmlns:a16="http://schemas.microsoft.com/office/drawing/2014/main" id="{F9A1ABBC-61AF-4B1B-ACAE-89D299AB279C}"/>
            </a:ext>
          </a:extLst>
        </xdr:cNvPr>
        <xdr:cNvSpPr txBox="1"/>
      </xdr:nvSpPr>
      <xdr:spPr>
        <a:xfrm>
          <a:off x="18982132" y="18641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123765</xdr:rowOff>
    </xdr:from>
    <xdr:ext cx="469744" cy="259045"/>
    <xdr:sp macro="" textlink="">
      <xdr:nvSpPr>
        <xdr:cNvPr id="714" name="n_2mainValue【公民館】&#10;一人当たり面積">
          <a:extLst>
            <a:ext uri="{FF2B5EF4-FFF2-40B4-BE49-F238E27FC236}">
              <a16:creationId xmlns:a16="http://schemas.microsoft.com/office/drawing/2014/main" id="{0AF56FD7-37B9-49E2-8193-EF8297E839A4}"/>
            </a:ext>
          </a:extLst>
        </xdr:cNvPr>
        <xdr:cNvSpPr txBox="1"/>
      </xdr:nvSpPr>
      <xdr:spPr>
        <a:xfrm>
          <a:off x="18182032" y="18642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125900</xdr:rowOff>
    </xdr:from>
    <xdr:ext cx="469744" cy="259045"/>
    <xdr:sp macro="" textlink="">
      <xdr:nvSpPr>
        <xdr:cNvPr id="715" name="n_3mainValue【公民館】&#10;一人当たり面積">
          <a:extLst>
            <a:ext uri="{FF2B5EF4-FFF2-40B4-BE49-F238E27FC236}">
              <a16:creationId xmlns:a16="http://schemas.microsoft.com/office/drawing/2014/main" id="{7877AE27-6D73-4359-8A80-0FE7179A473F}"/>
            </a:ext>
          </a:extLst>
        </xdr:cNvPr>
        <xdr:cNvSpPr txBox="1"/>
      </xdr:nvSpPr>
      <xdr:spPr>
        <a:xfrm>
          <a:off x="17384472" y="18646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16" name="正方形/長方形 715">
          <a:extLst>
            <a:ext uri="{FF2B5EF4-FFF2-40B4-BE49-F238E27FC236}">
              <a16:creationId xmlns:a16="http://schemas.microsoft.com/office/drawing/2014/main" id="{3B22AB3B-71D5-45C4-85E0-4A5118038D58}"/>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17" name="正方形/長方形 716">
          <a:extLst>
            <a:ext uri="{FF2B5EF4-FFF2-40B4-BE49-F238E27FC236}">
              <a16:creationId xmlns:a16="http://schemas.microsoft.com/office/drawing/2014/main" id="{9E1D2FB4-76FC-4ED6-802C-9E5955292E79}"/>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18" name="テキスト ボックス 717">
          <a:extLst>
            <a:ext uri="{FF2B5EF4-FFF2-40B4-BE49-F238E27FC236}">
              <a16:creationId xmlns:a16="http://schemas.microsoft.com/office/drawing/2014/main" id="{9D5EAE1C-8179-492C-8722-51274FE2F0EC}"/>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類似団体と比較し、有形固定資産減価償却率が高くなっている施設は、保育所、学校施設、公営住宅であり、その中でも保育所は昭和</a:t>
          </a:r>
          <a:r>
            <a:rPr kumimoji="1" lang="en-US" altLang="ja-JP" sz="1100">
              <a:solidFill>
                <a:schemeClr val="dk1"/>
              </a:solidFill>
              <a:effectLst/>
              <a:latin typeface="+mn-lt"/>
              <a:ea typeface="+mn-ea"/>
              <a:cs typeface="+mn-cs"/>
            </a:rPr>
            <a:t>51</a:t>
          </a:r>
          <a:r>
            <a:rPr kumimoji="1" lang="ja-JP" altLang="ja-JP" sz="1100">
              <a:solidFill>
                <a:schemeClr val="dk1"/>
              </a:solidFill>
              <a:effectLst/>
              <a:latin typeface="+mn-lt"/>
              <a:ea typeface="+mn-ea"/>
              <a:cs typeface="+mn-cs"/>
            </a:rPr>
            <a:t>年に建設された施設でもあるため、類似団体平均よりも特に大幅に高い水準となっている。</a:t>
          </a:r>
          <a:endParaRPr lang="ja-JP" altLang="ja-JP" sz="1400">
            <a:effectLst/>
          </a:endParaRPr>
        </a:p>
        <a:p>
          <a:r>
            <a:rPr kumimoji="1" lang="ja-JP" altLang="ja-JP" sz="1100">
              <a:solidFill>
                <a:schemeClr val="dk1"/>
              </a:solidFill>
              <a:effectLst/>
              <a:latin typeface="+mn-lt"/>
              <a:ea typeface="+mn-ea"/>
              <a:cs typeface="+mn-cs"/>
            </a:rPr>
            <a:t>「新庄村個別施設計画」などの計画を踏まえながら、計画的な修繕・改修を行い、老朽化・長寿命化対策に取り組んでいく必要がある。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018C7A9-CABA-4A59-ADA2-E27B6E74D06E}"/>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3A39A62-F307-40F8-AA0E-5330F291F443}"/>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C2C9180-0321-4E4D-B998-868E5031E466}"/>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173EFD7-5153-47F2-8536-DFB143FCAC84}"/>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岡山県新庄村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547E30B-B395-498D-AAA6-53CA075EB6AE}"/>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12D1A16-D827-4E2F-B869-43F19D476C44}"/>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58C541D-B247-48C2-BB3B-A31C3E736A43}"/>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8454262-8E32-4659-8F1A-0B44404E773D}"/>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78D23F5-134E-4427-9D2A-8D4EDA5E9C23}"/>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131EA87-220F-4B27-8B72-13E146307941}"/>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
777
67.11
2,352,313
2,140,082
186,108
1,010,017
2,247,412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BFC0176-96A2-413A-B0EB-A88C4BF92F89}"/>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38E5EBA-5CFC-4366-9F69-D1B2D6DDF091}"/>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29F2C20-1A50-4D5E-95A6-0AAFD92556C9}"/>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4787B35-F978-4AA9-B4A0-165CB9E191E4}"/>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CFBA270-23C5-41AE-B725-10E3B6674FB0}"/>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DF1B6DC-8A55-4869-9F55-3A879203C3A9}"/>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1D21740-C329-4321-801A-D2211C0A36D5}"/>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B5FBE0D-2CAA-4C42-A41D-C3A581EAFA01}"/>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2B4961E-DFC3-44D6-8A47-C3D6406FF090}"/>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4ED58B5-D06B-44F6-AFFB-AABE70735D22}"/>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9062C3D-E840-424A-A75A-44AF61C55E0B}"/>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33329C9-48F2-4DE2-B714-335FFF1D530A}"/>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9D5504E-B4E1-4750-B4CB-7EF4CC2AF528}"/>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3655D79-172C-4D71-B3FC-DD8B10DA00C1}"/>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D2C7F35-DAC4-40C6-8228-C3B01E3ED327}"/>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AA4DD89-CE7E-45A9-B3F7-77E61CDC36B8}"/>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4F974E7-B4AE-4840-B539-AF459D26F3BE}"/>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EDDE8AA-F6D3-4C5F-B242-2D7FBFFBB4DC}"/>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C7F4483-AD29-48FA-9A98-F9066FD4FC57}"/>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6FCE767-A1DA-457A-984F-B40F4EA56FCF}"/>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EC7AF9E-1205-4C78-AE3B-459575E2329F}"/>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2092A88-79E9-4192-B2DD-E54DE573C73F}"/>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ED9AC78-B584-4DF7-81C9-B34C6A0A2989}"/>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007E346-1D0B-45CF-9CB8-E3F1766E60F1}"/>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715616E-96AE-4253-ADEB-9A5189628D1C}"/>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491C3FD-B02A-432F-B6B2-861C7AB0FC5C}"/>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7426D3B-9800-4F60-9089-CBCF01852A9A}"/>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DC2C8B1-D704-481C-B355-31FAE976EC95}"/>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9A69D67-8E47-4446-B6DC-46990A52A799}"/>
            </a:ext>
          </a:extLst>
        </xdr:cNvPr>
        <xdr:cNvSpPr/>
      </xdr:nvSpPr>
      <xdr:spPr>
        <a:xfrm>
          <a:off x="6858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B3CE71BB-8DA5-411A-8093-E919C777A8CC}"/>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B22E39A9-7809-4909-B7CB-A191ECCBBFE5}"/>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B1AB83AB-AE84-432B-874E-CB63E584D5AF}"/>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46DD11F9-8BFC-4AE4-97A2-B1977B6D73ED}"/>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1F6380C9-D422-4B6F-9582-9203C0C060FA}"/>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E6A700DC-29F9-4AB3-91DD-DB10C560E1B6}"/>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7ADDBB3F-500B-42B9-A75F-9DEE014417E6}"/>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FD8E4E4-140E-4922-B12A-CED0BC2C4D95}"/>
            </a:ext>
          </a:extLst>
        </xdr:cNvPr>
        <xdr:cNvSpPr/>
      </xdr:nvSpPr>
      <xdr:spPr>
        <a:xfrm>
          <a:off x="596011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A058F5C1-0C5A-4704-8BA8-0C3A50B905D9}"/>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8F31D050-F28D-4211-B90D-3D5FE3BBCC05}"/>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117DFBC1-519C-427F-B29B-ADE7652FFA8E}"/>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9473268-FF07-439B-9817-16142578C701}"/>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7AE7EA0B-A229-43C0-8EB8-E50F371C979C}"/>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95432007-D310-4845-A887-2A2FD1827DAC}"/>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7ED1CD30-E404-490C-9E61-927F2E04EC7A}"/>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2BBF0A84-6278-4CC1-8F7A-A03D11FE1CD7}"/>
            </a:ext>
          </a:extLst>
        </xdr:cNvPr>
        <xdr:cNvSpPr/>
      </xdr:nvSpPr>
      <xdr:spPr>
        <a:xfrm>
          <a:off x="685800" y="914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C0E697CF-E83B-4D1A-8B4F-229EC93C6058}"/>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B2D722A1-2841-4A04-911C-51EE3B98F44B}"/>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A4022C3F-9667-4B25-A4EA-0B14EDDA5943}"/>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87761F57-557E-46AB-A843-A9005ADBE7FE}"/>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408522A1-8B52-480A-ACC5-A55E4E43BA7C}"/>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CDB3B5AE-F2CF-456C-BC49-9FB6E05BA84D}"/>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17BF2D58-5793-473A-8B1B-2E65471CAEAE}"/>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E226A78F-66EC-4334-9F97-0ABF4D2D2900}"/>
            </a:ext>
          </a:extLst>
        </xdr:cNvPr>
        <xdr:cNvSpPr/>
      </xdr:nvSpPr>
      <xdr:spPr>
        <a:xfrm>
          <a:off x="5960110" y="914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D8CEE227-2F18-454E-9B9A-7BCEAD314759}"/>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1FD0E935-9D74-4B08-8441-6E3925D943A4}"/>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8933393C-F4A2-4CEC-82C0-D68B38B675DB}"/>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E72A4787-4F32-4498-BF34-E39FCF982741}"/>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FDBDA42D-52EF-4FF0-B4CA-00AB0A4083CA}"/>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B21BC07D-AA59-40C3-B3F8-599038762941}"/>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B5F71CEE-E9F5-4E05-A929-76A939DF9F38}"/>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F3A37C34-A0D8-440F-B94A-5BBC148D9C6D}"/>
            </a:ext>
          </a:extLst>
        </xdr:cNvPr>
        <xdr:cNvSpPr/>
      </xdr:nvSpPr>
      <xdr:spPr>
        <a:xfrm>
          <a:off x="6858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3" name="正方形/長方形 72">
          <a:extLst>
            <a:ext uri="{FF2B5EF4-FFF2-40B4-BE49-F238E27FC236}">
              <a16:creationId xmlns:a16="http://schemas.microsoft.com/office/drawing/2014/main" id="{44364C39-D9F0-45D7-9C4F-DED82D70005F}"/>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4" name="正方形/長方形 73">
          <a:extLst>
            <a:ext uri="{FF2B5EF4-FFF2-40B4-BE49-F238E27FC236}">
              <a16:creationId xmlns:a16="http://schemas.microsoft.com/office/drawing/2014/main" id="{992EB244-8096-4749-8341-A56FD7452B27}"/>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5" name="正方形/長方形 74">
          <a:extLst>
            <a:ext uri="{FF2B5EF4-FFF2-40B4-BE49-F238E27FC236}">
              <a16:creationId xmlns:a16="http://schemas.microsoft.com/office/drawing/2014/main" id="{2A8610FE-0B50-4B15-A53B-DEC1754AEE8E}"/>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6" name="正方形/長方形 75">
          <a:extLst>
            <a:ext uri="{FF2B5EF4-FFF2-40B4-BE49-F238E27FC236}">
              <a16:creationId xmlns:a16="http://schemas.microsoft.com/office/drawing/2014/main" id="{66EF804D-2708-458B-9474-7F5CA8B693D1}"/>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7" name="正方形/長方形 76">
          <a:extLst>
            <a:ext uri="{FF2B5EF4-FFF2-40B4-BE49-F238E27FC236}">
              <a16:creationId xmlns:a16="http://schemas.microsoft.com/office/drawing/2014/main" id="{A306FCDC-30B2-4D9A-8FDC-816F83275777}"/>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8" name="正方形/長方形 77">
          <a:extLst>
            <a:ext uri="{FF2B5EF4-FFF2-40B4-BE49-F238E27FC236}">
              <a16:creationId xmlns:a16="http://schemas.microsoft.com/office/drawing/2014/main" id="{5409CAD2-6CAB-49FB-8008-4DC06A53C459}"/>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9" name="正方形/長方形 78">
          <a:extLst>
            <a:ext uri="{FF2B5EF4-FFF2-40B4-BE49-F238E27FC236}">
              <a16:creationId xmlns:a16="http://schemas.microsoft.com/office/drawing/2014/main" id="{3C89BA03-EFE0-45D6-AE20-A6F72C96AA93}"/>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80" name="正方形/長方形 79">
          <a:extLst>
            <a:ext uri="{FF2B5EF4-FFF2-40B4-BE49-F238E27FC236}">
              <a16:creationId xmlns:a16="http://schemas.microsoft.com/office/drawing/2014/main" id="{BDB22D1C-BB7E-42CC-9E86-EBD4E49BBF7C}"/>
            </a:ext>
          </a:extLst>
        </xdr:cNvPr>
        <xdr:cNvSpPr/>
      </xdr:nvSpPr>
      <xdr:spPr>
        <a:xfrm>
          <a:off x="596011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1" name="正方形/長方形 80">
          <a:extLst>
            <a:ext uri="{FF2B5EF4-FFF2-40B4-BE49-F238E27FC236}">
              <a16:creationId xmlns:a16="http://schemas.microsoft.com/office/drawing/2014/main" id="{D391A21B-A25D-460F-836E-940CEF8221B4}"/>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2" name="正方形/長方形 81">
          <a:extLst>
            <a:ext uri="{FF2B5EF4-FFF2-40B4-BE49-F238E27FC236}">
              <a16:creationId xmlns:a16="http://schemas.microsoft.com/office/drawing/2014/main" id="{730102AF-1CF1-4ED0-BD50-F5760CD3D6A0}"/>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3" name="正方形/長方形 82">
          <a:extLst>
            <a:ext uri="{FF2B5EF4-FFF2-40B4-BE49-F238E27FC236}">
              <a16:creationId xmlns:a16="http://schemas.microsoft.com/office/drawing/2014/main" id="{776AE614-2E1F-4EF2-A63F-D88974A2B9DB}"/>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4" name="正方形/長方形 83">
          <a:extLst>
            <a:ext uri="{FF2B5EF4-FFF2-40B4-BE49-F238E27FC236}">
              <a16:creationId xmlns:a16="http://schemas.microsoft.com/office/drawing/2014/main" id="{9BB90821-7D47-4E20-ABC5-23694AF6B587}"/>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5" name="正方形/長方形 84">
          <a:extLst>
            <a:ext uri="{FF2B5EF4-FFF2-40B4-BE49-F238E27FC236}">
              <a16:creationId xmlns:a16="http://schemas.microsoft.com/office/drawing/2014/main" id="{1A946DAF-7676-42FD-A19E-162DFEFBC092}"/>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6" name="正方形/長方形 85">
          <a:extLst>
            <a:ext uri="{FF2B5EF4-FFF2-40B4-BE49-F238E27FC236}">
              <a16:creationId xmlns:a16="http://schemas.microsoft.com/office/drawing/2014/main" id="{FC65B90D-6384-4535-93F4-F3EFFC540D5D}"/>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7" name="正方形/長方形 86">
          <a:extLst>
            <a:ext uri="{FF2B5EF4-FFF2-40B4-BE49-F238E27FC236}">
              <a16:creationId xmlns:a16="http://schemas.microsoft.com/office/drawing/2014/main" id="{0E5F3DA1-EDFC-4376-A8DB-178A978D2CC4}"/>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8" name="正方形/長方形 87">
          <a:extLst>
            <a:ext uri="{FF2B5EF4-FFF2-40B4-BE49-F238E27FC236}">
              <a16:creationId xmlns:a16="http://schemas.microsoft.com/office/drawing/2014/main" id="{E7E831CE-0532-4FB4-93AB-E7ACFFA90DC3}"/>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89" name="正方形/長方形 88">
          <a:extLst>
            <a:ext uri="{FF2B5EF4-FFF2-40B4-BE49-F238E27FC236}">
              <a16:creationId xmlns:a16="http://schemas.microsoft.com/office/drawing/2014/main" id="{F4896491-858B-4BC5-B8AD-45A204599335}"/>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90" name="正方形/長方形 89">
          <a:extLst>
            <a:ext uri="{FF2B5EF4-FFF2-40B4-BE49-F238E27FC236}">
              <a16:creationId xmlns:a16="http://schemas.microsoft.com/office/drawing/2014/main" id="{57F48E2C-1D5B-4B7A-A46C-9747AA0B9009}"/>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1" name="正方形/長方形 90">
          <a:extLst>
            <a:ext uri="{FF2B5EF4-FFF2-40B4-BE49-F238E27FC236}">
              <a16:creationId xmlns:a16="http://schemas.microsoft.com/office/drawing/2014/main" id="{FBB65CFB-5AD6-4FC0-B8AF-4EBE436BF5C8}"/>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2" name="正方形/長方形 91">
          <a:extLst>
            <a:ext uri="{FF2B5EF4-FFF2-40B4-BE49-F238E27FC236}">
              <a16:creationId xmlns:a16="http://schemas.microsoft.com/office/drawing/2014/main" id="{25239942-25A5-4423-9C3D-92FD0A1E9D4A}"/>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3" name="正方形/長方形 92">
          <a:extLst>
            <a:ext uri="{FF2B5EF4-FFF2-40B4-BE49-F238E27FC236}">
              <a16:creationId xmlns:a16="http://schemas.microsoft.com/office/drawing/2014/main" id="{79DAFE21-0AF9-4028-806A-CC49FC173269}"/>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4" name="正方形/長方形 93">
          <a:extLst>
            <a:ext uri="{FF2B5EF4-FFF2-40B4-BE49-F238E27FC236}">
              <a16:creationId xmlns:a16="http://schemas.microsoft.com/office/drawing/2014/main" id="{63A51600-154A-4977-BA45-89EC06A8B19D}"/>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5" name="正方形/長方形 94">
          <a:extLst>
            <a:ext uri="{FF2B5EF4-FFF2-40B4-BE49-F238E27FC236}">
              <a16:creationId xmlns:a16="http://schemas.microsoft.com/office/drawing/2014/main" id="{812C0405-58FE-487F-A8F4-CF4AC4C38954}"/>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6" name="正方形/長方形 95">
          <a:extLst>
            <a:ext uri="{FF2B5EF4-FFF2-40B4-BE49-F238E27FC236}">
              <a16:creationId xmlns:a16="http://schemas.microsoft.com/office/drawing/2014/main" id="{599E4EC6-98CB-49AE-A1B5-526386FC6D6A}"/>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97" name="正方形/長方形 96">
          <a:extLst>
            <a:ext uri="{FF2B5EF4-FFF2-40B4-BE49-F238E27FC236}">
              <a16:creationId xmlns:a16="http://schemas.microsoft.com/office/drawing/2014/main" id="{0E5511A3-0670-413C-8C3E-9E359DBFAA99}"/>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8" name="正方形/長方形 97">
          <a:extLst>
            <a:ext uri="{FF2B5EF4-FFF2-40B4-BE49-F238E27FC236}">
              <a16:creationId xmlns:a16="http://schemas.microsoft.com/office/drawing/2014/main" id="{0C77E6B8-5E64-48D4-8692-01A6EF8131B5}"/>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9" name="正方形/長方形 98">
          <a:extLst>
            <a:ext uri="{FF2B5EF4-FFF2-40B4-BE49-F238E27FC236}">
              <a16:creationId xmlns:a16="http://schemas.microsoft.com/office/drawing/2014/main" id="{1729ECC6-99F9-4DF3-8C0E-8DD5C8AC6C5D}"/>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00" name="正方形/長方形 99">
          <a:extLst>
            <a:ext uri="{FF2B5EF4-FFF2-40B4-BE49-F238E27FC236}">
              <a16:creationId xmlns:a16="http://schemas.microsoft.com/office/drawing/2014/main" id="{78B1C8DD-03A8-4396-A960-9535BC8DE3C8}"/>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1" name="正方形/長方形 100">
          <a:extLst>
            <a:ext uri="{FF2B5EF4-FFF2-40B4-BE49-F238E27FC236}">
              <a16:creationId xmlns:a16="http://schemas.microsoft.com/office/drawing/2014/main" id="{C438DA09-588D-4B96-835C-9F7D373EA31D}"/>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2" name="正方形/長方形 101">
          <a:extLst>
            <a:ext uri="{FF2B5EF4-FFF2-40B4-BE49-F238E27FC236}">
              <a16:creationId xmlns:a16="http://schemas.microsoft.com/office/drawing/2014/main" id="{E6594D3C-C8AB-4964-A9CB-F1A46812E318}"/>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3" name="正方形/長方形 102">
          <a:extLst>
            <a:ext uri="{FF2B5EF4-FFF2-40B4-BE49-F238E27FC236}">
              <a16:creationId xmlns:a16="http://schemas.microsoft.com/office/drawing/2014/main" id="{FC49F242-1BC4-4B78-8EB2-943B8040E36C}"/>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4" name="正方形/長方形 103">
          <a:extLst>
            <a:ext uri="{FF2B5EF4-FFF2-40B4-BE49-F238E27FC236}">
              <a16:creationId xmlns:a16="http://schemas.microsoft.com/office/drawing/2014/main" id="{8F3E616C-D78F-45D4-A930-9E62123C2297}"/>
            </a:ext>
          </a:extLst>
        </xdr:cNvPr>
        <xdr:cNvSpPr/>
      </xdr:nvSpPr>
      <xdr:spPr>
        <a:xfrm>
          <a:off x="1120394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05" name="正方形/長方形 104">
          <a:extLst>
            <a:ext uri="{FF2B5EF4-FFF2-40B4-BE49-F238E27FC236}">
              <a16:creationId xmlns:a16="http://schemas.microsoft.com/office/drawing/2014/main" id="{79F35EE4-496E-4C42-8D97-09118298A5BE}"/>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06" name="正方形/長方形 105">
          <a:extLst>
            <a:ext uri="{FF2B5EF4-FFF2-40B4-BE49-F238E27FC236}">
              <a16:creationId xmlns:a16="http://schemas.microsoft.com/office/drawing/2014/main" id="{74FBE65A-5CA1-4E71-807A-DFE3A5343951}"/>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07" name="正方形/長方形 106">
          <a:extLst>
            <a:ext uri="{FF2B5EF4-FFF2-40B4-BE49-F238E27FC236}">
              <a16:creationId xmlns:a16="http://schemas.microsoft.com/office/drawing/2014/main" id="{B05C7A45-0254-46CE-A644-BC775730A3F7}"/>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08" name="正方形/長方形 107">
          <a:extLst>
            <a:ext uri="{FF2B5EF4-FFF2-40B4-BE49-F238E27FC236}">
              <a16:creationId xmlns:a16="http://schemas.microsoft.com/office/drawing/2014/main" id="{5571D267-5E1B-42BF-8A4A-8E48906EF442}"/>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09" name="正方形/長方形 108">
          <a:extLst>
            <a:ext uri="{FF2B5EF4-FFF2-40B4-BE49-F238E27FC236}">
              <a16:creationId xmlns:a16="http://schemas.microsoft.com/office/drawing/2014/main" id="{A8A2433B-0743-42E8-A0E7-7D11DF86885B}"/>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10" name="正方形/長方形 109">
          <a:extLst>
            <a:ext uri="{FF2B5EF4-FFF2-40B4-BE49-F238E27FC236}">
              <a16:creationId xmlns:a16="http://schemas.microsoft.com/office/drawing/2014/main" id="{C0AEBEF8-E576-42EE-A3A9-7F55F534C06C}"/>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11" name="正方形/長方形 110">
          <a:extLst>
            <a:ext uri="{FF2B5EF4-FFF2-40B4-BE49-F238E27FC236}">
              <a16:creationId xmlns:a16="http://schemas.microsoft.com/office/drawing/2014/main" id="{20C5C59B-730F-49DC-9D59-8C433E42EAE6}"/>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12" name="正方形/長方形 111">
          <a:extLst>
            <a:ext uri="{FF2B5EF4-FFF2-40B4-BE49-F238E27FC236}">
              <a16:creationId xmlns:a16="http://schemas.microsoft.com/office/drawing/2014/main" id="{A913D19F-3C99-4002-8E88-FBF3906164AD}"/>
            </a:ext>
          </a:extLst>
        </xdr:cNvPr>
        <xdr:cNvSpPr/>
      </xdr:nvSpPr>
      <xdr:spPr>
        <a:xfrm>
          <a:off x="164592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13" name="正方形/長方形 112">
          <a:extLst>
            <a:ext uri="{FF2B5EF4-FFF2-40B4-BE49-F238E27FC236}">
              <a16:creationId xmlns:a16="http://schemas.microsoft.com/office/drawing/2014/main" id="{F07339D6-4618-4F6A-B3EF-6B2CBDBE13DB}"/>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14" name="正方形/長方形 113">
          <a:extLst>
            <a:ext uri="{FF2B5EF4-FFF2-40B4-BE49-F238E27FC236}">
              <a16:creationId xmlns:a16="http://schemas.microsoft.com/office/drawing/2014/main" id="{75FA5271-CE7A-48BE-ADA3-70B966FA1ED4}"/>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15" name="正方形/長方形 114">
          <a:extLst>
            <a:ext uri="{FF2B5EF4-FFF2-40B4-BE49-F238E27FC236}">
              <a16:creationId xmlns:a16="http://schemas.microsoft.com/office/drawing/2014/main" id="{C2791726-053A-4B25-9C1B-15791442A043}"/>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16" name="正方形/長方形 115">
          <a:extLst>
            <a:ext uri="{FF2B5EF4-FFF2-40B4-BE49-F238E27FC236}">
              <a16:creationId xmlns:a16="http://schemas.microsoft.com/office/drawing/2014/main" id="{32F9B12B-C4DB-4AEB-9390-9DDB333A4D97}"/>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17" name="正方形/長方形 116">
          <a:extLst>
            <a:ext uri="{FF2B5EF4-FFF2-40B4-BE49-F238E27FC236}">
              <a16:creationId xmlns:a16="http://schemas.microsoft.com/office/drawing/2014/main" id="{0E74ABFA-6A01-4EE6-80DD-9526574C623E}"/>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18" name="正方形/長方形 117">
          <a:extLst>
            <a:ext uri="{FF2B5EF4-FFF2-40B4-BE49-F238E27FC236}">
              <a16:creationId xmlns:a16="http://schemas.microsoft.com/office/drawing/2014/main" id="{3E47B059-4551-4C9D-89E7-2F33496F30BB}"/>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19" name="正方形/長方形 118">
          <a:extLst>
            <a:ext uri="{FF2B5EF4-FFF2-40B4-BE49-F238E27FC236}">
              <a16:creationId xmlns:a16="http://schemas.microsoft.com/office/drawing/2014/main" id="{6B12C04B-71A5-4F61-B9AE-038082BBC568}"/>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20" name="正方形/長方形 119">
          <a:extLst>
            <a:ext uri="{FF2B5EF4-FFF2-40B4-BE49-F238E27FC236}">
              <a16:creationId xmlns:a16="http://schemas.microsoft.com/office/drawing/2014/main" id="{13E52013-3AF3-4077-93AC-E4F1F3575F18}"/>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121" name="テキスト ボックス 120">
          <a:extLst>
            <a:ext uri="{FF2B5EF4-FFF2-40B4-BE49-F238E27FC236}">
              <a16:creationId xmlns:a16="http://schemas.microsoft.com/office/drawing/2014/main" id="{2CCE9FCF-659B-49B8-9F84-43139A572515}"/>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122" name="直線コネクタ 121">
          <a:extLst>
            <a:ext uri="{FF2B5EF4-FFF2-40B4-BE49-F238E27FC236}">
              <a16:creationId xmlns:a16="http://schemas.microsoft.com/office/drawing/2014/main" id="{61273696-6980-4C36-BDB5-610831B40812}"/>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123" name="テキスト ボックス 122">
          <a:extLst>
            <a:ext uri="{FF2B5EF4-FFF2-40B4-BE49-F238E27FC236}">
              <a16:creationId xmlns:a16="http://schemas.microsoft.com/office/drawing/2014/main" id="{64E3F9BE-0BCD-4B28-B45F-64BBA1215ECA}"/>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124" name="直線コネクタ 123">
          <a:extLst>
            <a:ext uri="{FF2B5EF4-FFF2-40B4-BE49-F238E27FC236}">
              <a16:creationId xmlns:a16="http://schemas.microsoft.com/office/drawing/2014/main" id="{89936089-B288-48CA-951C-9F772538356B}"/>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125" name="テキスト ボックス 124">
          <a:extLst>
            <a:ext uri="{FF2B5EF4-FFF2-40B4-BE49-F238E27FC236}">
              <a16:creationId xmlns:a16="http://schemas.microsoft.com/office/drawing/2014/main" id="{33FC6AF7-2433-4E06-8B8F-C86AA31E5A93}"/>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126" name="直線コネクタ 125">
          <a:extLst>
            <a:ext uri="{FF2B5EF4-FFF2-40B4-BE49-F238E27FC236}">
              <a16:creationId xmlns:a16="http://schemas.microsoft.com/office/drawing/2014/main" id="{BCAA4FCD-2593-4914-A00C-FB35A534F269}"/>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127" name="テキスト ボックス 126">
          <a:extLst>
            <a:ext uri="{FF2B5EF4-FFF2-40B4-BE49-F238E27FC236}">
              <a16:creationId xmlns:a16="http://schemas.microsoft.com/office/drawing/2014/main" id="{123CA893-2EBB-4639-8658-E4A87524B680}"/>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128" name="直線コネクタ 127">
          <a:extLst>
            <a:ext uri="{FF2B5EF4-FFF2-40B4-BE49-F238E27FC236}">
              <a16:creationId xmlns:a16="http://schemas.microsoft.com/office/drawing/2014/main" id="{8B285543-9497-4621-BFA1-6990F96C81F1}"/>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129" name="テキスト ボックス 128">
          <a:extLst>
            <a:ext uri="{FF2B5EF4-FFF2-40B4-BE49-F238E27FC236}">
              <a16:creationId xmlns:a16="http://schemas.microsoft.com/office/drawing/2014/main" id="{A40614AA-7D6B-4DCF-A38B-1C904AF1E989}"/>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130" name="直線コネクタ 129">
          <a:extLst>
            <a:ext uri="{FF2B5EF4-FFF2-40B4-BE49-F238E27FC236}">
              <a16:creationId xmlns:a16="http://schemas.microsoft.com/office/drawing/2014/main" id="{0420B8CC-A07D-4FBC-95A8-091D737F647F}"/>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131" name="テキスト ボックス 130">
          <a:extLst>
            <a:ext uri="{FF2B5EF4-FFF2-40B4-BE49-F238E27FC236}">
              <a16:creationId xmlns:a16="http://schemas.microsoft.com/office/drawing/2014/main" id="{F2D9CA64-064B-4677-A0F9-EEF4C7966E81}"/>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132" name="直線コネクタ 131">
          <a:extLst>
            <a:ext uri="{FF2B5EF4-FFF2-40B4-BE49-F238E27FC236}">
              <a16:creationId xmlns:a16="http://schemas.microsoft.com/office/drawing/2014/main" id="{D56A11F1-6754-4983-8D33-C98B3E703801}"/>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133" name="テキスト ボックス 132">
          <a:extLst>
            <a:ext uri="{FF2B5EF4-FFF2-40B4-BE49-F238E27FC236}">
              <a16:creationId xmlns:a16="http://schemas.microsoft.com/office/drawing/2014/main" id="{0A571B4A-D3A3-45A6-9144-BD0375DBF289}"/>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134" name="直線コネクタ 133">
          <a:extLst>
            <a:ext uri="{FF2B5EF4-FFF2-40B4-BE49-F238E27FC236}">
              <a16:creationId xmlns:a16="http://schemas.microsoft.com/office/drawing/2014/main" id="{DB4510F9-77C1-4366-A767-9094D02FEA97}"/>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135" name="テキスト ボックス 134">
          <a:extLst>
            <a:ext uri="{FF2B5EF4-FFF2-40B4-BE49-F238E27FC236}">
              <a16:creationId xmlns:a16="http://schemas.microsoft.com/office/drawing/2014/main" id="{1420FAA2-3233-4618-9EED-ED4083E5E671}"/>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136" name="直線コネクタ 135">
          <a:extLst>
            <a:ext uri="{FF2B5EF4-FFF2-40B4-BE49-F238E27FC236}">
              <a16:creationId xmlns:a16="http://schemas.microsoft.com/office/drawing/2014/main" id="{49B91177-7D9E-4E15-BEA5-31153616C21F}"/>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137" name="【保健センター・保健所】&#10;有形固定資産減価償却率グラフ枠">
          <a:extLst>
            <a:ext uri="{FF2B5EF4-FFF2-40B4-BE49-F238E27FC236}">
              <a16:creationId xmlns:a16="http://schemas.microsoft.com/office/drawing/2014/main" id="{4B79D895-9B4D-43B3-B77A-E820C6AC38B2}"/>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138" name="直線コネクタ 137">
          <a:extLst>
            <a:ext uri="{FF2B5EF4-FFF2-40B4-BE49-F238E27FC236}">
              <a16:creationId xmlns:a16="http://schemas.microsoft.com/office/drawing/2014/main" id="{A3AB93C4-5D4B-46D1-A88F-CF4A0A79DE84}"/>
            </a:ext>
          </a:extLst>
        </xdr:cNvPr>
        <xdr:cNvCxnSpPr/>
      </xdr:nvCxnSpPr>
      <xdr:spPr>
        <a:xfrm flipV="1">
          <a:off x="14703424" y="9480640"/>
          <a:ext cx="0" cy="16265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139" name="【保健センター・保健所】&#10;有形固定資産減価償却率最小値テキスト">
          <a:extLst>
            <a:ext uri="{FF2B5EF4-FFF2-40B4-BE49-F238E27FC236}">
              <a16:creationId xmlns:a16="http://schemas.microsoft.com/office/drawing/2014/main" id="{44A1134E-D012-4358-AB7C-4291CB7DB922}"/>
            </a:ext>
          </a:extLst>
        </xdr:cNvPr>
        <xdr:cNvSpPr txBox="1"/>
      </xdr:nvSpPr>
      <xdr:spPr>
        <a:xfrm>
          <a:off x="1474216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140" name="直線コネクタ 139">
          <a:extLst>
            <a:ext uri="{FF2B5EF4-FFF2-40B4-BE49-F238E27FC236}">
              <a16:creationId xmlns:a16="http://schemas.microsoft.com/office/drawing/2014/main" id="{7B2BAD6C-EC6A-4FF1-9629-3FBE8D8BC19D}"/>
            </a:ext>
          </a:extLst>
        </xdr:cNvPr>
        <xdr:cNvCxnSpPr/>
      </xdr:nvCxnSpPr>
      <xdr:spPr>
        <a:xfrm>
          <a:off x="1461135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141" name="【保健センター・保健所】&#10;有形固定資産減価償却率最大値テキスト">
          <a:extLst>
            <a:ext uri="{FF2B5EF4-FFF2-40B4-BE49-F238E27FC236}">
              <a16:creationId xmlns:a16="http://schemas.microsoft.com/office/drawing/2014/main" id="{FA72263F-B67D-4145-94B3-6383A27EDA46}"/>
            </a:ext>
          </a:extLst>
        </xdr:cNvPr>
        <xdr:cNvSpPr txBox="1"/>
      </xdr:nvSpPr>
      <xdr:spPr>
        <a:xfrm>
          <a:off x="14742160" y="92577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142" name="直線コネクタ 141">
          <a:extLst>
            <a:ext uri="{FF2B5EF4-FFF2-40B4-BE49-F238E27FC236}">
              <a16:creationId xmlns:a16="http://schemas.microsoft.com/office/drawing/2014/main" id="{0C5B257B-E9EF-470C-BD8D-FB25E8CFEC2A}"/>
            </a:ext>
          </a:extLst>
        </xdr:cNvPr>
        <xdr:cNvCxnSpPr/>
      </xdr:nvCxnSpPr>
      <xdr:spPr>
        <a:xfrm>
          <a:off x="14611350" y="94806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81478</xdr:rowOff>
    </xdr:from>
    <xdr:ext cx="405111" cy="259045"/>
    <xdr:sp macro="" textlink="">
      <xdr:nvSpPr>
        <xdr:cNvPr id="143" name="【保健センター・保健所】&#10;有形固定資産減価償却率平均値テキスト">
          <a:extLst>
            <a:ext uri="{FF2B5EF4-FFF2-40B4-BE49-F238E27FC236}">
              <a16:creationId xmlns:a16="http://schemas.microsoft.com/office/drawing/2014/main" id="{AEDAB223-6856-4E4F-B8D4-2D77B41CECF5}"/>
            </a:ext>
          </a:extLst>
        </xdr:cNvPr>
        <xdr:cNvSpPr txBox="1"/>
      </xdr:nvSpPr>
      <xdr:spPr>
        <a:xfrm>
          <a:off x="14742160" y="10198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144" name="フローチャート: 判断 143">
          <a:extLst>
            <a:ext uri="{FF2B5EF4-FFF2-40B4-BE49-F238E27FC236}">
              <a16:creationId xmlns:a16="http://schemas.microsoft.com/office/drawing/2014/main" id="{2A39F975-F514-40B1-85F3-B5285044B0E6}"/>
            </a:ext>
          </a:extLst>
        </xdr:cNvPr>
        <xdr:cNvSpPr/>
      </xdr:nvSpPr>
      <xdr:spPr>
        <a:xfrm>
          <a:off x="14649450" y="1034179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145" name="フローチャート: 判断 144">
          <a:extLst>
            <a:ext uri="{FF2B5EF4-FFF2-40B4-BE49-F238E27FC236}">
              <a16:creationId xmlns:a16="http://schemas.microsoft.com/office/drawing/2014/main" id="{7A5C5C34-8E90-42E0-BB43-7172F75D85CE}"/>
            </a:ext>
          </a:extLst>
        </xdr:cNvPr>
        <xdr:cNvSpPr/>
      </xdr:nvSpPr>
      <xdr:spPr>
        <a:xfrm>
          <a:off x="13887450" y="10309134"/>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146" name="フローチャート: 判断 145">
          <a:extLst>
            <a:ext uri="{FF2B5EF4-FFF2-40B4-BE49-F238E27FC236}">
              <a16:creationId xmlns:a16="http://schemas.microsoft.com/office/drawing/2014/main" id="{192FE6BD-5BE6-462C-A02C-B39F923A9D0D}"/>
            </a:ext>
          </a:extLst>
        </xdr:cNvPr>
        <xdr:cNvSpPr/>
      </xdr:nvSpPr>
      <xdr:spPr>
        <a:xfrm>
          <a:off x="13089890" y="1028573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147" name="フローチャート: 判断 146">
          <a:extLst>
            <a:ext uri="{FF2B5EF4-FFF2-40B4-BE49-F238E27FC236}">
              <a16:creationId xmlns:a16="http://schemas.microsoft.com/office/drawing/2014/main" id="{EED86203-8389-420E-A550-C0C35312EFAD}"/>
            </a:ext>
          </a:extLst>
        </xdr:cNvPr>
        <xdr:cNvSpPr/>
      </xdr:nvSpPr>
      <xdr:spPr>
        <a:xfrm>
          <a:off x="12303760" y="1027729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148" name="フローチャート: 判断 147">
          <a:extLst>
            <a:ext uri="{FF2B5EF4-FFF2-40B4-BE49-F238E27FC236}">
              <a16:creationId xmlns:a16="http://schemas.microsoft.com/office/drawing/2014/main" id="{B0500725-903F-47F6-B045-52C4CBA03C7D}"/>
            </a:ext>
          </a:extLst>
        </xdr:cNvPr>
        <xdr:cNvSpPr/>
      </xdr:nvSpPr>
      <xdr:spPr>
        <a:xfrm>
          <a:off x="11487150" y="1029062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149" name="テキスト ボックス 148">
          <a:extLst>
            <a:ext uri="{FF2B5EF4-FFF2-40B4-BE49-F238E27FC236}">
              <a16:creationId xmlns:a16="http://schemas.microsoft.com/office/drawing/2014/main" id="{C373559E-8BD2-48E2-8918-BCFE5A570CDA}"/>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150" name="テキスト ボックス 149">
          <a:extLst>
            <a:ext uri="{FF2B5EF4-FFF2-40B4-BE49-F238E27FC236}">
              <a16:creationId xmlns:a16="http://schemas.microsoft.com/office/drawing/2014/main" id="{E95941D6-B551-4FE6-A9F7-9CE7699EAB78}"/>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151" name="テキスト ボックス 150">
          <a:extLst>
            <a:ext uri="{FF2B5EF4-FFF2-40B4-BE49-F238E27FC236}">
              <a16:creationId xmlns:a16="http://schemas.microsoft.com/office/drawing/2014/main" id="{A7CE3D7D-9F87-4E44-AEFF-C8313239B64F}"/>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152" name="テキスト ボックス 151">
          <a:extLst>
            <a:ext uri="{FF2B5EF4-FFF2-40B4-BE49-F238E27FC236}">
              <a16:creationId xmlns:a16="http://schemas.microsoft.com/office/drawing/2014/main" id="{B1C0C97A-8E5B-4C6B-A2BE-AC2F3081F07A}"/>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153" name="テキスト ボックス 152">
          <a:extLst>
            <a:ext uri="{FF2B5EF4-FFF2-40B4-BE49-F238E27FC236}">
              <a16:creationId xmlns:a16="http://schemas.microsoft.com/office/drawing/2014/main" id="{77FB6B75-68E2-4394-8BBD-987221606997}"/>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79828</xdr:rowOff>
    </xdr:from>
    <xdr:to>
      <xdr:col>85</xdr:col>
      <xdr:colOff>177800</xdr:colOff>
      <xdr:row>65</xdr:row>
      <xdr:rowOff>9978</xdr:rowOff>
    </xdr:to>
    <xdr:sp macro="" textlink="">
      <xdr:nvSpPr>
        <xdr:cNvPr id="154" name="楕円 153">
          <a:extLst>
            <a:ext uri="{FF2B5EF4-FFF2-40B4-BE49-F238E27FC236}">
              <a16:creationId xmlns:a16="http://schemas.microsoft.com/office/drawing/2014/main" id="{C6D65539-DFC8-4F1E-9260-E8E4E1F510DC}"/>
            </a:ext>
          </a:extLst>
        </xdr:cNvPr>
        <xdr:cNvSpPr/>
      </xdr:nvSpPr>
      <xdr:spPr>
        <a:xfrm>
          <a:off x="14649450" y="1105262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166205</xdr:rowOff>
    </xdr:from>
    <xdr:ext cx="469744" cy="259045"/>
    <xdr:sp macro="" textlink="">
      <xdr:nvSpPr>
        <xdr:cNvPr id="155" name="【保健センター・保健所】&#10;有形固定資産減価償却率該当値テキスト">
          <a:extLst>
            <a:ext uri="{FF2B5EF4-FFF2-40B4-BE49-F238E27FC236}">
              <a16:creationId xmlns:a16="http://schemas.microsoft.com/office/drawing/2014/main" id="{7CBF33D0-C124-4EB2-92B0-AD41946F8278}"/>
            </a:ext>
          </a:extLst>
        </xdr:cNvPr>
        <xdr:cNvSpPr txBox="1"/>
      </xdr:nvSpPr>
      <xdr:spPr>
        <a:xfrm>
          <a:off x="14742160" y="10971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79828</xdr:rowOff>
    </xdr:from>
    <xdr:to>
      <xdr:col>81</xdr:col>
      <xdr:colOff>101600</xdr:colOff>
      <xdr:row>65</xdr:row>
      <xdr:rowOff>9978</xdr:rowOff>
    </xdr:to>
    <xdr:sp macro="" textlink="">
      <xdr:nvSpPr>
        <xdr:cNvPr id="156" name="楕円 155">
          <a:extLst>
            <a:ext uri="{FF2B5EF4-FFF2-40B4-BE49-F238E27FC236}">
              <a16:creationId xmlns:a16="http://schemas.microsoft.com/office/drawing/2014/main" id="{E004523C-2A63-403C-BBDE-DEB8E5B48ABC}"/>
            </a:ext>
          </a:extLst>
        </xdr:cNvPr>
        <xdr:cNvSpPr/>
      </xdr:nvSpPr>
      <xdr:spPr>
        <a:xfrm>
          <a:off x="13887450" y="1105262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130628</xdr:rowOff>
    </xdr:from>
    <xdr:to>
      <xdr:col>85</xdr:col>
      <xdr:colOff>127000</xdr:colOff>
      <xdr:row>64</xdr:row>
      <xdr:rowOff>130628</xdr:rowOff>
    </xdr:to>
    <xdr:cxnSp macro="">
      <xdr:nvCxnSpPr>
        <xdr:cNvPr id="157" name="直線コネクタ 156">
          <a:extLst>
            <a:ext uri="{FF2B5EF4-FFF2-40B4-BE49-F238E27FC236}">
              <a16:creationId xmlns:a16="http://schemas.microsoft.com/office/drawing/2014/main" id="{9C00DDBD-4D84-4649-AB9D-AFC9AB059F33}"/>
            </a:ext>
          </a:extLst>
        </xdr:cNvPr>
        <xdr:cNvCxnSpPr/>
      </xdr:nvCxnSpPr>
      <xdr:spPr>
        <a:xfrm>
          <a:off x="13942060" y="11107238"/>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79828</xdr:rowOff>
    </xdr:from>
    <xdr:to>
      <xdr:col>76</xdr:col>
      <xdr:colOff>165100</xdr:colOff>
      <xdr:row>65</xdr:row>
      <xdr:rowOff>9978</xdr:rowOff>
    </xdr:to>
    <xdr:sp macro="" textlink="">
      <xdr:nvSpPr>
        <xdr:cNvPr id="158" name="楕円 157">
          <a:extLst>
            <a:ext uri="{FF2B5EF4-FFF2-40B4-BE49-F238E27FC236}">
              <a16:creationId xmlns:a16="http://schemas.microsoft.com/office/drawing/2014/main" id="{41F89856-AD0B-46C9-B2DB-71C57837488F}"/>
            </a:ext>
          </a:extLst>
        </xdr:cNvPr>
        <xdr:cNvSpPr/>
      </xdr:nvSpPr>
      <xdr:spPr>
        <a:xfrm>
          <a:off x="13089890" y="1105262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130628</xdr:rowOff>
    </xdr:from>
    <xdr:to>
      <xdr:col>81</xdr:col>
      <xdr:colOff>50800</xdr:colOff>
      <xdr:row>64</xdr:row>
      <xdr:rowOff>130628</xdr:rowOff>
    </xdr:to>
    <xdr:cxnSp macro="">
      <xdr:nvCxnSpPr>
        <xdr:cNvPr id="159" name="直線コネクタ 158">
          <a:extLst>
            <a:ext uri="{FF2B5EF4-FFF2-40B4-BE49-F238E27FC236}">
              <a16:creationId xmlns:a16="http://schemas.microsoft.com/office/drawing/2014/main" id="{A704ACF2-3EBE-464A-9AF1-E8FC128EBC68}"/>
            </a:ext>
          </a:extLst>
        </xdr:cNvPr>
        <xdr:cNvCxnSpPr/>
      </xdr:nvCxnSpPr>
      <xdr:spPr>
        <a:xfrm>
          <a:off x="13144500" y="1110723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64</xdr:row>
      <xdr:rowOff>79828</xdr:rowOff>
    </xdr:from>
    <xdr:to>
      <xdr:col>72</xdr:col>
      <xdr:colOff>38100</xdr:colOff>
      <xdr:row>65</xdr:row>
      <xdr:rowOff>9978</xdr:rowOff>
    </xdr:to>
    <xdr:sp macro="" textlink="">
      <xdr:nvSpPr>
        <xdr:cNvPr id="160" name="楕円 159">
          <a:extLst>
            <a:ext uri="{FF2B5EF4-FFF2-40B4-BE49-F238E27FC236}">
              <a16:creationId xmlns:a16="http://schemas.microsoft.com/office/drawing/2014/main" id="{B7A5ED5B-698D-45AF-9C5E-A36134CE0B08}"/>
            </a:ext>
          </a:extLst>
        </xdr:cNvPr>
        <xdr:cNvSpPr/>
      </xdr:nvSpPr>
      <xdr:spPr>
        <a:xfrm>
          <a:off x="12303760" y="1105262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130628</xdr:rowOff>
    </xdr:from>
    <xdr:to>
      <xdr:col>76</xdr:col>
      <xdr:colOff>114300</xdr:colOff>
      <xdr:row>64</xdr:row>
      <xdr:rowOff>130628</xdr:rowOff>
    </xdr:to>
    <xdr:cxnSp macro="">
      <xdr:nvCxnSpPr>
        <xdr:cNvPr id="161" name="直線コネクタ 160">
          <a:extLst>
            <a:ext uri="{FF2B5EF4-FFF2-40B4-BE49-F238E27FC236}">
              <a16:creationId xmlns:a16="http://schemas.microsoft.com/office/drawing/2014/main" id="{BB2B56B4-1FDB-423B-9810-70C51E2CA7DC}"/>
            </a:ext>
          </a:extLst>
        </xdr:cNvPr>
        <xdr:cNvCxnSpPr/>
      </xdr:nvCxnSpPr>
      <xdr:spPr>
        <a:xfrm>
          <a:off x="12346940" y="1110723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144071</xdr:rowOff>
    </xdr:from>
    <xdr:ext cx="405111" cy="259045"/>
    <xdr:sp macro="" textlink="">
      <xdr:nvSpPr>
        <xdr:cNvPr id="162" name="n_1aveValue【保健センター・保健所】&#10;有形固定資産減価償却率">
          <a:extLst>
            <a:ext uri="{FF2B5EF4-FFF2-40B4-BE49-F238E27FC236}">
              <a16:creationId xmlns:a16="http://schemas.microsoft.com/office/drawing/2014/main" id="{35957D12-114A-4F5C-8852-75C9516E75C5}"/>
            </a:ext>
          </a:extLst>
        </xdr:cNvPr>
        <xdr:cNvSpPr txBox="1"/>
      </xdr:nvSpPr>
      <xdr:spPr>
        <a:xfrm>
          <a:off x="13738234" y="10086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163" name="n_2aveValue【保健センター・保健所】&#10;有形固定資産減価償却率">
          <a:extLst>
            <a:ext uri="{FF2B5EF4-FFF2-40B4-BE49-F238E27FC236}">
              <a16:creationId xmlns:a16="http://schemas.microsoft.com/office/drawing/2014/main" id="{93B1F518-9C04-4555-99E6-092447CCB901}"/>
            </a:ext>
          </a:extLst>
        </xdr:cNvPr>
        <xdr:cNvSpPr txBox="1"/>
      </xdr:nvSpPr>
      <xdr:spPr>
        <a:xfrm>
          <a:off x="1295718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106515</xdr:rowOff>
    </xdr:from>
    <xdr:ext cx="405111" cy="259045"/>
    <xdr:sp macro="" textlink="">
      <xdr:nvSpPr>
        <xdr:cNvPr id="164" name="n_3aveValue【保健センター・保健所】&#10;有形固定資産減価償却率">
          <a:extLst>
            <a:ext uri="{FF2B5EF4-FFF2-40B4-BE49-F238E27FC236}">
              <a16:creationId xmlns:a16="http://schemas.microsoft.com/office/drawing/2014/main" id="{CD3BD863-35FF-4DF7-9037-32E58F4729CF}"/>
            </a:ext>
          </a:extLst>
        </xdr:cNvPr>
        <xdr:cNvSpPr txBox="1"/>
      </xdr:nvSpPr>
      <xdr:spPr>
        <a:xfrm>
          <a:off x="12171054" y="10048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117946</xdr:rowOff>
    </xdr:from>
    <xdr:ext cx="405111" cy="259045"/>
    <xdr:sp macro="" textlink="">
      <xdr:nvSpPr>
        <xdr:cNvPr id="165" name="n_4aveValue【保健センター・保健所】&#10;有形固定資産減価償却率">
          <a:extLst>
            <a:ext uri="{FF2B5EF4-FFF2-40B4-BE49-F238E27FC236}">
              <a16:creationId xmlns:a16="http://schemas.microsoft.com/office/drawing/2014/main" id="{558FB9CC-C1E6-482A-AA2B-C2E01D067EA7}"/>
            </a:ext>
          </a:extLst>
        </xdr:cNvPr>
        <xdr:cNvSpPr txBox="1"/>
      </xdr:nvSpPr>
      <xdr:spPr>
        <a:xfrm>
          <a:off x="11354444" y="1006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65</xdr:row>
      <xdr:rowOff>1105</xdr:rowOff>
    </xdr:from>
    <xdr:ext cx="469744" cy="259045"/>
    <xdr:sp macro="" textlink="">
      <xdr:nvSpPr>
        <xdr:cNvPr id="166" name="n_1mainValue【保健センター・保健所】&#10;有形固定資産減価償却率">
          <a:extLst>
            <a:ext uri="{FF2B5EF4-FFF2-40B4-BE49-F238E27FC236}">
              <a16:creationId xmlns:a16="http://schemas.microsoft.com/office/drawing/2014/main" id="{26F6E6E0-EDA6-4EB3-A1BF-ED4D4DC4934E}"/>
            </a:ext>
          </a:extLst>
        </xdr:cNvPr>
        <xdr:cNvSpPr txBox="1"/>
      </xdr:nvSpPr>
      <xdr:spPr>
        <a:xfrm>
          <a:off x="1371734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65</xdr:row>
      <xdr:rowOff>1105</xdr:rowOff>
    </xdr:from>
    <xdr:ext cx="469744" cy="259045"/>
    <xdr:sp macro="" textlink="">
      <xdr:nvSpPr>
        <xdr:cNvPr id="167" name="n_2mainValue【保健センター・保健所】&#10;有形固定資産減価償却率">
          <a:extLst>
            <a:ext uri="{FF2B5EF4-FFF2-40B4-BE49-F238E27FC236}">
              <a16:creationId xmlns:a16="http://schemas.microsoft.com/office/drawing/2014/main" id="{9EF5AF75-A296-4F18-A6A6-3C547348AB9D}"/>
            </a:ext>
          </a:extLst>
        </xdr:cNvPr>
        <xdr:cNvSpPr txBox="1"/>
      </xdr:nvSpPr>
      <xdr:spPr>
        <a:xfrm>
          <a:off x="12926772"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65</xdr:row>
      <xdr:rowOff>1105</xdr:rowOff>
    </xdr:from>
    <xdr:ext cx="469744" cy="259045"/>
    <xdr:sp macro="" textlink="">
      <xdr:nvSpPr>
        <xdr:cNvPr id="168" name="n_3mainValue【保健センター・保健所】&#10;有形固定資産減価償却率">
          <a:extLst>
            <a:ext uri="{FF2B5EF4-FFF2-40B4-BE49-F238E27FC236}">
              <a16:creationId xmlns:a16="http://schemas.microsoft.com/office/drawing/2014/main" id="{E8F148B9-A9B9-4A59-8260-887AE364CA63}"/>
            </a:ext>
          </a:extLst>
        </xdr:cNvPr>
        <xdr:cNvSpPr txBox="1"/>
      </xdr:nvSpPr>
      <xdr:spPr>
        <a:xfrm>
          <a:off x="1213111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169" name="正方形/長方形 168">
          <a:extLst>
            <a:ext uri="{FF2B5EF4-FFF2-40B4-BE49-F238E27FC236}">
              <a16:creationId xmlns:a16="http://schemas.microsoft.com/office/drawing/2014/main" id="{8085A9D0-C3C2-40C2-8084-C8ACDF09B093}"/>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70" name="正方形/長方形 169">
          <a:extLst>
            <a:ext uri="{FF2B5EF4-FFF2-40B4-BE49-F238E27FC236}">
              <a16:creationId xmlns:a16="http://schemas.microsoft.com/office/drawing/2014/main" id="{087FD383-5F01-460A-9CE1-EDD7FE67D42E}"/>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71" name="正方形/長方形 170">
          <a:extLst>
            <a:ext uri="{FF2B5EF4-FFF2-40B4-BE49-F238E27FC236}">
              <a16:creationId xmlns:a16="http://schemas.microsoft.com/office/drawing/2014/main" id="{5A5EC4C3-97AC-4FED-9F7A-30951E91328F}"/>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72" name="正方形/長方形 171">
          <a:extLst>
            <a:ext uri="{FF2B5EF4-FFF2-40B4-BE49-F238E27FC236}">
              <a16:creationId xmlns:a16="http://schemas.microsoft.com/office/drawing/2014/main" id="{4A777EA1-EEFA-4F75-A08F-A7485B44267D}"/>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73" name="正方形/長方形 172">
          <a:extLst>
            <a:ext uri="{FF2B5EF4-FFF2-40B4-BE49-F238E27FC236}">
              <a16:creationId xmlns:a16="http://schemas.microsoft.com/office/drawing/2014/main" id="{B79FDDAC-EFAD-41EC-8469-CDABC4B10DEF}"/>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74" name="正方形/長方形 173">
          <a:extLst>
            <a:ext uri="{FF2B5EF4-FFF2-40B4-BE49-F238E27FC236}">
              <a16:creationId xmlns:a16="http://schemas.microsoft.com/office/drawing/2014/main" id="{C90916E0-77A1-4BFB-B9E8-35ED2C5B0CCB}"/>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75" name="正方形/長方形 174">
          <a:extLst>
            <a:ext uri="{FF2B5EF4-FFF2-40B4-BE49-F238E27FC236}">
              <a16:creationId xmlns:a16="http://schemas.microsoft.com/office/drawing/2014/main" id="{16B9E38D-11F3-4903-92CB-EF8BC6391058}"/>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76" name="正方形/長方形 175">
          <a:extLst>
            <a:ext uri="{FF2B5EF4-FFF2-40B4-BE49-F238E27FC236}">
              <a16:creationId xmlns:a16="http://schemas.microsoft.com/office/drawing/2014/main" id="{8B33A2AA-FED6-47CC-B788-D0C1ABAACBC7}"/>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177" name="テキスト ボックス 176">
          <a:extLst>
            <a:ext uri="{FF2B5EF4-FFF2-40B4-BE49-F238E27FC236}">
              <a16:creationId xmlns:a16="http://schemas.microsoft.com/office/drawing/2014/main" id="{D0516F8F-3A22-4AF2-91F1-EC9E5696F869}"/>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178" name="直線コネクタ 177">
          <a:extLst>
            <a:ext uri="{FF2B5EF4-FFF2-40B4-BE49-F238E27FC236}">
              <a16:creationId xmlns:a16="http://schemas.microsoft.com/office/drawing/2014/main" id="{CB15EA1D-7965-4D1B-BEBB-4FB3B6909359}"/>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179" name="直線コネクタ 178">
          <a:extLst>
            <a:ext uri="{FF2B5EF4-FFF2-40B4-BE49-F238E27FC236}">
              <a16:creationId xmlns:a16="http://schemas.microsoft.com/office/drawing/2014/main" id="{B59F19C0-70AF-4894-ABDA-59F5398ABAD8}"/>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180" name="テキスト ボックス 179">
          <a:extLst>
            <a:ext uri="{FF2B5EF4-FFF2-40B4-BE49-F238E27FC236}">
              <a16:creationId xmlns:a16="http://schemas.microsoft.com/office/drawing/2014/main" id="{77D94B76-80F3-4C3A-AF5B-3DC29F2EEF00}"/>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181" name="直線コネクタ 180">
          <a:extLst>
            <a:ext uri="{FF2B5EF4-FFF2-40B4-BE49-F238E27FC236}">
              <a16:creationId xmlns:a16="http://schemas.microsoft.com/office/drawing/2014/main" id="{15542D27-5870-4B9C-9B94-F5FABE7D8F51}"/>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182" name="テキスト ボックス 181">
          <a:extLst>
            <a:ext uri="{FF2B5EF4-FFF2-40B4-BE49-F238E27FC236}">
              <a16:creationId xmlns:a16="http://schemas.microsoft.com/office/drawing/2014/main" id="{343E73ED-460C-4BF8-BEC6-D7720DDF6858}"/>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183" name="直線コネクタ 182">
          <a:extLst>
            <a:ext uri="{FF2B5EF4-FFF2-40B4-BE49-F238E27FC236}">
              <a16:creationId xmlns:a16="http://schemas.microsoft.com/office/drawing/2014/main" id="{8DB0DBDA-B7F9-4575-A8B0-EC73D30BC59D}"/>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184" name="テキスト ボックス 183">
          <a:extLst>
            <a:ext uri="{FF2B5EF4-FFF2-40B4-BE49-F238E27FC236}">
              <a16:creationId xmlns:a16="http://schemas.microsoft.com/office/drawing/2014/main" id="{258EDD77-08D6-43B8-9C3F-F26B3E3677C6}"/>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185" name="直線コネクタ 184">
          <a:extLst>
            <a:ext uri="{FF2B5EF4-FFF2-40B4-BE49-F238E27FC236}">
              <a16:creationId xmlns:a16="http://schemas.microsoft.com/office/drawing/2014/main" id="{B344B8D0-B44D-4272-9EC1-8E275FB886BB}"/>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186" name="テキスト ボックス 185">
          <a:extLst>
            <a:ext uri="{FF2B5EF4-FFF2-40B4-BE49-F238E27FC236}">
              <a16:creationId xmlns:a16="http://schemas.microsoft.com/office/drawing/2014/main" id="{309DC13A-88D9-48C2-8EAC-95DB6429E30E}"/>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187" name="直線コネクタ 186">
          <a:extLst>
            <a:ext uri="{FF2B5EF4-FFF2-40B4-BE49-F238E27FC236}">
              <a16:creationId xmlns:a16="http://schemas.microsoft.com/office/drawing/2014/main" id="{7132FC4C-E93D-4351-AF86-8C903CE81D1A}"/>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188" name="テキスト ボックス 187">
          <a:extLst>
            <a:ext uri="{FF2B5EF4-FFF2-40B4-BE49-F238E27FC236}">
              <a16:creationId xmlns:a16="http://schemas.microsoft.com/office/drawing/2014/main" id="{3F8691A8-5BAC-4710-96CF-622919520EBF}"/>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189" name="【保健センター・保健所】&#10;一人当たり面積グラフ枠">
          <a:extLst>
            <a:ext uri="{FF2B5EF4-FFF2-40B4-BE49-F238E27FC236}">
              <a16:creationId xmlns:a16="http://schemas.microsoft.com/office/drawing/2014/main" id="{17D79107-5A48-4205-85F7-3B45D73A5309}"/>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190" name="直線コネクタ 189">
          <a:extLst>
            <a:ext uri="{FF2B5EF4-FFF2-40B4-BE49-F238E27FC236}">
              <a16:creationId xmlns:a16="http://schemas.microsoft.com/office/drawing/2014/main" id="{EBF8E245-71BA-49AA-ABC0-6EEDFC3024C9}"/>
            </a:ext>
          </a:extLst>
        </xdr:cNvPr>
        <xdr:cNvCxnSpPr/>
      </xdr:nvCxnSpPr>
      <xdr:spPr>
        <a:xfrm flipV="1">
          <a:off x="19947254" y="9898456"/>
          <a:ext cx="0" cy="1068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191" name="【保健センター・保健所】&#10;一人当たり面積最小値テキスト">
          <a:extLst>
            <a:ext uri="{FF2B5EF4-FFF2-40B4-BE49-F238E27FC236}">
              <a16:creationId xmlns:a16="http://schemas.microsoft.com/office/drawing/2014/main" id="{E5A1BB83-14BB-4A61-ABE8-2B2AA802EE55}"/>
            </a:ext>
          </a:extLst>
        </xdr:cNvPr>
        <xdr:cNvSpPr txBox="1"/>
      </xdr:nvSpPr>
      <xdr:spPr>
        <a:xfrm>
          <a:off x="19985990" y="10972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192" name="直線コネクタ 191">
          <a:extLst>
            <a:ext uri="{FF2B5EF4-FFF2-40B4-BE49-F238E27FC236}">
              <a16:creationId xmlns:a16="http://schemas.microsoft.com/office/drawing/2014/main" id="{1EE38D28-3E5F-4B10-B205-D864878552FC}"/>
            </a:ext>
          </a:extLst>
        </xdr:cNvPr>
        <xdr:cNvCxnSpPr/>
      </xdr:nvCxnSpPr>
      <xdr:spPr>
        <a:xfrm>
          <a:off x="19885660" y="109664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193" name="【保健センター・保健所】&#10;一人当たり面積最大値テキスト">
          <a:extLst>
            <a:ext uri="{FF2B5EF4-FFF2-40B4-BE49-F238E27FC236}">
              <a16:creationId xmlns:a16="http://schemas.microsoft.com/office/drawing/2014/main" id="{709B8CF0-51D9-49C6-B755-537AC68CAC1D}"/>
            </a:ext>
          </a:extLst>
        </xdr:cNvPr>
        <xdr:cNvSpPr txBox="1"/>
      </xdr:nvSpPr>
      <xdr:spPr>
        <a:xfrm>
          <a:off x="19985990" y="9669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194" name="直線コネクタ 193">
          <a:extLst>
            <a:ext uri="{FF2B5EF4-FFF2-40B4-BE49-F238E27FC236}">
              <a16:creationId xmlns:a16="http://schemas.microsoft.com/office/drawing/2014/main" id="{AE4EF692-5611-4064-8A7F-52A53773ACB7}"/>
            </a:ext>
          </a:extLst>
        </xdr:cNvPr>
        <xdr:cNvCxnSpPr/>
      </xdr:nvCxnSpPr>
      <xdr:spPr>
        <a:xfrm>
          <a:off x="19885660" y="98984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84091</xdr:rowOff>
    </xdr:from>
    <xdr:ext cx="469744" cy="259045"/>
    <xdr:sp macro="" textlink="">
      <xdr:nvSpPr>
        <xdr:cNvPr id="195" name="【保健センター・保健所】&#10;一人当たり面積平均値テキスト">
          <a:extLst>
            <a:ext uri="{FF2B5EF4-FFF2-40B4-BE49-F238E27FC236}">
              <a16:creationId xmlns:a16="http://schemas.microsoft.com/office/drawing/2014/main" id="{01B04D0C-0855-40AB-AA44-8C0E0D8DE2C6}"/>
            </a:ext>
          </a:extLst>
        </xdr:cNvPr>
        <xdr:cNvSpPr txBox="1"/>
      </xdr:nvSpPr>
      <xdr:spPr>
        <a:xfrm>
          <a:off x="19985990" y="105444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196" name="フローチャート: 判断 195">
          <a:extLst>
            <a:ext uri="{FF2B5EF4-FFF2-40B4-BE49-F238E27FC236}">
              <a16:creationId xmlns:a16="http://schemas.microsoft.com/office/drawing/2014/main" id="{0C484E43-90AE-45E9-BCB7-4BB9546259AB}"/>
            </a:ext>
          </a:extLst>
        </xdr:cNvPr>
        <xdr:cNvSpPr/>
      </xdr:nvSpPr>
      <xdr:spPr>
        <a:xfrm>
          <a:off x="19904710" y="1068730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197" name="フローチャート: 判断 196">
          <a:extLst>
            <a:ext uri="{FF2B5EF4-FFF2-40B4-BE49-F238E27FC236}">
              <a16:creationId xmlns:a16="http://schemas.microsoft.com/office/drawing/2014/main" id="{C8BCB863-A740-4C5C-8BD8-A5169E024702}"/>
            </a:ext>
          </a:extLst>
        </xdr:cNvPr>
        <xdr:cNvSpPr/>
      </xdr:nvSpPr>
      <xdr:spPr>
        <a:xfrm>
          <a:off x="19161760" y="10688675"/>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198" name="フローチャート: 判断 197">
          <a:extLst>
            <a:ext uri="{FF2B5EF4-FFF2-40B4-BE49-F238E27FC236}">
              <a16:creationId xmlns:a16="http://schemas.microsoft.com/office/drawing/2014/main" id="{1A964078-72EE-4604-AF57-62D753F670BA}"/>
            </a:ext>
          </a:extLst>
        </xdr:cNvPr>
        <xdr:cNvSpPr/>
      </xdr:nvSpPr>
      <xdr:spPr>
        <a:xfrm>
          <a:off x="18345150" y="1070665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199" name="フローチャート: 判断 198">
          <a:extLst>
            <a:ext uri="{FF2B5EF4-FFF2-40B4-BE49-F238E27FC236}">
              <a16:creationId xmlns:a16="http://schemas.microsoft.com/office/drawing/2014/main" id="{4A183B1D-331A-4125-ACFA-8D84FA597BDD}"/>
            </a:ext>
          </a:extLst>
        </xdr:cNvPr>
        <xdr:cNvSpPr/>
      </xdr:nvSpPr>
      <xdr:spPr>
        <a:xfrm>
          <a:off x="17547590" y="1071679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200" name="フローチャート: 判断 199">
          <a:extLst>
            <a:ext uri="{FF2B5EF4-FFF2-40B4-BE49-F238E27FC236}">
              <a16:creationId xmlns:a16="http://schemas.microsoft.com/office/drawing/2014/main" id="{D34CAC6A-DA79-434A-99AA-1D1787D3E6A1}"/>
            </a:ext>
          </a:extLst>
        </xdr:cNvPr>
        <xdr:cNvSpPr/>
      </xdr:nvSpPr>
      <xdr:spPr>
        <a:xfrm>
          <a:off x="16761460" y="1072479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201" name="テキスト ボックス 200">
          <a:extLst>
            <a:ext uri="{FF2B5EF4-FFF2-40B4-BE49-F238E27FC236}">
              <a16:creationId xmlns:a16="http://schemas.microsoft.com/office/drawing/2014/main" id="{5A8A2187-E7AA-40E2-8E0C-5AD70AAA7A0D}"/>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202" name="テキスト ボックス 201">
          <a:extLst>
            <a:ext uri="{FF2B5EF4-FFF2-40B4-BE49-F238E27FC236}">
              <a16:creationId xmlns:a16="http://schemas.microsoft.com/office/drawing/2014/main" id="{F9D8774E-268B-4D2E-A684-37E0BD0C42A5}"/>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203" name="テキスト ボックス 202">
          <a:extLst>
            <a:ext uri="{FF2B5EF4-FFF2-40B4-BE49-F238E27FC236}">
              <a16:creationId xmlns:a16="http://schemas.microsoft.com/office/drawing/2014/main" id="{3F19649B-73D3-4E4F-89FA-CB2A8C276622}"/>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204" name="テキスト ボックス 203">
          <a:extLst>
            <a:ext uri="{FF2B5EF4-FFF2-40B4-BE49-F238E27FC236}">
              <a16:creationId xmlns:a16="http://schemas.microsoft.com/office/drawing/2014/main" id="{A1FEEB0F-7CA1-472B-9005-EE8159A1F012}"/>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205" name="テキスト ボックス 204">
          <a:extLst>
            <a:ext uri="{FF2B5EF4-FFF2-40B4-BE49-F238E27FC236}">
              <a16:creationId xmlns:a16="http://schemas.microsoft.com/office/drawing/2014/main" id="{2BD3BD31-18C8-4088-8AB5-99D725A0EFEF}"/>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125679</xdr:rowOff>
    </xdr:from>
    <xdr:to>
      <xdr:col>116</xdr:col>
      <xdr:colOff>114300</xdr:colOff>
      <xdr:row>63</xdr:row>
      <xdr:rowOff>55829</xdr:rowOff>
    </xdr:to>
    <xdr:sp macro="" textlink="">
      <xdr:nvSpPr>
        <xdr:cNvPr id="206" name="楕円 205">
          <a:extLst>
            <a:ext uri="{FF2B5EF4-FFF2-40B4-BE49-F238E27FC236}">
              <a16:creationId xmlns:a16="http://schemas.microsoft.com/office/drawing/2014/main" id="{2EA10E99-E8FC-468B-BE5F-5DEFE43E59C3}"/>
            </a:ext>
          </a:extLst>
        </xdr:cNvPr>
        <xdr:cNvSpPr/>
      </xdr:nvSpPr>
      <xdr:spPr>
        <a:xfrm>
          <a:off x="19904710" y="1075748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104106</xdr:rowOff>
    </xdr:from>
    <xdr:ext cx="469744" cy="259045"/>
    <xdr:sp macro="" textlink="">
      <xdr:nvSpPr>
        <xdr:cNvPr id="207" name="【保健センター・保健所】&#10;一人当たり面積該当値テキスト">
          <a:extLst>
            <a:ext uri="{FF2B5EF4-FFF2-40B4-BE49-F238E27FC236}">
              <a16:creationId xmlns:a16="http://schemas.microsoft.com/office/drawing/2014/main" id="{46102384-77AB-40DE-978A-49671E7A9BEC}"/>
            </a:ext>
          </a:extLst>
        </xdr:cNvPr>
        <xdr:cNvSpPr txBox="1"/>
      </xdr:nvSpPr>
      <xdr:spPr>
        <a:xfrm>
          <a:off x="19985990" y="10732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133452</xdr:rowOff>
    </xdr:from>
    <xdr:to>
      <xdr:col>112</xdr:col>
      <xdr:colOff>38100</xdr:colOff>
      <xdr:row>63</xdr:row>
      <xdr:rowOff>63602</xdr:rowOff>
    </xdr:to>
    <xdr:sp macro="" textlink="">
      <xdr:nvSpPr>
        <xdr:cNvPr id="208" name="楕円 207">
          <a:extLst>
            <a:ext uri="{FF2B5EF4-FFF2-40B4-BE49-F238E27FC236}">
              <a16:creationId xmlns:a16="http://schemas.microsoft.com/office/drawing/2014/main" id="{E54663BB-5C2E-4FA5-8FF9-9DD055665524}"/>
            </a:ext>
          </a:extLst>
        </xdr:cNvPr>
        <xdr:cNvSpPr/>
      </xdr:nvSpPr>
      <xdr:spPr>
        <a:xfrm>
          <a:off x="19161760" y="107595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5029</xdr:rowOff>
    </xdr:from>
    <xdr:to>
      <xdr:col>116</xdr:col>
      <xdr:colOff>63500</xdr:colOff>
      <xdr:row>63</xdr:row>
      <xdr:rowOff>12802</xdr:rowOff>
    </xdr:to>
    <xdr:cxnSp macro="">
      <xdr:nvCxnSpPr>
        <xdr:cNvPr id="209" name="直線コネクタ 208">
          <a:extLst>
            <a:ext uri="{FF2B5EF4-FFF2-40B4-BE49-F238E27FC236}">
              <a16:creationId xmlns:a16="http://schemas.microsoft.com/office/drawing/2014/main" id="{F52DF75A-770E-4DC5-957F-26F5396AA59B}"/>
            </a:ext>
          </a:extLst>
        </xdr:cNvPr>
        <xdr:cNvCxnSpPr/>
      </xdr:nvCxnSpPr>
      <xdr:spPr>
        <a:xfrm flipV="1">
          <a:off x="19204940" y="10808284"/>
          <a:ext cx="742950" cy="9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136195</xdr:rowOff>
    </xdr:from>
    <xdr:to>
      <xdr:col>107</xdr:col>
      <xdr:colOff>101600</xdr:colOff>
      <xdr:row>63</xdr:row>
      <xdr:rowOff>66345</xdr:rowOff>
    </xdr:to>
    <xdr:sp macro="" textlink="">
      <xdr:nvSpPr>
        <xdr:cNvPr id="210" name="楕円 209">
          <a:extLst>
            <a:ext uri="{FF2B5EF4-FFF2-40B4-BE49-F238E27FC236}">
              <a16:creationId xmlns:a16="http://schemas.microsoft.com/office/drawing/2014/main" id="{E15FA9E0-AA6E-468F-A592-3D08EAD5DCB2}"/>
            </a:ext>
          </a:extLst>
        </xdr:cNvPr>
        <xdr:cNvSpPr/>
      </xdr:nvSpPr>
      <xdr:spPr>
        <a:xfrm>
          <a:off x="18345150" y="107622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12802</xdr:rowOff>
    </xdr:from>
    <xdr:to>
      <xdr:col>111</xdr:col>
      <xdr:colOff>177800</xdr:colOff>
      <xdr:row>63</xdr:row>
      <xdr:rowOff>15545</xdr:rowOff>
    </xdr:to>
    <xdr:cxnSp macro="">
      <xdr:nvCxnSpPr>
        <xdr:cNvPr id="211" name="直線コネクタ 210">
          <a:extLst>
            <a:ext uri="{FF2B5EF4-FFF2-40B4-BE49-F238E27FC236}">
              <a16:creationId xmlns:a16="http://schemas.microsoft.com/office/drawing/2014/main" id="{E1EB8EAB-6052-49AA-81C0-38091B0392D6}"/>
            </a:ext>
          </a:extLst>
        </xdr:cNvPr>
        <xdr:cNvCxnSpPr/>
      </xdr:nvCxnSpPr>
      <xdr:spPr>
        <a:xfrm flipV="1">
          <a:off x="18399760" y="10817962"/>
          <a:ext cx="80518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140767</xdr:rowOff>
    </xdr:from>
    <xdr:to>
      <xdr:col>102</xdr:col>
      <xdr:colOff>165100</xdr:colOff>
      <xdr:row>63</xdr:row>
      <xdr:rowOff>70917</xdr:rowOff>
    </xdr:to>
    <xdr:sp macro="" textlink="">
      <xdr:nvSpPr>
        <xdr:cNvPr id="212" name="楕円 211">
          <a:extLst>
            <a:ext uri="{FF2B5EF4-FFF2-40B4-BE49-F238E27FC236}">
              <a16:creationId xmlns:a16="http://schemas.microsoft.com/office/drawing/2014/main" id="{F0AA5122-4EBF-4FE8-B7DC-D007A7618E97}"/>
            </a:ext>
          </a:extLst>
        </xdr:cNvPr>
        <xdr:cNvSpPr/>
      </xdr:nvSpPr>
      <xdr:spPr>
        <a:xfrm>
          <a:off x="17547590" y="1076685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15545</xdr:rowOff>
    </xdr:from>
    <xdr:to>
      <xdr:col>107</xdr:col>
      <xdr:colOff>50800</xdr:colOff>
      <xdr:row>63</xdr:row>
      <xdr:rowOff>20117</xdr:rowOff>
    </xdr:to>
    <xdr:cxnSp macro="">
      <xdr:nvCxnSpPr>
        <xdr:cNvPr id="213" name="直線コネクタ 212">
          <a:extLst>
            <a:ext uri="{FF2B5EF4-FFF2-40B4-BE49-F238E27FC236}">
              <a16:creationId xmlns:a16="http://schemas.microsoft.com/office/drawing/2014/main" id="{0357329C-7CCE-4199-85A4-589D5ED13EED}"/>
            </a:ext>
          </a:extLst>
        </xdr:cNvPr>
        <xdr:cNvCxnSpPr/>
      </xdr:nvCxnSpPr>
      <xdr:spPr>
        <a:xfrm flipV="1">
          <a:off x="17602200" y="108207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9262</xdr:rowOff>
    </xdr:from>
    <xdr:ext cx="469744" cy="259045"/>
    <xdr:sp macro="" textlink="">
      <xdr:nvSpPr>
        <xdr:cNvPr id="214" name="n_1aveValue【保健センター・保健所】&#10;一人当たり面積">
          <a:extLst>
            <a:ext uri="{FF2B5EF4-FFF2-40B4-BE49-F238E27FC236}">
              <a16:creationId xmlns:a16="http://schemas.microsoft.com/office/drawing/2014/main" id="{A5D098A4-712F-4AB9-9E49-D8FB22E445E2}"/>
            </a:ext>
          </a:extLst>
        </xdr:cNvPr>
        <xdr:cNvSpPr txBox="1"/>
      </xdr:nvSpPr>
      <xdr:spPr>
        <a:xfrm>
          <a:off x="18982132" y="10469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23436</xdr:rowOff>
    </xdr:from>
    <xdr:ext cx="469744" cy="259045"/>
    <xdr:sp macro="" textlink="">
      <xdr:nvSpPr>
        <xdr:cNvPr id="215" name="n_2aveValue【保健センター・保健所】&#10;一人当たり面積">
          <a:extLst>
            <a:ext uri="{FF2B5EF4-FFF2-40B4-BE49-F238E27FC236}">
              <a16:creationId xmlns:a16="http://schemas.microsoft.com/office/drawing/2014/main" id="{8CA79F53-4E11-4A8D-8225-2506C23E255D}"/>
            </a:ext>
          </a:extLst>
        </xdr:cNvPr>
        <xdr:cNvSpPr txBox="1"/>
      </xdr:nvSpPr>
      <xdr:spPr>
        <a:xfrm>
          <a:off x="18182032" y="1047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31666</xdr:rowOff>
    </xdr:from>
    <xdr:ext cx="469744" cy="259045"/>
    <xdr:sp macro="" textlink="">
      <xdr:nvSpPr>
        <xdr:cNvPr id="216" name="n_3aveValue【保健センター・保健所】&#10;一人当たり面積">
          <a:extLst>
            <a:ext uri="{FF2B5EF4-FFF2-40B4-BE49-F238E27FC236}">
              <a16:creationId xmlns:a16="http://schemas.microsoft.com/office/drawing/2014/main" id="{3DB7F0D0-EF20-4E0C-8FE7-BAF35A5FCE2B}"/>
            </a:ext>
          </a:extLst>
        </xdr:cNvPr>
        <xdr:cNvSpPr txBox="1"/>
      </xdr:nvSpPr>
      <xdr:spPr>
        <a:xfrm>
          <a:off x="17384472" y="1048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45381</xdr:rowOff>
    </xdr:from>
    <xdr:ext cx="469744" cy="259045"/>
    <xdr:sp macro="" textlink="">
      <xdr:nvSpPr>
        <xdr:cNvPr id="217" name="n_4aveValue【保健センター・保健所】&#10;一人当たり面積">
          <a:extLst>
            <a:ext uri="{FF2B5EF4-FFF2-40B4-BE49-F238E27FC236}">
              <a16:creationId xmlns:a16="http://schemas.microsoft.com/office/drawing/2014/main" id="{219F82F4-76F5-403E-BEA3-C6694A8EE5A0}"/>
            </a:ext>
          </a:extLst>
        </xdr:cNvPr>
        <xdr:cNvSpPr txBox="1"/>
      </xdr:nvSpPr>
      <xdr:spPr>
        <a:xfrm>
          <a:off x="16588817" y="105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54729</xdr:rowOff>
    </xdr:from>
    <xdr:ext cx="469744" cy="259045"/>
    <xdr:sp macro="" textlink="">
      <xdr:nvSpPr>
        <xdr:cNvPr id="218" name="n_1mainValue【保健センター・保健所】&#10;一人当たり面積">
          <a:extLst>
            <a:ext uri="{FF2B5EF4-FFF2-40B4-BE49-F238E27FC236}">
              <a16:creationId xmlns:a16="http://schemas.microsoft.com/office/drawing/2014/main" id="{D32FFF75-5041-40CD-A727-0685A96869F5}"/>
            </a:ext>
          </a:extLst>
        </xdr:cNvPr>
        <xdr:cNvSpPr txBox="1"/>
      </xdr:nvSpPr>
      <xdr:spPr>
        <a:xfrm>
          <a:off x="18982132" y="10859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57472</xdr:rowOff>
    </xdr:from>
    <xdr:ext cx="469744" cy="259045"/>
    <xdr:sp macro="" textlink="">
      <xdr:nvSpPr>
        <xdr:cNvPr id="219" name="n_2mainValue【保健センター・保健所】&#10;一人当たり面積">
          <a:extLst>
            <a:ext uri="{FF2B5EF4-FFF2-40B4-BE49-F238E27FC236}">
              <a16:creationId xmlns:a16="http://schemas.microsoft.com/office/drawing/2014/main" id="{FBA4267F-9CB8-4A20-852A-AB8B46B54BAF}"/>
            </a:ext>
          </a:extLst>
        </xdr:cNvPr>
        <xdr:cNvSpPr txBox="1"/>
      </xdr:nvSpPr>
      <xdr:spPr>
        <a:xfrm>
          <a:off x="18182032" y="10855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62044</xdr:rowOff>
    </xdr:from>
    <xdr:ext cx="469744" cy="259045"/>
    <xdr:sp macro="" textlink="">
      <xdr:nvSpPr>
        <xdr:cNvPr id="220" name="n_3mainValue【保健センター・保健所】&#10;一人当たり面積">
          <a:extLst>
            <a:ext uri="{FF2B5EF4-FFF2-40B4-BE49-F238E27FC236}">
              <a16:creationId xmlns:a16="http://schemas.microsoft.com/office/drawing/2014/main" id="{B140BFF1-9EE2-408B-916A-75C5C7FC3C11}"/>
            </a:ext>
          </a:extLst>
        </xdr:cNvPr>
        <xdr:cNvSpPr txBox="1"/>
      </xdr:nvSpPr>
      <xdr:spPr>
        <a:xfrm>
          <a:off x="17384472" y="10859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221" name="正方形/長方形 220">
          <a:extLst>
            <a:ext uri="{FF2B5EF4-FFF2-40B4-BE49-F238E27FC236}">
              <a16:creationId xmlns:a16="http://schemas.microsoft.com/office/drawing/2014/main" id="{3D28897C-7459-463F-A7FC-04613EBFFAEB}"/>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22" name="正方形/長方形 221">
          <a:extLst>
            <a:ext uri="{FF2B5EF4-FFF2-40B4-BE49-F238E27FC236}">
              <a16:creationId xmlns:a16="http://schemas.microsoft.com/office/drawing/2014/main" id="{928C17A0-0C5D-4F62-9F4A-32B81D9F9946}"/>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23" name="正方形/長方形 222">
          <a:extLst>
            <a:ext uri="{FF2B5EF4-FFF2-40B4-BE49-F238E27FC236}">
              <a16:creationId xmlns:a16="http://schemas.microsoft.com/office/drawing/2014/main" id="{63F46A94-BDBF-42AE-A3B6-FB2741936A7E}"/>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24" name="正方形/長方形 223">
          <a:extLst>
            <a:ext uri="{FF2B5EF4-FFF2-40B4-BE49-F238E27FC236}">
              <a16:creationId xmlns:a16="http://schemas.microsoft.com/office/drawing/2014/main" id="{A5F5F5F8-3C20-4C5B-B414-C0C64DCDC13A}"/>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25" name="正方形/長方形 224">
          <a:extLst>
            <a:ext uri="{FF2B5EF4-FFF2-40B4-BE49-F238E27FC236}">
              <a16:creationId xmlns:a16="http://schemas.microsoft.com/office/drawing/2014/main" id="{56BC7FB6-1F9E-4086-8794-D6A1DC76607F}"/>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26" name="正方形/長方形 225">
          <a:extLst>
            <a:ext uri="{FF2B5EF4-FFF2-40B4-BE49-F238E27FC236}">
              <a16:creationId xmlns:a16="http://schemas.microsoft.com/office/drawing/2014/main" id="{A151FCFC-8108-4DE2-99FA-D0F6DAD7C493}"/>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27" name="正方形/長方形 226">
          <a:extLst>
            <a:ext uri="{FF2B5EF4-FFF2-40B4-BE49-F238E27FC236}">
              <a16:creationId xmlns:a16="http://schemas.microsoft.com/office/drawing/2014/main" id="{37BCF4BA-772B-427D-86A8-1B84496AA41D}"/>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28" name="正方形/長方形 227">
          <a:extLst>
            <a:ext uri="{FF2B5EF4-FFF2-40B4-BE49-F238E27FC236}">
              <a16:creationId xmlns:a16="http://schemas.microsoft.com/office/drawing/2014/main" id="{6C3F2F54-F504-4A98-9969-4EC1AFD3F7F0}"/>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29" name="テキスト ボックス 228">
          <a:extLst>
            <a:ext uri="{FF2B5EF4-FFF2-40B4-BE49-F238E27FC236}">
              <a16:creationId xmlns:a16="http://schemas.microsoft.com/office/drawing/2014/main" id="{CE2F29FE-F574-458B-856B-87E40300C460}"/>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30" name="直線コネクタ 229">
          <a:extLst>
            <a:ext uri="{FF2B5EF4-FFF2-40B4-BE49-F238E27FC236}">
              <a16:creationId xmlns:a16="http://schemas.microsoft.com/office/drawing/2014/main" id="{4F20D014-341F-4E59-8425-105FFC338094}"/>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31" name="テキスト ボックス 230">
          <a:extLst>
            <a:ext uri="{FF2B5EF4-FFF2-40B4-BE49-F238E27FC236}">
              <a16:creationId xmlns:a16="http://schemas.microsoft.com/office/drawing/2014/main" id="{AED5B8F2-6BE4-49C1-A0B5-BBF7CEC4925F}"/>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232" name="直線コネクタ 231">
          <a:extLst>
            <a:ext uri="{FF2B5EF4-FFF2-40B4-BE49-F238E27FC236}">
              <a16:creationId xmlns:a16="http://schemas.microsoft.com/office/drawing/2014/main" id="{A9BC2C70-07FF-4AF1-8E85-E77081E5BC63}"/>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233" name="テキスト ボックス 232">
          <a:extLst>
            <a:ext uri="{FF2B5EF4-FFF2-40B4-BE49-F238E27FC236}">
              <a16:creationId xmlns:a16="http://schemas.microsoft.com/office/drawing/2014/main" id="{62571F3B-C37C-46F2-91E3-94B1E7D127C3}"/>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234" name="直線コネクタ 233">
          <a:extLst>
            <a:ext uri="{FF2B5EF4-FFF2-40B4-BE49-F238E27FC236}">
              <a16:creationId xmlns:a16="http://schemas.microsoft.com/office/drawing/2014/main" id="{7ECE6809-729B-46FF-8D83-160B7750719E}"/>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235" name="テキスト ボックス 234">
          <a:extLst>
            <a:ext uri="{FF2B5EF4-FFF2-40B4-BE49-F238E27FC236}">
              <a16:creationId xmlns:a16="http://schemas.microsoft.com/office/drawing/2014/main" id="{0CBECE42-CBCD-4603-B347-BBDDB8D41508}"/>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236" name="直線コネクタ 235">
          <a:extLst>
            <a:ext uri="{FF2B5EF4-FFF2-40B4-BE49-F238E27FC236}">
              <a16:creationId xmlns:a16="http://schemas.microsoft.com/office/drawing/2014/main" id="{9EACC36D-5A43-4D18-BFF9-1B12AC245AE8}"/>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237" name="テキスト ボックス 236">
          <a:extLst>
            <a:ext uri="{FF2B5EF4-FFF2-40B4-BE49-F238E27FC236}">
              <a16:creationId xmlns:a16="http://schemas.microsoft.com/office/drawing/2014/main" id="{9BAD0705-34F1-47E0-BBDF-EB9AA31564E1}"/>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238" name="直線コネクタ 237">
          <a:extLst>
            <a:ext uri="{FF2B5EF4-FFF2-40B4-BE49-F238E27FC236}">
              <a16:creationId xmlns:a16="http://schemas.microsoft.com/office/drawing/2014/main" id="{C3927677-2DD0-476D-9B9D-1BBF775CDFBC}"/>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239" name="テキスト ボックス 238">
          <a:extLst>
            <a:ext uri="{FF2B5EF4-FFF2-40B4-BE49-F238E27FC236}">
              <a16:creationId xmlns:a16="http://schemas.microsoft.com/office/drawing/2014/main" id="{9D1F8B51-1D70-4B87-9F2F-2DF4742CF3A8}"/>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240" name="直線コネクタ 239">
          <a:extLst>
            <a:ext uri="{FF2B5EF4-FFF2-40B4-BE49-F238E27FC236}">
              <a16:creationId xmlns:a16="http://schemas.microsoft.com/office/drawing/2014/main" id="{63313CDD-8836-4E53-9716-007B908E0463}"/>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241" name="テキスト ボックス 240">
          <a:extLst>
            <a:ext uri="{FF2B5EF4-FFF2-40B4-BE49-F238E27FC236}">
              <a16:creationId xmlns:a16="http://schemas.microsoft.com/office/drawing/2014/main" id="{C5DD7771-CF31-444C-AF78-A7AF785B16AC}"/>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242" name="直線コネクタ 241">
          <a:extLst>
            <a:ext uri="{FF2B5EF4-FFF2-40B4-BE49-F238E27FC236}">
              <a16:creationId xmlns:a16="http://schemas.microsoft.com/office/drawing/2014/main" id="{9EC3951C-9110-495B-BF19-2DA6D2071C89}"/>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243" name="テキスト ボックス 242">
          <a:extLst>
            <a:ext uri="{FF2B5EF4-FFF2-40B4-BE49-F238E27FC236}">
              <a16:creationId xmlns:a16="http://schemas.microsoft.com/office/drawing/2014/main" id="{18B3C0BD-6448-471E-A6BA-B8372337D541}"/>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44" name="直線コネクタ 243">
          <a:extLst>
            <a:ext uri="{FF2B5EF4-FFF2-40B4-BE49-F238E27FC236}">
              <a16:creationId xmlns:a16="http://schemas.microsoft.com/office/drawing/2014/main" id="{510EB2D4-DA65-4499-82ED-36D97BF7BBCC}"/>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245" name="【消防施設】&#10;有形固定資産減価償却率グラフ枠">
          <a:extLst>
            <a:ext uri="{FF2B5EF4-FFF2-40B4-BE49-F238E27FC236}">
              <a16:creationId xmlns:a16="http://schemas.microsoft.com/office/drawing/2014/main" id="{2327A5F2-E848-4495-9310-7DC4E1FDE480}"/>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246" name="直線コネクタ 245">
          <a:extLst>
            <a:ext uri="{FF2B5EF4-FFF2-40B4-BE49-F238E27FC236}">
              <a16:creationId xmlns:a16="http://schemas.microsoft.com/office/drawing/2014/main" id="{B2F752F8-9531-4B3A-96C1-A8A5DE8E27FB}"/>
            </a:ext>
          </a:extLst>
        </xdr:cNvPr>
        <xdr:cNvCxnSpPr/>
      </xdr:nvCxnSpPr>
      <xdr:spPr>
        <a:xfrm flipV="1">
          <a:off x="14703424" y="13373644"/>
          <a:ext cx="0" cy="1543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247" name="【消防施設】&#10;有形固定資産減価償却率最小値テキスト">
          <a:extLst>
            <a:ext uri="{FF2B5EF4-FFF2-40B4-BE49-F238E27FC236}">
              <a16:creationId xmlns:a16="http://schemas.microsoft.com/office/drawing/2014/main" id="{07239316-39DC-4724-B692-F7E2DF6F51A8}"/>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248" name="直線コネクタ 247">
          <a:extLst>
            <a:ext uri="{FF2B5EF4-FFF2-40B4-BE49-F238E27FC236}">
              <a16:creationId xmlns:a16="http://schemas.microsoft.com/office/drawing/2014/main" id="{7AB99A9F-E41A-4273-8BE9-4B9B47BC5562}"/>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249" name="【消防施設】&#10;有形固定資産減価償却率最大値テキスト">
          <a:extLst>
            <a:ext uri="{FF2B5EF4-FFF2-40B4-BE49-F238E27FC236}">
              <a16:creationId xmlns:a16="http://schemas.microsoft.com/office/drawing/2014/main" id="{261632E5-07E5-4D1C-80BA-03F569AB24E3}"/>
            </a:ext>
          </a:extLst>
        </xdr:cNvPr>
        <xdr:cNvSpPr txBox="1"/>
      </xdr:nvSpPr>
      <xdr:spPr>
        <a:xfrm>
          <a:off x="14742160" y="131507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250" name="直線コネクタ 249">
          <a:extLst>
            <a:ext uri="{FF2B5EF4-FFF2-40B4-BE49-F238E27FC236}">
              <a16:creationId xmlns:a16="http://schemas.microsoft.com/office/drawing/2014/main" id="{9036A236-88CF-4A19-90E1-C63D4EC069B6}"/>
            </a:ext>
          </a:extLst>
        </xdr:cNvPr>
        <xdr:cNvCxnSpPr/>
      </xdr:nvCxnSpPr>
      <xdr:spPr>
        <a:xfrm>
          <a:off x="14611350" y="13373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251" name="【消防施設】&#10;有形固定資産減価償却率平均値テキスト">
          <a:extLst>
            <a:ext uri="{FF2B5EF4-FFF2-40B4-BE49-F238E27FC236}">
              <a16:creationId xmlns:a16="http://schemas.microsoft.com/office/drawing/2014/main" id="{1CEB34C5-F85F-4591-A4DF-1DB3C2A08D7D}"/>
            </a:ext>
          </a:extLst>
        </xdr:cNvPr>
        <xdr:cNvSpPr txBox="1"/>
      </xdr:nvSpPr>
      <xdr:spPr>
        <a:xfrm>
          <a:off x="14742160" y="141191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252" name="フローチャート: 判断 251">
          <a:extLst>
            <a:ext uri="{FF2B5EF4-FFF2-40B4-BE49-F238E27FC236}">
              <a16:creationId xmlns:a16="http://schemas.microsoft.com/office/drawing/2014/main" id="{97F5156F-0473-4F99-A195-94F51324171C}"/>
            </a:ext>
          </a:extLst>
        </xdr:cNvPr>
        <xdr:cNvSpPr/>
      </xdr:nvSpPr>
      <xdr:spPr>
        <a:xfrm>
          <a:off x="14649450" y="1427153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253" name="フローチャート: 判断 252">
          <a:extLst>
            <a:ext uri="{FF2B5EF4-FFF2-40B4-BE49-F238E27FC236}">
              <a16:creationId xmlns:a16="http://schemas.microsoft.com/office/drawing/2014/main" id="{608DA1A3-1097-4DCE-9863-4DF9D5C0B698}"/>
            </a:ext>
          </a:extLst>
        </xdr:cNvPr>
        <xdr:cNvSpPr/>
      </xdr:nvSpPr>
      <xdr:spPr>
        <a:xfrm>
          <a:off x="13887450" y="142492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254" name="フローチャート: 判断 253">
          <a:extLst>
            <a:ext uri="{FF2B5EF4-FFF2-40B4-BE49-F238E27FC236}">
              <a16:creationId xmlns:a16="http://schemas.microsoft.com/office/drawing/2014/main" id="{1A9ED0F0-9489-4897-ACC3-F44A8057BDEE}"/>
            </a:ext>
          </a:extLst>
        </xdr:cNvPr>
        <xdr:cNvSpPr/>
      </xdr:nvSpPr>
      <xdr:spPr>
        <a:xfrm>
          <a:off x="13089890" y="1421275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255" name="フローチャート: 判断 254">
          <a:extLst>
            <a:ext uri="{FF2B5EF4-FFF2-40B4-BE49-F238E27FC236}">
              <a16:creationId xmlns:a16="http://schemas.microsoft.com/office/drawing/2014/main" id="{397DA10C-20A9-4F32-B40C-7F84F7406D76}"/>
            </a:ext>
          </a:extLst>
        </xdr:cNvPr>
        <xdr:cNvSpPr/>
      </xdr:nvSpPr>
      <xdr:spPr>
        <a:xfrm>
          <a:off x="12303760" y="1417356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256" name="フローチャート: 判断 255">
          <a:extLst>
            <a:ext uri="{FF2B5EF4-FFF2-40B4-BE49-F238E27FC236}">
              <a16:creationId xmlns:a16="http://schemas.microsoft.com/office/drawing/2014/main" id="{2732A73B-D8FA-409D-9554-132E07AFCE5D}"/>
            </a:ext>
          </a:extLst>
        </xdr:cNvPr>
        <xdr:cNvSpPr/>
      </xdr:nvSpPr>
      <xdr:spPr>
        <a:xfrm>
          <a:off x="11487150" y="141909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4B6CB1B3-22EF-4DFD-9A54-C0897E0BB6D3}"/>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35D22CFB-F5CD-4DE0-A6C0-777E3EC405BE}"/>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657CDB47-F391-4ED6-9BEB-9A20B6B93622}"/>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3953E827-2E54-49B3-B949-4BFE7DA07EEF}"/>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7A04E426-05CE-44CE-82DC-25922DB79957}"/>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262" name="楕円 261">
          <a:extLst>
            <a:ext uri="{FF2B5EF4-FFF2-40B4-BE49-F238E27FC236}">
              <a16:creationId xmlns:a16="http://schemas.microsoft.com/office/drawing/2014/main" id="{C34B9BAC-B952-4AB2-863E-837ABBE8021C}"/>
            </a:ext>
          </a:extLst>
        </xdr:cNvPr>
        <xdr:cNvSpPr/>
      </xdr:nvSpPr>
      <xdr:spPr>
        <a:xfrm>
          <a:off x="14649450" y="148626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263" name="【消防施設】&#10;有形固定資産減価償却率該当値テキスト">
          <a:extLst>
            <a:ext uri="{FF2B5EF4-FFF2-40B4-BE49-F238E27FC236}">
              <a16:creationId xmlns:a16="http://schemas.microsoft.com/office/drawing/2014/main" id="{3CDB715C-8DDC-43CC-B6E6-F3ED59A80C0A}"/>
            </a:ext>
          </a:extLst>
        </xdr:cNvPr>
        <xdr:cNvSpPr txBox="1"/>
      </xdr:nvSpPr>
      <xdr:spPr>
        <a:xfrm>
          <a:off x="14742160" y="14775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264" name="楕円 263">
          <a:extLst>
            <a:ext uri="{FF2B5EF4-FFF2-40B4-BE49-F238E27FC236}">
              <a16:creationId xmlns:a16="http://schemas.microsoft.com/office/drawing/2014/main" id="{038F71F6-1610-46EF-BCC4-C002E098BFD2}"/>
            </a:ext>
          </a:extLst>
        </xdr:cNvPr>
        <xdr:cNvSpPr/>
      </xdr:nvSpPr>
      <xdr:spPr>
        <a:xfrm>
          <a:off x="13887450" y="148626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265" name="直線コネクタ 264">
          <a:extLst>
            <a:ext uri="{FF2B5EF4-FFF2-40B4-BE49-F238E27FC236}">
              <a16:creationId xmlns:a16="http://schemas.microsoft.com/office/drawing/2014/main" id="{9DA17E70-0163-415E-B229-FC4EA154002D}"/>
            </a:ext>
          </a:extLst>
        </xdr:cNvPr>
        <xdr:cNvCxnSpPr/>
      </xdr:nvCxnSpPr>
      <xdr:spPr>
        <a:xfrm>
          <a:off x="13942060" y="14917239"/>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106499</xdr:rowOff>
    </xdr:from>
    <xdr:to>
      <xdr:col>76</xdr:col>
      <xdr:colOff>165100</xdr:colOff>
      <xdr:row>87</xdr:row>
      <xdr:rowOff>36649</xdr:rowOff>
    </xdr:to>
    <xdr:sp macro="" textlink="">
      <xdr:nvSpPr>
        <xdr:cNvPr id="266" name="楕円 265">
          <a:extLst>
            <a:ext uri="{FF2B5EF4-FFF2-40B4-BE49-F238E27FC236}">
              <a16:creationId xmlns:a16="http://schemas.microsoft.com/office/drawing/2014/main" id="{43A0DF64-FA55-4E6B-8E63-E70560004986}"/>
            </a:ext>
          </a:extLst>
        </xdr:cNvPr>
        <xdr:cNvSpPr/>
      </xdr:nvSpPr>
      <xdr:spPr>
        <a:xfrm>
          <a:off x="13089890" y="1484929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157299</xdr:rowOff>
    </xdr:from>
    <xdr:to>
      <xdr:col>81</xdr:col>
      <xdr:colOff>50800</xdr:colOff>
      <xdr:row>86</xdr:row>
      <xdr:rowOff>168729</xdr:rowOff>
    </xdr:to>
    <xdr:cxnSp macro="">
      <xdr:nvCxnSpPr>
        <xdr:cNvPr id="267" name="直線コネクタ 266">
          <a:extLst>
            <a:ext uri="{FF2B5EF4-FFF2-40B4-BE49-F238E27FC236}">
              <a16:creationId xmlns:a16="http://schemas.microsoft.com/office/drawing/2014/main" id="{B03183D3-B6E3-41A8-9B0C-65995D9BC118}"/>
            </a:ext>
          </a:extLst>
        </xdr:cNvPr>
        <xdr:cNvCxnSpPr/>
      </xdr:nvCxnSpPr>
      <xdr:spPr>
        <a:xfrm>
          <a:off x="13144500" y="14903904"/>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62412</xdr:rowOff>
    </xdr:from>
    <xdr:to>
      <xdr:col>72</xdr:col>
      <xdr:colOff>38100</xdr:colOff>
      <xdr:row>86</xdr:row>
      <xdr:rowOff>164012</xdr:rowOff>
    </xdr:to>
    <xdr:sp macro="" textlink="">
      <xdr:nvSpPr>
        <xdr:cNvPr id="268" name="楕円 267">
          <a:extLst>
            <a:ext uri="{FF2B5EF4-FFF2-40B4-BE49-F238E27FC236}">
              <a16:creationId xmlns:a16="http://schemas.microsoft.com/office/drawing/2014/main" id="{E80F3DB2-08ED-4C57-9C52-B282A183B9C3}"/>
            </a:ext>
          </a:extLst>
        </xdr:cNvPr>
        <xdr:cNvSpPr/>
      </xdr:nvSpPr>
      <xdr:spPr>
        <a:xfrm>
          <a:off x="12303760" y="14803302"/>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113212</xdr:rowOff>
    </xdr:from>
    <xdr:to>
      <xdr:col>76</xdr:col>
      <xdr:colOff>114300</xdr:colOff>
      <xdr:row>86</xdr:row>
      <xdr:rowOff>157299</xdr:rowOff>
    </xdr:to>
    <xdr:cxnSp macro="">
      <xdr:nvCxnSpPr>
        <xdr:cNvPr id="269" name="直線コネクタ 268">
          <a:extLst>
            <a:ext uri="{FF2B5EF4-FFF2-40B4-BE49-F238E27FC236}">
              <a16:creationId xmlns:a16="http://schemas.microsoft.com/office/drawing/2014/main" id="{33982B42-8A60-46C7-8048-939AB99211D2}"/>
            </a:ext>
          </a:extLst>
        </xdr:cNvPr>
        <xdr:cNvCxnSpPr/>
      </xdr:nvCxnSpPr>
      <xdr:spPr>
        <a:xfrm>
          <a:off x="12346940" y="14857912"/>
          <a:ext cx="79756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270" name="n_1aveValue【消防施設】&#10;有形固定資産減価償却率">
          <a:extLst>
            <a:ext uri="{FF2B5EF4-FFF2-40B4-BE49-F238E27FC236}">
              <a16:creationId xmlns:a16="http://schemas.microsoft.com/office/drawing/2014/main" id="{F4EFA0FA-713F-4C15-9546-D5AEB9D7E150}"/>
            </a:ext>
          </a:extLst>
        </xdr:cNvPr>
        <xdr:cNvSpPr txBox="1"/>
      </xdr:nvSpPr>
      <xdr:spPr>
        <a:xfrm>
          <a:off x="13738234" y="14024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271" name="n_2aveValue【消防施設】&#10;有形固定資産減価償却率">
          <a:extLst>
            <a:ext uri="{FF2B5EF4-FFF2-40B4-BE49-F238E27FC236}">
              <a16:creationId xmlns:a16="http://schemas.microsoft.com/office/drawing/2014/main" id="{F331437E-157D-4AE6-A13B-966A543E559A}"/>
            </a:ext>
          </a:extLst>
        </xdr:cNvPr>
        <xdr:cNvSpPr txBox="1"/>
      </xdr:nvSpPr>
      <xdr:spPr>
        <a:xfrm>
          <a:off x="12957184" y="13984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272" name="n_3aveValue【消防施設】&#10;有形固定資産減価償却率">
          <a:extLst>
            <a:ext uri="{FF2B5EF4-FFF2-40B4-BE49-F238E27FC236}">
              <a16:creationId xmlns:a16="http://schemas.microsoft.com/office/drawing/2014/main" id="{2274FFC0-125E-46E0-89B8-98CD99B5B276}"/>
            </a:ext>
          </a:extLst>
        </xdr:cNvPr>
        <xdr:cNvSpPr txBox="1"/>
      </xdr:nvSpPr>
      <xdr:spPr>
        <a:xfrm>
          <a:off x="12171054" y="13944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273" name="n_4aveValue【消防施設】&#10;有形固定資産減価償却率">
          <a:extLst>
            <a:ext uri="{FF2B5EF4-FFF2-40B4-BE49-F238E27FC236}">
              <a16:creationId xmlns:a16="http://schemas.microsoft.com/office/drawing/2014/main" id="{13EB0157-219B-4AA3-BCA9-68F7EC96A2E1}"/>
            </a:ext>
          </a:extLst>
        </xdr:cNvPr>
        <xdr:cNvSpPr txBox="1"/>
      </xdr:nvSpPr>
      <xdr:spPr>
        <a:xfrm>
          <a:off x="11354444" y="1397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274" name="n_1mainValue【消防施設】&#10;有形固定資産減価償却率">
          <a:extLst>
            <a:ext uri="{FF2B5EF4-FFF2-40B4-BE49-F238E27FC236}">
              <a16:creationId xmlns:a16="http://schemas.microsoft.com/office/drawing/2014/main" id="{FD808859-9C9F-496F-9906-F261E75BA618}"/>
            </a:ext>
          </a:extLst>
        </xdr:cNvPr>
        <xdr:cNvSpPr txBox="1"/>
      </xdr:nvSpPr>
      <xdr:spPr>
        <a:xfrm>
          <a:off x="1371734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87</xdr:row>
      <xdr:rowOff>27776</xdr:rowOff>
    </xdr:from>
    <xdr:ext cx="405111" cy="259045"/>
    <xdr:sp macro="" textlink="">
      <xdr:nvSpPr>
        <xdr:cNvPr id="275" name="n_2mainValue【消防施設】&#10;有形固定資産減価償却率">
          <a:extLst>
            <a:ext uri="{FF2B5EF4-FFF2-40B4-BE49-F238E27FC236}">
              <a16:creationId xmlns:a16="http://schemas.microsoft.com/office/drawing/2014/main" id="{B6F497DC-C5B4-4D7E-85D1-A894183A3BCF}"/>
            </a:ext>
          </a:extLst>
        </xdr:cNvPr>
        <xdr:cNvSpPr txBox="1"/>
      </xdr:nvSpPr>
      <xdr:spPr>
        <a:xfrm>
          <a:off x="12957184" y="14942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155139</xdr:rowOff>
    </xdr:from>
    <xdr:ext cx="405111" cy="259045"/>
    <xdr:sp macro="" textlink="">
      <xdr:nvSpPr>
        <xdr:cNvPr id="276" name="n_3mainValue【消防施設】&#10;有形固定資産減価償却率">
          <a:extLst>
            <a:ext uri="{FF2B5EF4-FFF2-40B4-BE49-F238E27FC236}">
              <a16:creationId xmlns:a16="http://schemas.microsoft.com/office/drawing/2014/main" id="{F0F42444-E963-430D-B1DB-0C16DFF375DC}"/>
            </a:ext>
          </a:extLst>
        </xdr:cNvPr>
        <xdr:cNvSpPr txBox="1"/>
      </xdr:nvSpPr>
      <xdr:spPr>
        <a:xfrm>
          <a:off x="12171054" y="14899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77" name="正方形/長方形 276">
          <a:extLst>
            <a:ext uri="{FF2B5EF4-FFF2-40B4-BE49-F238E27FC236}">
              <a16:creationId xmlns:a16="http://schemas.microsoft.com/office/drawing/2014/main" id="{4AF434BE-D342-4BCA-A60B-C96EA196CB35}"/>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78" name="正方形/長方形 277">
          <a:extLst>
            <a:ext uri="{FF2B5EF4-FFF2-40B4-BE49-F238E27FC236}">
              <a16:creationId xmlns:a16="http://schemas.microsoft.com/office/drawing/2014/main" id="{A3863AB8-5F4B-48F9-8C0C-8336A30223CF}"/>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79" name="正方形/長方形 278">
          <a:extLst>
            <a:ext uri="{FF2B5EF4-FFF2-40B4-BE49-F238E27FC236}">
              <a16:creationId xmlns:a16="http://schemas.microsoft.com/office/drawing/2014/main" id="{C1E18DAB-8A54-4053-9734-CB980E2A0365}"/>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80" name="正方形/長方形 279">
          <a:extLst>
            <a:ext uri="{FF2B5EF4-FFF2-40B4-BE49-F238E27FC236}">
              <a16:creationId xmlns:a16="http://schemas.microsoft.com/office/drawing/2014/main" id="{1BB8B62B-55BF-4DD3-B7EA-7AB48AFD3FD0}"/>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81" name="正方形/長方形 280">
          <a:extLst>
            <a:ext uri="{FF2B5EF4-FFF2-40B4-BE49-F238E27FC236}">
              <a16:creationId xmlns:a16="http://schemas.microsoft.com/office/drawing/2014/main" id="{15173601-DA1D-4D6D-9BBD-E4DBFAF77B43}"/>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82" name="正方形/長方形 281">
          <a:extLst>
            <a:ext uri="{FF2B5EF4-FFF2-40B4-BE49-F238E27FC236}">
              <a16:creationId xmlns:a16="http://schemas.microsoft.com/office/drawing/2014/main" id="{7A7F3476-E8C7-4F9C-8406-9ED4A72B6B8E}"/>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83" name="正方形/長方形 282">
          <a:extLst>
            <a:ext uri="{FF2B5EF4-FFF2-40B4-BE49-F238E27FC236}">
              <a16:creationId xmlns:a16="http://schemas.microsoft.com/office/drawing/2014/main" id="{AB58A76A-4956-48CA-969A-9CF50895F2B4}"/>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84" name="正方形/長方形 283">
          <a:extLst>
            <a:ext uri="{FF2B5EF4-FFF2-40B4-BE49-F238E27FC236}">
              <a16:creationId xmlns:a16="http://schemas.microsoft.com/office/drawing/2014/main" id="{96C85AAA-67E1-4482-80A0-BF0BA397CACB}"/>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85" name="テキスト ボックス 284">
          <a:extLst>
            <a:ext uri="{FF2B5EF4-FFF2-40B4-BE49-F238E27FC236}">
              <a16:creationId xmlns:a16="http://schemas.microsoft.com/office/drawing/2014/main" id="{C730E542-1F53-4563-A482-F2FFC5592496}"/>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86" name="直線コネクタ 285">
          <a:extLst>
            <a:ext uri="{FF2B5EF4-FFF2-40B4-BE49-F238E27FC236}">
              <a16:creationId xmlns:a16="http://schemas.microsoft.com/office/drawing/2014/main" id="{D4FB40B5-96F6-4C0D-8EFB-888CB0C28F45}"/>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287" name="直線コネクタ 286">
          <a:extLst>
            <a:ext uri="{FF2B5EF4-FFF2-40B4-BE49-F238E27FC236}">
              <a16:creationId xmlns:a16="http://schemas.microsoft.com/office/drawing/2014/main" id="{5C0C5BAE-EF1F-4C21-8BA5-40DFBA0EE598}"/>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288" name="テキスト ボックス 287">
          <a:extLst>
            <a:ext uri="{FF2B5EF4-FFF2-40B4-BE49-F238E27FC236}">
              <a16:creationId xmlns:a16="http://schemas.microsoft.com/office/drawing/2014/main" id="{0837187D-DE00-427D-9C10-4D67F8B6E778}"/>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289" name="直線コネクタ 288">
          <a:extLst>
            <a:ext uri="{FF2B5EF4-FFF2-40B4-BE49-F238E27FC236}">
              <a16:creationId xmlns:a16="http://schemas.microsoft.com/office/drawing/2014/main" id="{3FC199B3-7915-4AD7-8F9F-BA339B87EA93}"/>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290" name="テキスト ボックス 289">
          <a:extLst>
            <a:ext uri="{FF2B5EF4-FFF2-40B4-BE49-F238E27FC236}">
              <a16:creationId xmlns:a16="http://schemas.microsoft.com/office/drawing/2014/main" id="{A13DC1CE-7ACA-4083-B153-8AACD3DE3A9D}"/>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291" name="直線コネクタ 290">
          <a:extLst>
            <a:ext uri="{FF2B5EF4-FFF2-40B4-BE49-F238E27FC236}">
              <a16:creationId xmlns:a16="http://schemas.microsoft.com/office/drawing/2014/main" id="{FF042F58-9008-42FC-BD8F-B5F13D7757BB}"/>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292" name="テキスト ボックス 291">
          <a:extLst>
            <a:ext uri="{FF2B5EF4-FFF2-40B4-BE49-F238E27FC236}">
              <a16:creationId xmlns:a16="http://schemas.microsoft.com/office/drawing/2014/main" id="{BCBA7D71-F69C-4F85-B37C-556BC8BD74A7}"/>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293" name="直線コネクタ 292">
          <a:extLst>
            <a:ext uri="{FF2B5EF4-FFF2-40B4-BE49-F238E27FC236}">
              <a16:creationId xmlns:a16="http://schemas.microsoft.com/office/drawing/2014/main" id="{13C727F1-1FDB-46EE-B6B7-7FD555C69589}"/>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294" name="テキスト ボックス 293">
          <a:extLst>
            <a:ext uri="{FF2B5EF4-FFF2-40B4-BE49-F238E27FC236}">
              <a16:creationId xmlns:a16="http://schemas.microsoft.com/office/drawing/2014/main" id="{639D7497-2DD2-4692-A16A-2D0025FB1701}"/>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295" name="直線コネクタ 294">
          <a:extLst>
            <a:ext uri="{FF2B5EF4-FFF2-40B4-BE49-F238E27FC236}">
              <a16:creationId xmlns:a16="http://schemas.microsoft.com/office/drawing/2014/main" id="{3B6DA279-DA90-4EC3-A52F-4F885A823F5F}"/>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296" name="テキスト ボックス 295">
          <a:extLst>
            <a:ext uri="{FF2B5EF4-FFF2-40B4-BE49-F238E27FC236}">
              <a16:creationId xmlns:a16="http://schemas.microsoft.com/office/drawing/2014/main" id="{3B82A122-FDED-45A2-97E8-E5759C05D75C}"/>
            </a:ext>
          </a:extLst>
        </xdr:cNvPr>
        <xdr:cNvSpPr txBox="1"/>
      </xdr:nvSpPr>
      <xdr:spPr>
        <a:xfrm>
          <a:off x="15985051" y="1346873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297" name="直線コネクタ 296">
          <a:extLst>
            <a:ext uri="{FF2B5EF4-FFF2-40B4-BE49-F238E27FC236}">
              <a16:creationId xmlns:a16="http://schemas.microsoft.com/office/drawing/2014/main" id="{94A100C5-C546-4545-9ED4-F207F5E21E72}"/>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298" name="テキスト ボックス 297">
          <a:extLst>
            <a:ext uri="{FF2B5EF4-FFF2-40B4-BE49-F238E27FC236}">
              <a16:creationId xmlns:a16="http://schemas.microsoft.com/office/drawing/2014/main" id="{9BCEDB89-8E95-471D-91E0-9B6D308DFB5D}"/>
            </a:ext>
          </a:extLst>
        </xdr:cNvPr>
        <xdr:cNvSpPr txBox="1"/>
      </xdr:nvSpPr>
      <xdr:spPr>
        <a:xfrm>
          <a:off x="15985051" y="1313644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299" name="直線コネクタ 298">
          <a:extLst>
            <a:ext uri="{FF2B5EF4-FFF2-40B4-BE49-F238E27FC236}">
              <a16:creationId xmlns:a16="http://schemas.microsoft.com/office/drawing/2014/main" id="{E04753D0-C237-499F-8D4A-217622B683E9}"/>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300" name="テキスト ボックス 299">
          <a:extLst>
            <a:ext uri="{FF2B5EF4-FFF2-40B4-BE49-F238E27FC236}">
              <a16:creationId xmlns:a16="http://schemas.microsoft.com/office/drawing/2014/main" id="{22818252-C121-48C9-8E73-915A46B4022C}"/>
            </a:ext>
          </a:extLst>
        </xdr:cNvPr>
        <xdr:cNvSpPr txBox="1"/>
      </xdr:nvSpPr>
      <xdr:spPr>
        <a:xfrm>
          <a:off x="1598505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01" name="【消防施設】&#10;一人当たり面積グラフ枠">
          <a:extLst>
            <a:ext uri="{FF2B5EF4-FFF2-40B4-BE49-F238E27FC236}">
              <a16:creationId xmlns:a16="http://schemas.microsoft.com/office/drawing/2014/main" id="{38E907F3-D0B5-4685-88F0-924EC42D0843}"/>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302" name="直線コネクタ 301">
          <a:extLst>
            <a:ext uri="{FF2B5EF4-FFF2-40B4-BE49-F238E27FC236}">
              <a16:creationId xmlns:a16="http://schemas.microsoft.com/office/drawing/2014/main" id="{08432B62-D490-462D-81B8-72A056D60D6F}"/>
            </a:ext>
          </a:extLst>
        </xdr:cNvPr>
        <xdr:cNvCxnSpPr/>
      </xdr:nvCxnSpPr>
      <xdr:spPr>
        <a:xfrm flipV="1">
          <a:off x="19947254" y="13294287"/>
          <a:ext cx="0" cy="1622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303" name="【消防施設】&#10;一人当たり面積最小値テキスト">
          <a:extLst>
            <a:ext uri="{FF2B5EF4-FFF2-40B4-BE49-F238E27FC236}">
              <a16:creationId xmlns:a16="http://schemas.microsoft.com/office/drawing/2014/main" id="{1E2A3392-1914-4D0F-8B2C-A189EA241370}"/>
            </a:ext>
          </a:extLst>
        </xdr:cNvPr>
        <xdr:cNvSpPr txBox="1"/>
      </xdr:nvSpPr>
      <xdr:spPr>
        <a:xfrm>
          <a:off x="19985990" y="14925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304" name="直線コネクタ 303">
          <a:extLst>
            <a:ext uri="{FF2B5EF4-FFF2-40B4-BE49-F238E27FC236}">
              <a16:creationId xmlns:a16="http://schemas.microsoft.com/office/drawing/2014/main" id="{F41B5C99-2574-413A-B748-641D9AD3822A}"/>
            </a:ext>
          </a:extLst>
        </xdr:cNvPr>
        <xdr:cNvCxnSpPr/>
      </xdr:nvCxnSpPr>
      <xdr:spPr>
        <a:xfrm>
          <a:off x="19885660" y="149164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305" name="【消防施設】&#10;一人当たり面積最大値テキスト">
          <a:extLst>
            <a:ext uri="{FF2B5EF4-FFF2-40B4-BE49-F238E27FC236}">
              <a16:creationId xmlns:a16="http://schemas.microsoft.com/office/drawing/2014/main" id="{73642387-AE61-4CF6-BA06-F101EDB8367F}"/>
            </a:ext>
          </a:extLst>
        </xdr:cNvPr>
        <xdr:cNvSpPr txBox="1"/>
      </xdr:nvSpPr>
      <xdr:spPr>
        <a:xfrm>
          <a:off x="19985990" y="13075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306" name="直線コネクタ 305">
          <a:extLst>
            <a:ext uri="{FF2B5EF4-FFF2-40B4-BE49-F238E27FC236}">
              <a16:creationId xmlns:a16="http://schemas.microsoft.com/office/drawing/2014/main" id="{E88CA4EA-7D4B-4C4C-A72E-643AEE3E5A70}"/>
            </a:ext>
          </a:extLst>
        </xdr:cNvPr>
        <xdr:cNvCxnSpPr/>
      </xdr:nvCxnSpPr>
      <xdr:spPr>
        <a:xfrm>
          <a:off x="19885660" y="132942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51615</xdr:rowOff>
    </xdr:from>
    <xdr:ext cx="469744" cy="259045"/>
    <xdr:sp macro="" textlink="">
      <xdr:nvSpPr>
        <xdr:cNvPr id="307" name="【消防施設】&#10;一人当たり面積平均値テキスト">
          <a:extLst>
            <a:ext uri="{FF2B5EF4-FFF2-40B4-BE49-F238E27FC236}">
              <a16:creationId xmlns:a16="http://schemas.microsoft.com/office/drawing/2014/main" id="{6F2112CD-FE68-45EC-A875-099E22BED7C3}"/>
            </a:ext>
          </a:extLst>
        </xdr:cNvPr>
        <xdr:cNvSpPr txBox="1"/>
      </xdr:nvSpPr>
      <xdr:spPr>
        <a:xfrm>
          <a:off x="19985990" y="148001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308" name="フローチャート: 判断 307">
          <a:extLst>
            <a:ext uri="{FF2B5EF4-FFF2-40B4-BE49-F238E27FC236}">
              <a16:creationId xmlns:a16="http://schemas.microsoft.com/office/drawing/2014/main" id="{41090C78-21EC-44C7-B377-2A7274D66B38}"/>
            </a:ext>
          </a:extLst>
        </xdr:cNvPr>
        <xdr:cNvSpPr/>
      </xdr:nvSpPr>
      <xdr:spPr>
        <a:xfrm>
          <a:off x="19904710" y="1481788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309" name="フローチャート: 判断 308">
          <a:extLst>
            <a:ext uri="{FF2B5EF4-FFF2-40B4-BE49-F238E27FC236}">
              <a16:creationId xmlns:a16="http://schemas.microsoft.com/office/drawing/2014/main" id="{06C592AB-32EA-438E-9D0F-11E5497DAAE2}"/>
            </a:ext>
          </a:extLst>
        </xdr:cNvPr>
        <xdr:cNvSpPr/>
      </xdr:nvSpPr>
      <xdr:spPr>
        <a:xfrm>
          <a:off x="19161760" y="1482115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310" name="フローチャート: 判断 309">
          <a:extLst>
            <a:ext uri="{FF2B5EF4-FFF2-40B4-BE49-F238E27FC236}">
              <a16:creationId xmlns:a16="http://schemas.microsoft.com/office/drawing/2014/main" id="{51F26F92-605C-4E2A-AD14-615712E9DB9D}"/>
            </a:ext>
          </a:extLst>
        </xdr:cNvPr>
        <xdr:cNvSpPr/>
      </xdr:nvSpPr>
      <xdr:spPr>
        <a:xfrm>
          <a:off x="18345150" y="1482730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311" name="フローチャート: 判断 310">
          <a:extLst>
            <a:ext uri="{FF2B5EF4-FFF2-40B4-BE49-F238E27FC236}">
              <a16:creationId xmlns:a16="http://schemas.microsoft.com/office/drawing/2014/main" id="{C44722B7-8494-4BC8-981B-5B938BEA9435}"/>
            </a:ext>
          </a:extLst>
        </xdr:cNvPr>
        <xdr:cNvSpPr/>
      </xdr:nvSpPr>
      <xdr:spPr>
        <a:xfrm>
          <a:off x="17547590" y="1482795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312" name="フローチャート: 判断 311">
          <a:extLst>
            <a:ext uri="{FF2B5EF4-FFF2-40B4-BE49-F238E27FC236}">
              <a16:creationId xmlns:a16="http://schemas.microsoft.com/office/drawing/2014/main" id="{50ECC56D-3A17-44FC-AE4A-A3CFD23D5AA3}"/>
            </a:ext>
          </a:extLst>
        </xdr:cNvPr>
        <xdr:cNvSpPr/>
      </xdr:nvSpPr>
      <xdr:spPr>
        <a:xfrm>
          <a:off x="16761460" y="1483285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13" name="テキスト ボックス 312">
          <a:extLst>
            <a:ext uri="{FF2B5EF4-FFF2-40B4-BE49-F238E27FC236}">
              <a16:creationId xmlns:a16="http://schemas.microsoft.com/office/drawing/2014/main" id="{09BBA67B-C47D-49C0-95E7-6665C658E7D1}"/>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14" name="テキスト ボックス 313">
          <a:extLst>
            <a:ext uri="{FF2B5EF4-FFF2-40B4-BE49-F238E27FC236}">
              <a16:creationId xmlns:a16="http://schemas.microsoft.com/office/drawing/2014/main" id="{3C3AFF2E-FA62-4645-96FE-8A6C44C22635}"/>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15" name="テキスト ボックス 314">
          <a:extLst>
            <a:ext uri="{FF2B5EF4-FFF2-40B4-BE49-F238E27FC236}">
              <a16:creationId xmlns:a16="http://schemas.microsoft.com/office/drawing/2014/main" id="{B177C3A8-08F6-4A1C-928B-91A059A001DC}"/>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16" name="テキスト ボックス 315">
          <a:extLst>
            <a:ext uri="{FF2B5EF4-FFF2-40B4-BE49-F238E27FC236}">
              <a16:creationId xmlns:a16="http://schemas.microsoft.com/office/drawing/2014/main" id="{4F189223-6554-4184-A137-FE56C8A53720}"/>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17" name="テキスト ボックス 316">
          <a:extLst>
            <a:ext uri="{FF2B5EF4-FFF2-40B4-BE49-F238E27FC236}">
              <a16:creationId xmlns:a16="http://schemas.microsoft.com/office/drawing/2014/main" id="{69783A77-3084-4403-9478-107417D30E95}"/>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66221</xdr:rowOff>
    </xdr:from>
    <xdr:to>
      <xdr:col>116</xdr:col>
      <xdr:colOff>114300</xdr:colOff>
      <xdr:row>86</xdr:row>
      <xdr:rowOff>167821</xdr:rowOff>
    </xdr:to>
    <xdr:sp macro="" textlink="">
      <xdr:nvSpPr>
        <xdr:cNvPr id="318" name="楕円 317">
          <a:extLst>
            <a:ext uri="{FF2B5EF4-FFF2-40B4-BE49-F238E27FC236}">
              <a16:creationId xmlns:a16="http://schemas.microsoft.com/office/drawing/2014/main" id="{48AE78BC-A8C5-49D1-9CD6-DF7C4DC25CD7}"/>
            </a:ext>
          </a:extLst>
        </xdr:cNvPr>
        <xdr:cNvSpPr/>
      </xdr:nvSpPr>
      <xdr:spPr>
        <a:xfrm>
          <a:off x="19904710" y="1480901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25598</xdr:rowOff>
    </xdr:from>
    <xdr:ext cx="469744" cy="259045"/>
    <xdr:sp macro="" textlink="">
      <xdr:nvSpPr>
        <xdr:cNvPr id="319" name="【消防施設】&#10;一人当たり面積該当値テキスト">
          <a:extLst>
            <a:ext uri="{FF2B5EF4-FFF2-40B4-BE49-F238E27FC236}">
              <a16:creationId xmlns:a16="http://schemas.microsoft.com/office/drawing/2014/main" id="{EEAD87FB-6146-4538-B9BA-C76057DD66BE}"/>
            </a:ext>
          </a:extLst>
        </xdr:cNvPr>
        <xdr:cNvSpPr txBox="1"/>
      </xdr:nvSpPr>
      <xdr:spPr>
        <a:xfrm>
          <a:off x="19985990" y="1459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68616</xdr:rowOff>
    </xdr:from>
    <xdr:to>
      <xdr:col>112</xdr:col>
      <xdr:colOff>38100</xdr:colOff>
      <xdr:row>86</xdr:row>
      <xdr:rowOff>170216</xdr:rowOff>
    </xdr:to>
    <xdr:sp macro="" textlink="">
      <xdr:nvSpPr>
        <xdr:cNvPr id="320" name="楕円 319">
          <a:extLst>
            <a:ext uri="{FF2B5EF4-FFF2-40B4-BE49-F238E27FC236}">
              <a16:creationId xmlns:a16="http://schemas.microsoft.com/office/drawing/2014/main" id="{F0CE6037-EAB6-450D-A262-6E06877F4AE9}"/>
            </a:ext>
          </a:extLst>
        </xdr:cNvPr>
        <xdr:cNvSpPr/>
      </xdr:nvSpPr>
      <xdr:spPr>
        <a:xfrm>
          <a:off x="19161760" y="1481141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117021</xdr:rowOff>
    </xdr:from>
    <xdr:to>
      <xdr:col>116</xdr:col>
      <xdr:colOff>63500</xdr:colOff>
      <xdr:row>86</xdr:row>
      <xdr:rowOff>119416</xdr:rowOff>
    </xdr:to>
    <xdr:cxnSp macro="">
      <xdr:nvCxnSpPr>
        <xdr:cNvPr id="321" name="直線コネクタ 320">
          <a:extLst>
            <a:ext uri="{FF2B5EF4-FFF2-40B4-BE49-F238E27FC236}">
              <a16:creationId xmlns:a16="http://schemas.microsoft.com/office/drawing/2014/main" id="{18BE9BC3-543D-4038-B39D-26E43D150703}"/>
            </a:ext>
          </a:extLst>
        </xdr:cNvPr>
        <xdr:cNvCxnSpPr/>
      </xdr:nvCxnSpPr>
      <xdr:spPr>
        <a:xfrm flipV="1">
          <a:off x="19204940" y="14861721"/>
          <a:ext cx="742950" cy="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69487</xdr:rowOff>
    </xdr:from>
    <xdr:to>
      <xdr:col>107</xdr:col>
      <xdr:colOff>101600</xdr:colOff>
      <xdr:row>86</xdr:row>
      <xdr:rowOff>171087</xdr:rowOff>
    </xdr:to>
    <xdr:sp macro="" textlink="">
      <xdr:nvSpPr>
        <xdr:cNvPr id="322" name="楕円 321">
          <a:extLst>
            <a:ext uri="{FF2B5EF4-FFF2-40B4-BE49-F238E27FC236}">
              <a16:creationId xmlns:a16="http://schemas.microsoft.com/office/drawing/2014/main" id="{BBF15F9A-45B5-4F60-82FD-C150E6E98096}"/>
            </a:ext>
          </a:extLst>
        </xdr:cNvPr>
        <xdr:cNvSpPr/>
      </xdr:nvSpPr>
      <xdr:spPr>
        <a:xfrm>
          <a:off x="18345150" y="1481228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119416</xdr:rowOff>
    </xdr:from>
    <xdr:to>
      <xdr:col>111</xdr:col>
      <xdr:colOff>177800</xdr:colOff>
      <xdr:row>86</xdr:row>
      <xdr:rowOff>120287</xdr:rowOff>
    </xdr:to>
    <xdr:cxnSp macro="">
      <xdr:nvCxnSpPr>
        <xdr:cNvPr id="323" name="直線コネクタ 322">
          <a:extLst>
            <a:ext uri="{FF2B5EF4-FFF2-40B4-BE49-F238E27FC236}">
              <a16:creationId xmlns:a16="http://schemas.microsoft.com/office/drawing/2014/main" id="{A1273962-077D-4E82-B191-B5C9C786D3BC}"/>
            </a:ext>
          </a:extLst>
        </xdr:cNvPr>
        <xdr:cNvCxnSpPr/>
      </xdr:nvCxnSpPr>
      <xdr:spPr>
        <a:xfrm flipV="1">
          <a:off x="18399760" y="14866021"/>
          <a:ext cx="80518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70903</xdr:rowOff>
    </xdr:from>
    <xdr:to>
      <xdr:col>102</xdr:col>
      <xdr:colOff>165100</xdr:colOff>
      <xdr:row>87</xdr:row>
      <xdr:rowOff>1053</xdr:rowOff>
    </xdr:to>
    <xdr:sp macro="" textlink="">
      <xdr:nvSpPr>
        <xdr:cNvPr id="324" name="楕円 323">
          <a:extLst>
            <a:ext uri="{FF2B5EF4-FFF2-40B4-BE49-F238E27FC236}">
              <a16:creationId xmlns:a16="http://schemas.microsoft.com/office/drawing/2014/main" id="{D2A70B66-35D9-457C-BEA4-9DD236D1E0CA}"/>
            </a:ext>
          </a:extLst>
        </xdr:cNvPr>
        <xdr:cNvSpPr/>
      </xdr:nvSpPr>
      <xdr:spPr>
        <a:xfrm>
          <a:off x="17547590" y="1481369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120287</xdr:rowOff>
    </xdr:from>
    <xdr:to>
      <xdr:col>107</xdr:col>
      <xdr:colOff>50800</xdr:colOff>
      <xdr:row>86</xdr:row>
      <xdr:rowOff>121703</xdr:rowOff>
    </xdr:to>
    <xdr:cxnSp macro="">
      <xdr:nvCxnSpPr>
        <xdr:cNvPr id="325" name="直線コネクタ 324">
          <a:extLst>
            <a:ext uri="{FF2B5EF4-FFF2-40B4-BE49-F238E27FC236}">
              <a16:creationId xmlns:a16="http://schemas.microsoft.com/office/drawing/2014/main" id="{AF879138-167C-49C2-B384-0E61DAE3633A}"/>
            </a:ext>
          </a:extLst>
        </xdr:cNvPr>
        <xdr:cNvCxnSpPr/>
      </xdr:nvCxnSpPr>
      <xdr:spPr>
        <a:xfrm flipV="1">
          <a:off x="17602200" y="14866892"/>
          <a:ext cx="797560" cy="1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169181</xdr:rowOff>
    </xdr:from>
    <xdr:ext cx="469744" cy="259045"/>
    <xdr:sp macro="" textlink="">
      <xdr:nvSpPr>
        <xdr:cNvPr id="326" name="n_1aveValue【消防施設】&#10;一人当たり面積">
          <a:extLst>
            <a:ext uri="{FF2B5EF4-FFF2-40B4-BE49-F238E27FC236}">
              <a16:creationId xmlns:a16="http://schemas.microsoft.com/office/drawing/2014/main" id="{C07CE97A-C934-458B-9B9A-6FA9D85B9FA8}"/>
            </a:ext>
          </a:extLst>
        </xdr:cNvPr>
        <xdr:cNvSpPr txBox="1"/>
      </xdr:nvSpPr>
      <xdr:spPr>
        <a:xfrm>
          <a:off x="18982132" y="14917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1976</xdr:rowOff>
    </xdr:from>
    <xdr:ext cx="469744" cy="259045"/>
    <xdr:sp macro="" textlink="">
      <xdr:nvSpPr>
        <xdr:cNvPr id="327" name="n_2aveValue【消防施設】&#10;一人当たり面積">
          <a:extLst>
            <a:ext uri="{FF2B5EF4-FFF2-40B4-BE49-F238E27FC236}">
              <a16:creationId xmlns:a16="http://schemas.microsoft.com/office/drawing/2014/main" id="{CEA7D7E9-3EFD-4528-BB51-9C13D6592661}"/>
            </a:ext>
          </a:extLst>
        </xdr:cNvPr>
        <xdr:cNvSpPr txBox="1"/>
      </xdr:nvSpPr>
      <xdr:spPr>
        <a:xfrm>
          <a:off x="18182032" y="1491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2630</xdr:rowOff>
    </xdr:from>
    <xdr:ext cx="469744" cy="259045"/>
    <xdr:sp macro="" textlink="">
      <xdr:nvSpPr>
        <xdr:cNvPr id="328" name="n_3aveValue【消防施設】&#10;一人当たり面積">
          <a:extLst>
            <a:ext uri="{FF2B5EF4-FFF2-40B4-BE49-F238E27FC236}">
              <a16:creationId xmlns:a16="http://schemas.microsoft.com/office/drawing/2014/main" id="{BA7A47BB-568A-4277-8405-716C0A6D6DBE}"/>
            </a:ext>
          </a:extLst>
        </xdr:cNvPr>
        <xdr:cNvSpPr txBox="1"/>
      </xdr:nvSpPr>
      <xdr:spPr>
        <a:xfrm>
          <a:off x="17384472" y="1491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329" name="n_4aveValue【消防施設】&#10;一人当たり面積">
          <a:extLst>
            <a:ext uri="{FF2B5EF4-FFF2-40B4-BE49-F238E27FC236}">
              <a16:creationId xmlns:a16="http://schemas.microsoft.com/office/drawing/2014/main" id="{07036D66-394B-4345-8B4D-FBF8342D1014}"/>
            </a:ext>
          </a:extLst>
        </xdr:cNvPr>
        <xdr:cNvSpPr txBox="1"/>
      </xdr:nvSpPr>
      <xdr:spPr>
        <a:xfrm>
          <a:off x="16588817" y="14604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15293</xdr:rowOff>
    </xdr:from>
    <xdr:ext cx="469744" cy="259045"/>
    <xdr:sp macro="" textlink="">
      <xdr:nvSpPr>
        <xdr:cNvPr id="330" name="n_1mainValue【消防施設】&#10;一人当たり面積">
          <a:extLst>
            <a:ext uri="{FF2B5EF4-FFF2-40B4-BE49-F238E27FC236}">
              <a16:creationId xmlns:a16="http://schemas.microsoft.com/office/drawing/2014/main" id="{1B47139A-BA2C-44B6-B555-B6BB8008C4FA}"/>
            </a:ext>
          </a:extLst>
        </xdr:cNvPr>
        <xdr:cNvSpPr txBox="1"/>
      </xdr:nvSpPr>
      <xdr:spPr>
        <a:xfrm>
          <a:off x="18982132" y="14592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16164</xdr:rowOff>
    </xdr:from>
    <xdr:ext cx="469744" cy="259045"/>
    <xdr:sp macro="" textlink="">
      <xdr:nvSpPr>
        <xdr:cNvPr id="331" name="n_2mainValue【消防施設】&#10;一人当たり面積">
          <a:extLst>
            <a:ext uri="{FF2B5EF4-FFF2-40B4-BE49-F238E27FC236}">
              <a16:creationId xmlns:a16="http://schemas.microsoft.com/office/drawing/2014/main" id="{41F6262A-84BC-417B-AC08-49C306088BFE}"/>
            </a:ext>
          </a:extLst>
        </xdr:cNvPr>
        <xdr:cNvSpPr txBox="1"/>
      </xdr:nvSpPr>
      <xdr:spPr>
        <a:xfrm>
          <a:off x="18182032" y="14593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17580</xdr:rowOff>
    </xdr:from>
    <xdr:ext cx="469744" cy="259045"/>
    <xdr:sp macro="" textlink="">
      <xdr:nvSpPr>
        <xdr:cNvPr id="332" name="n_3mainValue【消防施設】&#10;一人当たり面積">
          <a:extLst>
            <a:ext uri="{FF2B5EF4-FFF2-40B4-BE49-F238E27FC236}">
              <a16:creationId xmlns:a16="http://schemas.microsoft.com/office/drawing/2014/main" id="{002A772C-871C-42E3-8FC4-CB3577F127A3}"/>
            </a:ext>
          </a:extLst>
        </xdr:cNvPr>
        <xdr:cNvSpPr txBox="1"/>
      </xdr:nvSpPr>
      <xdr:spPr>
        <a:xfrm>
          <a:off x="17384472" y="14594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33" name="正方形/長方形 332">
          <a:extLst>
            <a:ext uri="{FF2B5EF4-FFF2-40B4-BE49-F238E27FC236}">
              <a16:creationId xmlns:a16="http://schemas.microsoft.com/office/drawing/2014/main" id="{97762584-D07D-41C2-9E43-FCBE17532AD5}"/>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34" name="正方形/長方形 333">
          <a:extLst>
            <a:ext uri="{FF2B5EF4-FFF2-40B4-BE49-F238E27FC236}">
              <a16:creationId xmlns:a16="http://schemas.microsoft.com/office/drawing/2014/main" id="{204FC96F-03BE-4F37-82A2-3088FF4BBFCB}"/>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35" name="正方形/長方形 334">
          <a:extLst>
            <a:ext uri="{FF2B5EF4-FFF2-40B4-BE49-F238E27FC236}">
              <a16:creationId xmlns:a16="http://schemas.microsoft.com/office/drawing/2014/main" id="{ACACFD9E-7A7F-418C-ACE0-9AD63B5A71F8}"/>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36" name="正方形/長方形 335">
          <a:extLst>
            <a:ext uri="{FF2B5EF4-FFF2-40B4-BE49-F238E27FC236}">
              <a16:creationId xmlns:a16="http://schemas.microsoft.com/office/drawing/2014/main" id="{A0B2F52D-AC60-4C28-B180-58DDD35F18C0}"/>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37" name="正方形/長方形 336">
          <a:extLst>
            <a:ext uri="{FF2B5EF4-FFF2-40B4-BE49-F238E27FC236}">
              <a16:creationId xmlns:a16="http://schemas.microsoft.com/office/drawing/2014/main" id="{520B2485-5EF8-44B1-9C61-CEC2D0F03DD7}"/>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38" name="正方形/長方形 337">
          <a:extLst>
            <a:ext uri="{FF2B5EF4-FFF2-40B4-BE49-F238E27FC236}">
              <a16:creationId xmlns:a16="http://schemas.microsoft.com/office/drawing/2014/main" id="{6A80EDC0-58FB-42B5-AD03-4FFA5FFE9F61}"/>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39" name="正方形/長方形 338">
          <a:extLst>
            <a:ext uri="{FF2B5EF4-FFF2-40B4-BE49-F238E27FC236}">
              <a16:creationId xmlns:a16="http://schemas.microsoft.com/office/drawing/2014/main" id="{12D75A8D-78B8-4C25-BBD8-2D96ACBC6D5D}"/>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40" name="正方形/長方形 339">
          <a:extLst>
            <a:ext uri="{FF2B5EF4-FFF2-40B4-BE49-F238E27FC236}">
              <a16:creationId xmlns:a16="http://schemas.microsoft.com/office/drawing/2014/main" id="{FE98BB4D-3B32-45AB-A1A6-BD8FE5F2B1A8}"/>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41" name="テキスト ボックス 340">
          <a:extLst>
            <a:ext uri="{FF2B5EF4-FFF2-40B4-BE49-F238E27FC236}">
              <a16:creationId xmlns:a16="http://schemas.microsoft.com/office/drawing/2014/main" id="{718FEFA6-DF31-4019-ADE6-071E4CB816CA}"/>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42" name="直線コネクタ 341">
          <a:extLst>
            <a:ext uri="{FF2B5EF4-FFF2-40B4-BE49-F238E27FC236}">
              <a16:creationId xmlns:a16="http://schemas.microsoft.com/office/drawing/2014/main" id="{F9B64234-6127-492C-B4AE-50D79C62773B}"/>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43" name="テキスト ボックス 342">
          <a:extLst>
            <a:ext uri="{FF2B5EF4-FFF2-40B4-BE49-F238E27FC236}">
              <a16:creationId xmlns:a16="http://schemas.microsoft.com/office/drawing/2014/main" id="{30FB8F6F-25B6-4C5F-85CB-4A8DBE187399}"/>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44" name="直線コネクタ 343">
          <a:extLst>
            <a:ext uri="{FF2B5EF4-FFF2-40B4-BE49-F238E27FC236}">
              <a16:creationId xmlns:a16="http://schemas.microsoft.com/office/drawing/2014/main" id="{530C577B-364E-418E-A229-3CEC8E1EB281}"/>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45" name="テキスト ボックス 344">
          <a:extLst>
            <a:ext uri="{FF2B5EF4-FFF2-40B4-BE49-F238E27FC236}">
              <a16:creationId xmlns:a16="http://schemas.microsoft.com/office/drawing/2014/main" id="{E7C19D2C-B5CE-4E62-B8F9-8F253082D8DC}"/>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46" name="直線コネクタ 345">
          <a:extLst>
            <a:ext uri="{FF2B5EF4-FFF2-40B4-BE49-F238E27FC236}">
              <a16:creationId xmlns:a16="http://schemas.microsoft.com/office/drawing/2014/main" id="{9B79F8EF-BEE8-47D4-ABD6-CCA5631A17C8}"/>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47" name="テキスト ボックス 346">
          <a:extLst>
            <a:ext uri="{FF2B5EF4-FFF2-40B4-BE49-F238E27FC236}">
              <a16:creationId xmlns:a16="http://schemas.microsoft.com/office/drawing/2014/main" id="{04F50E7F-B272-4B2B-B1B2-9587772FF3A0}"/>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48" name="直線コネクタ 347">
          <a:extLst>
            <a:ext uri="{FF2B5EF4-FFF2-40B4-BE49-F238E27FC236}">
              <a16:creationId xmlns:a16="http://schemas.microsoft.com/office/drawing/2014/main" id="{D09C8A37-4111-4772-A194-541A7801662D}"/>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49" name="テキスト ボックス 348">
          <a:extLst>
            <a:ext uri="{FF2B5EF4-FFF2-40B4-BE49-F238E27FC236}">
              <a16:creationId xmlns:a16="http://schemas.microsoft.com/office/drawing/2014/main" id="{5EBD109E-34F9-463B-AFB1-A74FEA7B9800}"/>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50" name="直線コネクタ 349">
          <a:extLst>
            <a:ext uri="{FF2B5EF4-FFF2-40B4-BE49-F238E27FC236}">
              <a16:creationId xmlns:a16="http://schemas.microsoft.com/office/drawing/2014/main" id="{8FED86E5-FD86-40A7-8373-8B0474EB453E}"/>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51" name="テキスト ボックス 350">
          <a:extLst>
            <a:ext uri="{FF2B5EF4-FFF2-40B4-BE49-F238E27FC236}">
              <a16:creationId xmlns:a16="http://schemas.microsoft.com/office/drawing/2014/main" id="{D798EC6A-17BC-4EA7-A52D-3C97027295BC}"/>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52" name="直線コネクタ 351">
          <a:extLst>
            <a:ext uri="{FF2B5EF4-FFF2-40B4-BE49-F238E27FC236}">
              <a16:creationId xmlns:a16="http://schemas.microsoft.com/office/drawing/2014/main" id="{CAD38019-7C7B-44AE-99D4-799DBA2FF50F}"/>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53" name="テキスト ボックス 352">
          <a:extLst>
            <a:ext uri="{FF2B5EF4-FFF2-40B4-BE49-F238E27FC236}">
              <a16:creationId xmlns:a16="http://schemas.microsoft.com/office/drawing/2014/main" id="{CC22CDD9-E0EF-4A59-8D38-21E343C80618}"/>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54" name="直線コネクタ 353">
          <a:extLst>
            <a:ext uri="{FF2B5EF4-FFF2-40B4-BE49-F238E27FC236}">
              <a16:creationId xmlns:a16="http://schemas.microsoft.com/office/drawing/2014/main" id="{092487FE-98CF-471F-94EB-BB46116DB016}"/>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55" name="テキスト ボックス 354">
          <a:extLst>
            <a:ext uri="{FF2B5EF4-FFF2-40B4-BE49-F238E27FC236}">
              <a16:creationId xmlns:a16="http://schemas.microsoft.com/office/drawing/2014/main" id="{4F3FAFDF-DDF5-4DEE-805C-F94A594A2109}"/>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56" name="直線コネクタ 355">
          <a:extLst>
            <a:ext uri="{FF2B5EF4-FFF2-40B4-BE49-F238E27FC236}">
              <a16:creationId xmlns:a16="http://schemas.microsoft.com/office/drawing/2014/main" id="{2A10296B-4332-40E7-9B7F-1E2DDE523C4A}"/>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57" name="【庁舎】&#10;有形固定資産減価償却率グラフ枠">
          <a:extLst>
            <a:ext uri="{FF2B5EF4-FFF2-40B4-BE49-F238E27FC236}">
              <a16:creationId xmlns:a16="http://schemas.microsoft.com/office/drawing/2014/main" id="{EC66D6C7-CE85-4A13-8D35-D30C83C6CF44}"/>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358" name="直線コネクタ 357">
          <a:extLst>
            <a:ext uri="{FF2B5EF4-FFF2-40B4-BE49-F238E27FC236}">
              <a16:creationId xmlns:a16="http://schemas.microsoft.com/office/drawing/2014/main" id="{466C8DC7-09DC-4926-BE2F-F80D2484A05F}"/>
            </a:ext>
          </a:extLst>
        </xdr:cNvPr>
        <xdr:cNvCxnSpPr/>
      </xdr:nvCxnSpPr>
      <xdr:spPr>
        <a:xfrm flipV="1">
          <a:off x="14703424" y="17173575"/>
          <a:ext cx="0" cy="1549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359" name="【庁舎】&#10;有形固定資産減価償却率最小値テキスト">
          <a:extLst>
            <a:ext uri="{FF2B5EF4-FFF2-40B4-BE49-F238E27FC236}">
              <a16:creationId xmlns:a16="http://schemas.microsoft.com/office/drawing/2014/main" id="{DABA16D0-DBDC-4746-A329-AC6F00643B03}"/>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360" name="直線コネクタ 359">
          <a:extLst>
            <a:ext uri="{FF2B5EF4-FFF2-40B4-BE49-F238E27FC236}">
              <a16:creationId xmlns:a16="http://schemas.microsoft.com/office/drawing/2014/main" id="{231A7ACC-B6E1-460B-862E-1A9E5ADA59B4}"/>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361" name="【庁舎】&#10;有形固定資産減価償却率最大値テキスト">
          <a:extLst>
            <a:ext uri="{FF2B5EF4-FFF2-40B4-BE49-F238E27FC236}">
              <a16:creationId xmlns:a16="http://schemas.microsoft.com/office/drawing/2014/main" id="{B3C8725D-8866-4682-A283-E0B33075CE44}"/>
            </a:ext>
          </a:extLst>
        </xdr:cNvPr>
        <xdr:cNvSpPr txBox="1"/>
      </xdr:nvSpPr>
      <xdr:spPr>
        <a:xfrm>
          <a:off x="1474216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362" name="直線コネクタ 361">
          <a:extLst>
            <a:ext uri="{FF2B5EF4-FFF2-40B4-BE49-F238E27FC236}">
              <a16:creationId xmlns:a16="http://schemas.microsoft.com/office/drawing/2014/main" id="{F070B8A2-753F-409F-9AE1-8C953E382F58}"/>
            </a:ext>
          </a:extLst>
        </xdr:cNvPr>
        <xdr:cNvCxnSpPr/>
      </xdr:nvCxnSpPr>
      <xdr:spPr>
        <a:xfrm>
          <a:off x="14611350" y="171735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363" name="【庁舎】&#10;有形固定資産減価償却率平均値テキスト">
          <a:extLst>
            <a:ext uri="{FF2B5EF4-FFF2-40B4-BE49-F238E27FC236}">
              <a16:creationId xmlns:a16="http://schemas.microsoft.com/office/drawing/2014/main" id="{A6C218BC-079D-4E2E-BFFD-DD9F9F3E5A8B}"/>
            </a:ext>
          </a:extLst>
        </xdr:cNvPr>
        <xdr:cNvSpPr txBox="1"/>
      </xdr:nvSpPr>
      <xdr:spPr>
        <a:xfrm>
          <a:off x="14742160" y="179222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364" name="フローチャート: 判断 363">
          <a:extLst>
            <a:ext uri="{FF2B5EF4-FFF2-40B4-BE49-F238E27FC236}">
              <a16:creationId xmlns:a16="http://schemas.microsoft.com/office/drawing/2014/main" id="{332DEED1-1BE8-47FA-8895-441B0D668F2A}"/>
            </a:ext>
          </a:extLst>
        </xdr:cNvPr>
        <xdr:cNvSpPr/>
      </xdr:nvSpPr>
      <xdr:spPr>
        <a:xfrm>
          <a:off x="14649450" y="1794763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365" name="フローチャート: 判断 364">
          <a:extLst>
            <a:ext uri="{FF2B5EF4-FFF2-40B4-BE49-F238E27FC236}">
              <a16:creationId xmlns:a16="http://schemas.microsoft.com/office/drawing/2014/main" id="{49022ECA-605B-433A-83BE-AAE0C47D0E82}"/>
            </a:ext>
          </a:extLst>
        </xdr:cNvPr>
        <xdr:cNvSpPr/>
      </xdr:nvSpPr>
      <xdr:spPr>
        <a:xfrm>
          <a:off x="13887450" y="1791688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366" name="フローチャート: 判断 365">
          <a:extLst>
            <a:ext uri="{FF2B5EF4-FFF2-40B4-BE49-F238E27FC236}">
              <a16:creationId xmlns:a16="http://schemas.microsoft.com/office/drawing/2014/main" id="{0253C88A-CA7D-4FC0-9745-917D9BE5E9D8}"/>
            </a:ext>
          </a:extLst>
        </xdr:cNvPr>
        <xdr:cNvSpPr/>
      </xdr:nvSpPr>
      <xdr:spPr>
        <a:xfrm>
          <a:off x="13089890" y="1793430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367" name="フローチャート: 判断 366">
          <a:extLst>
            <a:ext uri="{FF2B5EF4-FFF2-40B4-BE49-F238E27FC236}">
              <a16:creationId xmlns:a16="http://schemas.microsoft.com/office/drawing/2014/main" id="{96CEA5A0-611E-426F-91B9-24F162D5C176}"/>
            </a:ext>
          </a:extLst>
        </xdr:cNvPr>
        <xdr:cNvSpPr/>
      </xdr:nvSpPr>
      <xdr:spPr>
        <a:xfrm>
          <a:off x="12303760" y="1795607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368" name="フローチャート: 判断 367">
          <a:extLst>
            <a:ext uri="{FF2B5EF4-FFF2-40B4-BE49-F238E27FC236}">
              <a16:creationId xmlns:a16="http://schemas.microsoft.com/office/drawing/2014/main" id="{84C30C67-9C3E-41AC-B675-93AFAC012575}"/>
            </a:ext>
          </a:extLst>
        </xdr:cNvPr>
        <xdr:cNvSpPr/>
      </xdr:nvSpPr>
      <xdr:spPr>
        <a:xfrm>
          <a:off x="11487150" y="1799036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89FF8801-F4A6-4120-821E-9C47DC735442}"/>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CFBA226A-A31D-41AD-B8E6-4608A34265AD}"/>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BA387C5C-26B7-49A6-813B-FBE1B2616463}"/>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A6A4BEAD-2723-41D4-97EE-8102644C3B0D}"/>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5992F92D-F084-4B15-B246-8E4C7A153FD5}"/>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28666</xdr:rowOff>
    </xdr:from>
    <xdr:to>
      <xdr:col>85</xdr:col>
      <xdr:colOff>177800</xdr:colOff>
      <xdr:row>100</xdr:row>
      <xdr:rowOff>130266</xdr:rowOff>
    </xdr:to>
    <xdr:sp macro="" textlink="">
      <xdr:nvSpPr>
        <xdr:cNvPr id="374" name="楕円 373">
          <a:extLst>
            <a:ext uri="{FF2B5EF4-FFF2-40B4-BE49-F238E27FC236}">
              <a16:creationId xmlns:a16="http://schemas.microsoft.com/office/drawing/2014/main" id="{E5E62697-5F0B-43E0-8B57-560B13FFA55C}"/>
            </a:ext>
          </a:extLst>
        </xdr:cNvPr>
        <xdr:cNvSpPr/>
      </xdr:nvSpPr>
      <xdr:spPr>
        <a:xfrm>
          <a:off x="14649450" y="1717176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115043</xdr:rowOff>
    </xdr:from>
    <xdr:ext cx="340478" cy="259045"/>
    <xdr:sp macro="" textlink="">
      <xdr:nvSpPr>
        <xdr:cNvPr id="375" name="【庁舎】&#10;有形固定資産減価償却率該当値テキスト">
          <a:extLst>
            <a:ext uri="{FF2B5EF4-FFF2-40B4-BE49-F238E27FC236}">
              <a16:creationId xmlns:a16="http://schemas.microsoft.com/office/drawing/2014/main" id="{FFF95EF3-6899-4A58-81B0-9487E41B530B}"/>
            </a:ext>
          </a:extLst>
        </xdr:cNvPr>
        <xdr:cNvSpPr txBox="1"/>
      </xdr:nvSpPr>
      <xdr:spPr>
        <a:xfrm>
          <a:off x="14742160" y="170885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170724</xdr:rowOff>
    </xdr:from>
    <xdr:to>
      <xdr:col>81</xdr:col>
      <xdr:colOff>101600</xdr:colOff>
      <xdr:row>101</xdr:row>
      <xdr:rowOff>100874</xdr:rowOff>
    </xdr:to>
    <xdr:sp macro="" textlink="">
      <xdr:nvSpPr>
        <xdr:cNvPr id="376" name="楕円 375">
          <a:extLst>
            <a:ext uri="{FF2B5EF4-FFF2-40B4-BE49-F238E27FC236}">
              <a16:creationId xmlns:a16="http://schemas.microsoft.com/office/drawing/2014/main" id="{AFFFF3A7-546D-48F8-9F04-ABCB40959BE4}"/>
            </a:ext>
          </a:extLst>
        </xdr:cNvPr>
        <xdr:cNvSpPr/>
      </xdr:nvSpPr>
      <xdr:spPr>
        <a:xfrm>
          <a:off x="13887450" y="1731953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79466</xdr:rowOff>
    </xdr:from>
    <xdr:to>
      <xdr:col>85</xdr:col>
      <xdr:colOff>127000</xdr:colOff>
      <xdr:row>101</xdr:row>
      <xdr:rowOff>50074</xdr:rowOff>
    </xdr:to>
    <xdr:cxnSp macro="">
      <xdr:nvCxnSpPr>
        <xdr:cNvPr id="377" name="直線コネクタ 376">
          <a:extLst>
            <a:ext uri="{FF2B5EF4-FFF2-40B4-BE49-F238E27FC236}">
              <a16:creationId xmlns:a16="http://schemas.microsoft.com/office/drawing/2014/main" id="{4E78F4D5-1C8E-48E9-9A47-0F03CC0AA4DC}"/>
            </a:ext>
          </a:extLst>
        </xdr:cNvPr>
        <xdr:cNvCxnSpPr/>
      </xdr:nvCxnSpPr>
      <xdr:spPr>
        <a:xfrm flipV="1">
          <a:off x="13942060" y="17224466"/>
          <a:ext cx="762000" cy="145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12337</xdr:rowOff>
    </xdr:from>
    <xdr:to>
      <xdr:col>76</xdr:col>
      <xdr:colOff>165100</xdr:colOff>
      <xdr:row>102</xdr:row>
      <xdr:rowOff>113937</xdr:rowOff>
    </xdr:to>
    <xdr:sp macro="" textlink="">
      <xdr:nvSpPr>
        <xdr:cNvPr id="378" name="楕円 377">
          <a:extLst>
            <a:ext uri="{FF2B5EF4-FFF2-40B4-BE49-F238E27FC236}">
              <a16:creationId xmlns:a16="http://schemas.microsoft.com/office/drawing/2014/main" id="{64E2726F-78F1-4B9C-8A8E-DCEE01541021}"/>
            </a:ext>
          </a:extLst>
        </xdr:cNvPr>
        <xdr:cNvSpPr/>
      </xdr:nvSpPr>
      <xdr:spPr>
        <a:xfrm>
          <a:off x="13089890" y="1750404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50074</xdr:rowOff>
    </xdr:from>
    <xdr:to>
      <xdr:col>81</xdr:col>
      <xdr:colOff>50800</xdr:colOff>
      <xdr:row>102</xdr:row>
      <xdr:rowOff>63137</xdr:rowOff>
    </xdr:to>
    <xdr:cxnSp macro="">
      <xdr:nvCxnSpPr>
        <xdr:cNvPr id="379" name="直線コネクタ 378">
          <a:extLst>
            <a:ext uri="{FF2B5EF4-FFF2-40B4-BE49-F238E27FC236}">
              <a16:creationId xmlns:a16="http://schemas.microsoft.com/office/drawing/2014/main" id="{563D7311-512B-4F06-AD09-E4A309FAA570}"/>
            </a:ext>
          </a:extLst>
        </xdr:cNvPr>
        <xdr:cNvCxnSpPr/>
      </xdr:nvCxnSpPr>
      <xdr:spPr>
        <a:xfrm flipV="1">
          <a:off x="13144500" y="17370334"/>
          <a:ext cx="797560" cy="176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156029</xdr:rowOff>
    </xdr:from>
    <xdr:to>
      <xdr:col>72</xdr:col>
      <xdr:colOff>38100</xdr:colOff>
      <xdr:row>109</xdr:row>
      <xdr:rowOff>86179</xdr:rowOff>
    </xdr:to>
    <xdr:sp macro="" textlink="">
      <xdr:nvSpPr>
        <xdr:cNvPr id="380" name="楕円 379">
          <a:extLst>
            <a:ext uri="{FF2B5EF4-FFF2-40B4-BE49-F238E27FC236}">
              <a16:creationId xmlns:a16="http://schemas.microsoft.com/office/drawing/2014/main" id="{3B9B1815-4A29-47D2-A5D0-E01DA4027E77}"/>
            </a:ext>
          </a:extLst>
        </xdr:cNvPr>
        <xdr:cNvSpPr/>
      </xdr:nvSpPr>
      <xdr:spPr>
        <a:xfrm>
          <a:off x="12303760" y="186726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63137</xdr:rowOff>
    </xdr:from>
    <xdr:to>
      <xdr:col>76</xdr:col>
      <xdr:colOff>114300</xdr:colOff>
      <xdr:row>109</xdr:row>
      <xdr:rowOff>35379</xdr:rowOff>
    </xdr:to>
    <xdr:cxnSp macro="">
      <xdr:nvCxnSpPr>
        <xdr:cNvPr id="381" name="直線コネクタ 380">
          <a:extLst>
            <a:ext uri="{FF2B5EF4-FFF2-40B4-BE49-F238E27FC236}">
              <a16:creationId xmlns:a16="http://schemas.microsoft.com/office/drawing/2014/main" id="{5D0F5E9C-521C-4631-B8FE-A70EACEF21AD}"/>
            </a:ext>
          </a:extLst>
        </xdr:cNvPr>
        <xdr:cNvCxnSpPr/>
      </xdr:nvCxnSpPr>
      <xdr:spPr>
        <a:xfrm flipV="1">
          <a:off x="12346940" y="17547227"/>
          <a:ext cx="797560" cy="1176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5459</xdr:rowOff>
    </xdr:from>
    <xdr:ext cx="405111" cy="259045"/>
    <xdr:sp macro="" textlink="">
      <xdr:nvSpPr>
        <xdr:cNvPr id="382" name="n_1aveValue【庁舎】&#10;有形固定資産減価償却率">
          <a:extLst>
            <a:ext uri="{FF2B5EF4-FFF2-40B4-BE49-F238E27FC236}">
              <a16:creationId xmlns:a16="http://schemas.microsoft.com/office/drawing/2014/main" id="{714B4660-DE45-412C-977D-A37494982DA9}"/>
            </a:ext>
          </a:extLst>
        </xdr:cNvPr>
        <xdr:cNvSpPr txBox="1"/>
      </xdr:nvSpPr>
      <xdr:spPr>
        <a:xfrm>
          <a:off x="13738234" y="18009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26688</xdr:rowOff>
    </xdr:from>
    <xdr:ext cx="405111" cy="259045"/>
    <xdr:sp macro="" textlink="">
      <xdr:nvSpPr>
        <xdr:cNvPr id="383" name="n_2aveValue【庁舎】&#10;有形固定資産減価償却率">
          <a:extLst>
            <a:ext uri="{FF2B5EF4-FFF2-40B4-BE49-F238E27FC236}">
              <a16:creationId xmlns:a16="http://schemas.microsoft.com/office/drawing/2014/main" id="{E9393244-FB82-4AC6-A02E-1EEEAE17B393}"/>
            </a:ext>
          </a:extLst>
        </xdr:cNvPr>
        <xdr:cNvSpPr txBox="1"/>
      </xdr:nvSpPr>
      <xdr:spPr>
        <a:xfrm>
          <a:off x="12957184" y="1802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384" name="n_3aveValue【庁舎】&#10;有形固定資産減価償却率">
          <a:extLst>
            <a:ext uri="{FF2B5EF4-FFF2-40B4-BE49-F238E27FC236}">
              <a16:creationId xmlns:a16="http://schemas.microsoft.com/office/drawing/2014/main" id="{E1B9CCE4-B1D1-4420-A760-5CDC9F2187E5}"/>
            </a:ext>
          </a:extLst>
        </xdr:cNvPr>
        <xdr:cNvSpPr txBox="1"/>
      </xdr:nvSpPr>
      <xdr:spPr>
        <a:xfrm>
          <a:off x="12171054" y="1772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385" name="n_4aveValue【庁舎】&#10;有形固定資産減価償却率">
          <a:extLst>
            <a:ext uri="{FF2B5EF4-FFF2-40B4-BE49-F238E27FC236}">
              <a16:creationId xmlns:a16="http://schemas.microsoft.com/office/drawing/2014/main" id="{48A1AEEB-50FC-4D67-9F54-C256EBAED7E4}"/>
            </a:ext>
          </a:extLst>
        </xdr:cNvPr>
        <xdr:cNvSpPr txBox="1"/>
      </xdr:nvSpPr>
      <xdr:spPr>
        <a:xfrm>
          <a:off x="11354444" y="17761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117401</xdr:rowOff>
    </xdr:from>
    <xdr:ext cx="405111" cy="259045"/>
    <xdr:sp macro="" textlink="">
      <xdr:nvSpPr>
        <xdr:cNvPr id="386" name="n_1mainValue【庁舎】&#10;有形固定資産減価償却率">
          <a:extLst>
            <a:ext uri="{FF2B5EF4-FFF2-40B4-BE49-F238E27FC236}">
              <a16:creationId xmlns:a16="http://schemas.microsoft.com/office/drawing/2014/main" id="{C330B823-5850-4A0E-840C-18CFE1B1C83D}"/>
            </a:ext>
          </a:extLst>
        </xdr:cNvPr>
        <xdr:cNvSpPr txBox="1"/>
      </xdr:nvSpPr>
      <xdr:spPr>
        <a:xfrm>
          <a:off x="13738234" y="1709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130464</xdr:rowOff>
    </xdr:from>
    <xdr:ext cx="405111" cy="259045"/>
    <xdr:sp macro="" textlink="">
      <xdr:nvSpPr>
        <xdr:cNvPr id="387" name="n_2mainValue【庁舎】&#10;有形固定資産減価償却率">
          <a:extLst>
            <a:ext uri="{FF2B5EF4-FFF2-40B4-BE49-F238E27FC236}">
              <a16:creationId xmlns:a16="http://schemas.microsoft.com/office/drawing/2014/main" id="{22B91B1D-EF0F-42BB-8C37-9FBB7555D247}"/>
            </a:ext>
          </a:extLst>
        </xdr:cNvPr>
        <xdr:cNvSpPr txBox="1"/>
      </xdr:nvSpPr>
      <xdr:spPr>
        <a:xfrm>
          <a:off x="12957184" y="17279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77306</xdr:rowOff>
    </xdr:from>
    <xdr:ext cx="469744" cy="259045"/>
    <xdr:sp macro="" textlink="">
      <xdr:nvSpPr>
        <xdr:cNvPr id="388" name="n_3mainValue【庁舎】&#10;有形固定資産減価償却率">
          <a:extLst>
            <a:ext uri="{FF2B5EF4-FFF2-40B4-BE49-F238E27FC236}">
              <a16:creationId xmlns:a16="http://schemas.microsoft.com/office/drawing/2014/main" id="{E7F01CA3-4289-4512-92C5-7CDE0490F4B8}"/>
            </a:ext>
          </a:extLst>
        </xdr:cNvPr>
        <xdr:cNvSpPr txBox="1"/>
      </xdr:nvSpPr>
      <xdr:spPr>
        <a:xfrm>
          <a:off x="1213111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89" name="正方形/長方形 388">
          <a:extLst>
            <a:ext uri="{FF2B5EF4-FFF2-40B4-BE49-F238E27FC236}">
              <a16:creationId xmlns:a16="http://schemas.microsoft.com/office/drawing/2014/main" id="{CA6B5A84-0F68-4187-9DFC-5A67DEC988DF}"/>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90" name="正方形/長方形 389">
          <a:extLst>
            <a:ext uri="{FF2B5EF4-FFF2-40B4-BE49-F238E27FC236}">
              <a16:creationId xmlns:a16="http://schemas.microsoft.com/office/drawing/2014/main" id="{6638AA17-D7CA-446A-8123-31CBB9117D9A}"/>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91" name="正方形/長方形 390">
          <a:extLst>
            <a:ext uri="{FF2B5EF4-FFF2-40B4-BE49-F238E27FC236}">
              <a16:creationId xmlns:a16="http://schemas.microsoft.com/office/drawing/2014/main" id="{47008BF8-1090-4413-A2CF-FD8946A40D3F}"/>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92" name="正方形/長方形 391">
          <a:extLst>
            <a:ext uri="{FF2B5EF4-FFF2-40B4-BE49-F238E27FC236}">
              <a16:creationId xmlns:a16="http://schemas.microsoft.com/office/drawing/2014/main" id="{0E713B88-88B6-4980-A5EB-6873BF2EE1C0}"/>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93" name="正方形/長方形 392">
          <a:extLst>
            <a:ext uri="{FF2B5EF4-FFF2-40B4-BE49-F238E27FC236}">
              <a16:creationId xmlns:a16="http://schemas.microsoft.com/office/drawing/2014/main" id="{225093E6-29D0-41C5-919D-C3D64B9C4770}"/>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94" name="正方形/長方形 393">
          <a:extLst>
            <a:ext uri="{FF2B5EF4-FFF2-40B4-BE49-F238E27FC236}">
              <a16:creationId xmlns:a16="http://schemas.microsoft.com/office/drawing/2014/main" id="{7F4D8D7B-5BDB-4117-B9B8-AA5AC7E3FB2D}"/>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95" name="正方形/長方形 394">
          <a:extLst>
            <a:ext uri="{FF2B5EF4-FFF2-40B4-BE49-F238E27FC236}">
              <a16:creationId xmlns:a16="http://schemas.microsoft.com/office/drawing/2014/main" id="{FD2C89AD-3328-4635-B69B-2967C9AA2D45}"/>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96" name="正方形/長方形 395">
          <a:extLst>
            <a:ext uri="{FF2B5EF4-FFF2-40B4-BE49-F238E27FC236}">
              <a16:creationId xmlns:a16="http://schemas.microsoft.com/office/drawing/2014/main" id="{0E5D805C-838C-4631-BA90-CB11E74F570B}"/>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97" name="テキスト ボックス 396">
          <a:extLst>
            <a:ext uri="{FF2B5EF4-FFF2-40B4-BE49-F238E27FC236}">
              <a16:creationId xmlns:a16="http://schemas.microsoft.com/office/drawing/2014/main" id="{03A3143A-7709-41BF-A8E0-121BE2638FB8}"/>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98" name="直線コネクタ 397">
          <a:extLst>
            <a:ext uri="{FF2B5EF4-FFF2-40B4-BE49-F238E27FC236}">
              <a16:creationId xmlns:a16="http://schemas.microsoft.com/office/drawing/2014/main" id="{25EB4C91-6479-404B-9512-A4D16B3688C6}"/>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399" name="直線コネクタ 398">
          <a:extLst>
            <a:ext uri="{FF2B5EF4-FFF2-40B4-BE49-F238E27FC236}">
              <a16:creationId xmlns:a16="http://schemas.microsoft.com/office/drawing/2014/main" id="{1A684539-A484-43F8-88B7-ECF4693A0FE2}"/>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400" name="テキスト ボックス 399">
          <a:extLst>
            <a:ext uri="{FF2B5EF4-FFF2-40B4-BE49-F238E27FC236}">
              <a16:creationId xmlns:a16="http://schemas.microsoft.com/office/drawing/2014/main" id="{6524050C-1A5F-42A7-A83F-15CEFAE2B7A1}"/>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401" name="直線コネクタ 400">
          <a:extLst>
            <a:ext uri="{FF2B5EF4-FFF2-40B4-BE49-F238E27FC236}">
              <a16:creationId xmlns:a16="http://schemas.microsoft.com/office/drawing/2014/main" id="{BD53CB17-EA41-4D23-AD69-FDAEC4ED8139}"/>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402" name="テキスト ボックス 401">
          <a:extLst>
            <a:ext uri="{FF2B5EF4-FFF2-40B4-BE49-F238E27FC236}">
              <a16:creationId xmlns:a16="http://schemas.microsoft.com/office/drawing/2014/main" id="{39FE3E32-1DFC-4249-9A49-31F6E6693AE2}"/>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403" name="直線コネクタ 402">
          <a:extLst>
            <a:ext uri="{FF2B5EF4-FFF2-40B4-BE49-F238E27FC236}">
              <a16:creationId xmlns:a16="http://schemas.microsoft.com/office/drawing/2014/main" id="{2A5078C5-76CE-467F-8C2E-293B600C57A8}"/>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404" name="テキスト ボックス 403">
          <a:extLst>
            <a:ext uri="{FF2B5EF4-FFF2-40B4-BE49-F238E27FC236}">
              <a16:creationId xmlns:a16="http://schemas.microsoft.com/office/drawing/2014/main" id="{848AF53D-53BC-444D-8802-11674E09E312}"/>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405" name="直線コネクタ 404">
          <a:extLst>
            <a:ext uri="{FF2B5EF4-FFF2-40B4-BE49-F238E27FC236}">
              <a16:creationId xmlns:a16="http://schemas.microsoft.com/office/drawing/2014/main" id="{AD8AA073-BC36-49B9-B7D6-88BC01C05352}"/>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406" name="テキスト ボックス 405">
          <a:extLst>
            <a:ext uri="{FF2B5EF4-FFF2-40B4-BE49-F238E27FC236}">
              <a16:creationId xmlns:a16="http://schemas.microsoft.com/office/drawing/2014/main" id="{557C791C-03A9-4E17-95F7-1CBA2620E780}"/>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07" name="直線コネクタ 406">
          <a:extLst>
            <a:ext uri="{FF2B5EF4-FFF2-40B4-BE49-F238E27FC236}">
              <a16:creationId xmlns:a16="http://schemas.microsoft.com/office/drawing/2014/main" id="{19D9C1A3-D3E1-40C5-931C-CDBDC6D4D421}"/>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08" name="テキスト ボックス 407">
          <a:extLst>
            <a:ext uri="{FF2B5EF4-FFF2-40B4-BE49-F238E27FC236}">
              <a16:creationId xmlns:a16="http://schemas.microsoft.com/office/drawing/2014/main" id="{C0A4CDA3-6D0C-4990-AC7D-89E1E53FBCBA}"/>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09" name="【庁舎】&#10;一人当たり面積グラフ枠">
          <a:extLst>
            <a:ext uri="{FF2B5EF4-FFF2-40B4-BE49-F238E27FC236}">
              <a16:creationId xmlns:a16="http://schemas.microsoft.com/office/drawing/2014/main" id="{E1D71815-3576-4E86-89AD-9ABEC492EFFD}"/>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410" name="直線コネクタ 409">
          <a:extLst>
            <a:ext uri="{FF2B5EF4-FFF2-40B4-BE49-F238E27FC236}">
              <a16:creationId xmlns:a16="http://schemas.microsoft.com/office/drawing/2014/main" id="{8C8B4E2A-8E74-447C-B916-057FF9630D25}"/>
            </a:ext>
          </a:extLst>
        </xdr:cNvPr>
        <xdr:cNvCxnSpPr/>
      </xdr:nvCxnSpPr>
      <xdr:spPr>
        <a:xfrm flipV="1">
          <a:off x="19947254" y="17272482"/>
          <a:ext cx="0" cy="1247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411" name="【庁舎】&#10;一人当たり面積最小値テキスト">
          <a:extLst>
            <a:ext uri="{FF2B5EF4-FFF2-40B4-BE49-F238E27FC236}">
              <a16:creationId xmlns:a16="http://schemas.microsoft.com/office/drawing/2014/main" id="{0C349AA9-7CFE-4FEE-95ED-6C0E61F72A19}"/>
            </a:ext>
          </a:extLst>
        </xdr:cNvPr>
        <xdr:cNvSpPr txBox="1"/>
      </xdr:nvSpPr>
      <xdr:spPr>
        <a:xfrm>
          <a:off x="19985990" y="18525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412" name="直線コネクタ 411">
          <a:extLst>
            <a:ext uri="{FF2B5EF4-FFF2-40B4-BE49-F238E27FC236}">
              <a16:creationId xmlns:a16="http://schemas.microsoft.com/office/drawing/2014/main" id="{69DF56E1-A9FC-4BBD-A564-92EDFB00D36E}"/>
            </a:ext>
          </a:extLst>
        </xdr:cNvPr>
        <xdr:cNvCxnSpPr/>
      </xdr:nvCxnSpPr>
      <xdr:spPr>
        <a:xfrm>
          <a:off x="19885660" y="18520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413" name="【庁舎】&#10;一人当たり面積最大値テキスト">
          <a:extLst>
            <a:ext uri="{FF2B5EF4-FFF2-40B4-BE49-F238E27FC236}">
              <a16:creationId xmlns:a16="http://schemas.microsoft.com/office/drawing/2014/main" id="{EA40BE1A-3B52-4E44-80B6-6CA366AE68E6}"/>
            </a:ext>
          </a:extLst>
        </xdr:cNvPr>
        <xdr:cNvSpPr txBox="1"/>
      </xdr:nvSpPr>
      <xdr:spPr>
        <a:xfrm>
          <a:off x="19985990" y="17043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414" name="直線コネクタ 413">
          <a:extLst>
            <a:ext uri="{FF2B5EF4-FFF2-40B4-BE49-F238E27FC236}">
              <a16:creationId xmlns:a16="http://schemas.microsoft.com/office/drawing/2014/main" id="{9A12F564-A5A4-4A85-BCC6-002B2FDE4502}"/>
            </a:ext>
          </a:extLst>
        </xdr:cNvPr>
        <xdr:cNvCxnSpPr/>
      </xdr:nvCxnSpPr>
      <xdr:spPr>
        <a:xfrm>
          <a:off x="19885660" y="172724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105782</xdr:rowOff>
    </xdr:from>
    <xdr:ext cx="469744" cy="259045"/>
    <xdr:sp macro="" textlink="">
      <xdr:nvSpPr>
        <xdr:cNvPr id="415" name="【庁舎】&#10;一人当たり面積平均値テキスト">
          <a:extLst>
            <a:ext uri="{FF2B5EF4-FFF2-40B4-BE49-F238E27FC236}">
              <a16:creationId xmlns:a16="http://schemas.microsoft.com/office/drawing/2014/main" id="{DB375190-9BB0-4331-82F2-DB5325D2F3ED}"/>
            </a:ext>
          </a:extLst>
        </xdr:cNvPr>
        <xdr:cNvSpPr txBox="1"/>
      </xdr:nvSpPr>
      <xdr:spPr>
        <a:xfrm>
          <a:off x="19985990" y="18277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416" name="フローチャート: 判断 415">
          <a:extLst>
            <a:ext uri="{FF2B5EF4-FFF2-40B4-BE49-F238E27FC236}">
              <a16:creationId xmlns:a16="http://schemas.microsoft.com/office/drawing/2014/main" id="{63513B03-D546-4429-8833-FEB0AE0699C4}"/>
            </a:ext>
          </a:extLst>
        </xdr:cNvPr>
        <xdr:cNvSpPr/>
      </xdr:nvSpPr>
      <xdr:spPr>
        <a:xfrm>
          <a:off x="19904710" y="1830486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417" name="フローチャート: 判断 416">
          <a:extLst>
            <a:ext uri="{FF2B5EF4-FFF2-40B4-BE49-F238E27FC236}">
              <a16:creationId xmlns:a16="http://schemas.microsoft.com/office/drawing/2014/main" id="{B1473D9B-80E6-4C40-95FE-7FFD85FB7318}"/>
            </a:ext>
          </a:extLst>
        </xdr:cNvPr>
        <xdr:cNvSpPr/>
      </xdr:nvSpPr>
      <xdr:spPr>
        <a:xfrm>
          <a:off x="19161760" y="183041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418" name="フローチャート: 判断 417">
          <a:extLst>
            <a:ext uri="{FF2B5EF4-FFF2-40B4-BE49-F238E27FC236}">
              <a16:creationId xmlns:a16="http://schemas.microsoft.com/office/drawing/2014/main" id="{75F77899-764D-43BC-AD1F-1829059F0479}"/>
            </a:ext>
          </a:extLst>
        </xdr:cNvPr>
        <xdr:cNvSpPr/>
      </xdr:nvSpPr>
      <xdr:spPr>
        <a:xfrm>
          <a:off x="18345150" y="183047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419" name="フローチャート: 判断 418">
          <a:extLst>
            <a:ext uri="{FF2B5EF4-FFF2-40B4-BE49-F238E27FC236}">
              <a16:creationId xmlns:a16="http://schemas.microsoft.com/office/drawing/2014/main" id="{097E2ADB-A384-4356-A6CB-A3D2F4F970A2}"/>
            </a:ext>
          </a:extLst>
        </xdr:cNvPr>
        <xdr:cNvSpPr/>
      </xdr:nvSpPr>
      <xdr:spPr>
        <a:xfrm>
          <a:off x="17547590" y="1831972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420" name="フローチャート: 判断 419">
          <a:extLst>
            <a:ext uri="{FF2B5EF4-FFF2-40B4-BE49-F238E27FC236}">
              <a16:creationId xmlns:a16="http://schemas.microsoft.com/office/drawing/2014/main" id="{D32AEA13-2F45-46B4-AE50-CFBF56A57EDA}"/>
            </a:ext>
          </a:extLst>
        </xdr:cNvPr>
        <xdr:cNvSpPr/>
      </xdr:nvSpPr>
      <xdr:spPr>
        <a:xfrm>
          <a:off x="16761460" y="1833359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55A97BEA-B48A-46AD-9BA2-92B5EFC57075}"/>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3276A7EE-3A69-4F97-9A9C-153D9496FDD6}"/>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15F3E9D7-7893-40A7-9F72-1E6A55AE2D1C}"/>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A7C9ACC4-1868-4D00-A4E9-7B473A9466F1}"/>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id="{1B990079-C73B-43B7-8884-F7591E53CA07}"/>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12598</xdr:rowOff>
    </xdr:from>
    <xdr:to>
      <xdr:col>116</xdr:col>
      <xdr:colOff>114300</xdr:colOff>
      <xdr:row>106</xdr:row>
      <xdr:rowOff>114198</xdr:rowOff>
    </xdr:to>
    <xdr:sp macro="" textlink="">
      <xdr:nvSpPr>
        <xdr:cNvPr id="426" name="楕円 425">
          <a:extLst>
            <a:ext uri="{FF2B5EF4-FFF2-40B4-BE49-F238E27FC236}">
              <a16:creationId xmlns:a16="http://schemas.microsoft.com/office/drawing/2014/main" id="{29125D62-F2AA-47D4-9AA2-A3546A36BE66}"/>
            </a:ext>
          </a:extLst>
        </xdr:cNvPr>
        <xdr:cNvSpPr/>
      </xdr:nvSpPr>
      <xdr:spPr>
        <a:xfrm>
          <a:off x="19904710" y="1819010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35475</xdr:rowOff>
    </xdr:from>
    <xdr:ext cx="469744" cy="259045"/>
    <xdr:sp macro="" textlink="">
      <xdr:nvSpPr>
        <xdr:cNvPr id="427" name="【庁舎】&#10;一人当たり面積該当値テキスト">
          <a:extLst>
            <a:ext uri="{FF2B5EF4-FFF2-40B4-BE49-F238E27FC236}">
              <a16:creationId xmlns:a16="http://schemas.microsoft.com/office/drawing/2014/main" id="{36565CD1-5509-429D-AD6E-006657F09964}"/>
            </a:ext>
          </a:extLst>
        </xdr:cNvPr>
        <xdr:cNvSpPr txBox="1"/>
      </xdr:nvSpPr>
      <xdr:spPr>
        <a:xfrm>
          <a:off x="19985990" y="18037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29287</xdr:rowOff>
    </xdr:from>
    <xdr:to>
      <xdr:col>112</xdr:col>
      <xdr:colOff>38100</xdr:colOff>
      <xdr:row>106</xdr:row>
      <xdr:rowOff>130887</xdr:rowOff>
    </xdr:to>
    <xdr:sp macro="" textlink="">
      <xdr:nvSpPr>
        <xdr:cNvPr id="428" name="楕円 427">
          <a:extLst>
            <a:ext uri="{FF2B5EF4-FFF2-40B4-BE49-F238E27FC236}">
              <a16:creationId xmlns:a16="http://schemas.microsoft.com/office/drawing/2014/main" id="{4AC869D6-0E76-4649-A30D-9E9FEF213578}"/>
            </a:ext>
          </a:extLst>
        </xdr:cNvPr>
        <xdr:cNvSpPr/>
      </xdr:nvSpPr>
      <xdr:spPr>
        <a:xfrm>
          <a:off x="19161760" y="1820108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63398</xdr:rowOff>
    </xdr:from>
    <xdr:to>
      <xdr:col>116</xdr:col>
      <xdr:colOff>63500</xdr:colOff>
      <xdr:row>106</xdr:row>
      <xdr:rowOff>80087</xdr:rowOff>
    </xdr:to>
    <xdr:cxnSp macro="">
      <xdr:nvCxnSpPr>
        <xdr:cNvPr id="429" name="直線コネクタ 428">
          <a:extLst>
            <a:ext uri="{FF2B5EF4-FFF2-40B4-BE49-F238E27FC236}">
              <a16:creationId xmlns:a16="http://schemas.microsoft.com/office/drawing/2014/main" id="{36990CA0-487A-4799-A8D4-0B140A5B6AC4}"/>
            </a:ext>
          </a:extLst>
        </xdr:cNvPr>
        <xdr:cNvCxnSpPr/>
      </xdr:nvCxnSpPr>
      <xdr:spPr>
        <a:xfrm flipV="1">
          <a:off x="19204940" y="18233288"/>
          <a:ext cx="742950" cy="22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161417</xdr:rowOff>
    </xdr:from>
    <xdr:to>
      <xdr:col>107</xdr:col>
      <xdr:colOff>101600</xdr:colOff>
      <xdr:row>104</xdr:row>
      <xdr:rowOff>91567</xdr:rowOff>
    </xdr:to>
    <xdr:sp macro="" textlink="">
      <xdr:nvSpPr>
        <xdr:cNvPr id="430" name="楕円 429">
          <a:extLst>
            <a:ext uri="{FF2B5EF4-FFF2-40B4-BE49-F238E27FC236}">
              <a16:creationId xmlns:a16="http://schemas.microsoft.com/office/drawing/2014/main" id="{9C190EA1-1C63-4B8A-8CA8-BA74549491B4}"/>
            </a:ext>
          </a:extLst>
        </xdr:cNvPr>
        <xdr:cNvSpPr/>
      </xdr:nvSpPr>
      <xdr:spPr>
        <a:xfrm>
          <a:off x="18345150" y="1782267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40767</xdr:rowOff>
    </xdr:from>
    <xdr:to>
      <xdr:col>111</xdr:col>
      <xdr:colOff>177800</xdr:colOff>
      <xdr:row>106</xdr:row>
      <xdr:rowOff>80087</xdr:rowOff>
    </xdr:to>
    <xdr:cxnSp macro="">
      <xdr:nvCxnSpPr>
        <xdr:cNvPr id="431" name="直線コネクタ 430">
          <a:extLst>
            <a:ext uri="{FF2B5EF4-FFF2-40B4-BE49-F238E27FC236}">
              <a16:creationId xmlns:a16="http://schemas.microsoft.com/office/drawing/2014/main" id="{5246BE72-E6DE-44C5-97EE-B71507DB62C7}"/>
            </a:ext>
          </a:extLst>
        </xdr:cNvPr>
        <xdr:cNvCxnSpPr/>
      </xdr:nvCxnSpPr>
      <xdr:spPr>
        <a:xfrm>
          <a:off x="18399760" y="17871567"/>
          <a:ext cx="805180" cy="384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154330</xdr:rowOff>
    </xdr:from>
    <xdr:to>
      <xdr:col>102</xdr:col>
      <xdr:colOff>165100</xdr:colOff>
      <xdr:row>107</xdr:row>
      <xdr:rowOff>84480</xdr:rowOff>
    </xdr:to>
    <xdr:sp macro="" textlink="">
      <xdr:nvSpPr>
        <xdr:cNvPr id="432" name="楕円 431">
          <a:extLst>
            <a:ext uri="{FF2B5EF4-FFF2-40B4-BE49-F238E27FC236}">
              <a16:creationId xmlns:a16="http://schemas.microsoft.com/office/drawing/2014/main" id="{61F209A8-7290-4CF9-9F71-A50EE79FCA80}"/>
            </a:ext>
          </a:extLst>
        </xdr:cNvPr>
        <xdr:cNvSpPr/>
      </xdr:nvSpPr>
      <xdr:spPr>
        <a:xfrm>
          <a:off x="17547590" y="183280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40767</xdr:rowOff>
    </xdr:from>
    <xdr:to>
      <xdr:col>107</xdr:col>
      <xdr:colOff>50800</xdr:colOff>
      <xdr:row>107</xdr:row>
      <xdr:rowOff>33680</xdr:rowOff>
    </xdr:to>
    <xdr:cxnSp macro="">
      <xdr:nvCxnSpPr>
        <xdr:cNvPr id="433" name="直線コネクタ 432">
          <a:extLst>
            <a:ext uri="{FF2B5EF4-FFF2-40B4-BE49-F238E27FC236}">
              <a16:creationId xmlns:a16="http://schemas.microsoft.com/office/drawing/2014/main" id="{A6B991B1-B517-4FED-B3F3-6C4F5C8BD034}"/>
            </a:ext>
          </a:extLst>
        </xdr:cNvPr>
        <xdr:cNvCxnSpPr/>
      </xdr:nvCxnSpPr>
      <xdr:spPr>
        <a:xfrm flipV="1">
          <a:off x="17602200" y="17871567"/>
          <a:ext cx="797560" cy="505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47947</xdr:rowOff>
    </xdr:from>
    <xdr:ext cx="469744" cy="259045"/>
    <xdr:sp macro="" textlink="">
      <xdr:nvSpPr>
        <xdr:cNvPr id="434" name="n_1aveValue【庁舎】&#10;一人当たり面積">
          <a:extLst>
            <a:ext uri="{FF2B5EF4-FFF2-40B4-BE49-F238E27FC236}">
              <a16:creationId xmlns:a16="http://schemas.microsoft.com/office/drawing/2014/main" id="{9B2DFD96-08DD-4A17-98C6-CE04A387F809}"/>
            </a:ext>
          </a:extLst>
        </xdr:cNvPr>
        <xdr:cNvSpPr txBox="1"/>
      </xdr:nvSpPr>
      <xdr:spPr>
        <a:xfrm>
          <a:off x="18982132" y="18395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56176</xdr:rowOff>
    </xdr:from>
    <xdr:ext cx="469744" cy="259045"/>
    <xdr:sp macro="" textlink="">
      <xdr:nvSpPr>
        <xdr:cNvPr id="435" name="n_2aveValue【庁舎】&#10;一人当たり面積">
          <a:extLst>
            <a:ext uri="{FF2B5EF4-FFF2-40B4-BE49-F238E27FC236}">
              <a16:creationId xmlns:a16="http://schemas.microsoft.com/office/drawing/2014/main" id="{0F7B1B4B-1C7B-46BF-94C7-AD790BD8CC88}"/>
            </a:ext>
          </a:extLst>
        </xdr:cNvPr>
        <xdr:cNvSpPr txBox="1"/>
      </xdr:nvSpPr>
      <xdr:spPr>
        <a:xfrm>
          <a:off x="18182032" y="18405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436" name="n_3aveValue【庁舎】&#10;一人当たり面積">
          <a:extLst>
            <a:ext uri="{FF2B5EF4-FFF2-40B4-BE49-F238E27FC236}">
              <a16:creationId xmlns:a16="http://schemas.microsoft.com/office/drawing/2014/main" id="{897F2B09-CE69-4AF6-991E-186AA162EC64}"/>
            </a:ext>
          </a:extLst>
        </xdr:cNvPr>
        <xdr:cNvSpPr txBox="1"/>
      </xdr:nvSpPr>
      <xdr:spPr>
        <a:xfrm>
          <a:off x="17384472" y="18100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437" name="n_4aveValue【庁舎】&#10;一人当たり面積">
          <a:extLst>
            <a:ext uri="{FF2B5EF4-FFF2-40B4-BE49-F238E27FC236}">
              <a16:creationId xmlns:a16="http://schemas.microsoft.com/office/drawing/2014/main" id="{E42E820E-3B21-4092-A040-DB5EED6FB265}"/>
            </a:ext>
          </a:extLst>
        </xdr:cNvPr>
        <xdr:cNvSpPr txBox="1"/>
      </xdr:nvSpPr>
      <xdr:spPr>
        <a:xfrm>
          <a:off x="16588817" y="1810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147414</xdr:rowOff>
    </xdr:from>
    <xdr:ext cx="469744" cy="259045"/>
    <xdr:sp macro="" textlink="">
      <xdr:nvSpPr>
        <xdr:cNvPr id="438" name="n_1mainValue【庁舎】&#10;一人当たり面積">
          <a:extLst>
            <a:ext uri="{FF2B5EF4-FFF2-40B4-BE49-F238E27FC236}">
              <a16:creationId xmlns:a16="http://schemas.microsoft.com/office/drawing/2014/main" id="{E332B7AB-6B39-49C0-A852-511BB8849A1F}"/>
            </a:ext>
          </a:extLst>
        </xdr:cNvPr>
        <xdr:cNvSpPr txBox="1"/>
      </xdr:nvSpPr>
      <xdr:spPr>
        <a:xfrm>
          <a:off x="18982132" y="17976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108094</xdr:rowOff>
    </xdr:from>
    <xdr:ext cx="469744" cy="259045"/>
    <xdr:sp macro="" textlink="">
      <xdr:nvSpPr>
        <xdr:cNvPr id="439" name="n_2mainValue【庁舎】&#10;一人当たり面積">
          <a:extLst>
            <a:ext uri="{FF2B5EF4-FFF2-40B4-BE49-F238E27FC236}">
              <a16:creationId xmlns:a16="http://schemas.microsoft.com/office/drawing/2014/main" id="{F7E24ABE-C445-4864-AAEF-B534FA23777E}"/>
            </a:ext>
          </a:extLst>
        </xdr:cNvPr>
        <xdr:cNvSpPr txBox="1"/>
      </xdr:nvSpPr>
      <xdr:spPr>
        <a:xfrm>
          <a:off x="18182032" y="17594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75607</xdr:rowOff>
    </xdr:from>
    <xdr:ext cx="469744" cy="259045"/>
    <xdr:sp macro="" textlink="">
      <xdr:nvSpPr>
        <xdr:cNvPr id="440" name="n_3mainValue【庁舎】&#10;一人当たり面積">
          <a:extLst>
            <a:ext uri="{FF2B5EF4-FFF2-40B4-BE49-F238E27FC236}">
              <a16:creationId xmlns:a16="http://schemas.microsoft.com/office/drawing/2014/main" id="{91972006-9BAC-47DF-AA60-C84AB817664A}"/>
            </a:ext>
          </a:extLst>
        </xdr:cNvPr>
        <xdr:cNvSpPr txBox="1"/>
      </xdr:nvSpPr>
      <xdr:spPr>
        <a:xfrm>
          <a:off x="17384472" y="18420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41" name="正方形/長方形 440">
          <a:extLst>
            <a:ext uri="{FF2B5EF4-FFF2-40B4-BE49-F238E27FC236}">
              <a16:creationId xmlns:a16="http://schemas.microsoft.com/office/drawing/2014/main" id="{0966CA2F-0A64-4665-B81C-0B4A27D42BE2}"/>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42" name="正方形/長方形 441">
          <a:extLst>
            <a:ext uri="{FF2B5EF4-FFF2-40B4-BE49-F238E27FC236}">
              <a16:creationId xmlns:a16="http://schemas.microsoft.com/office/drawing/2014/main" id="{9BDA2B56-5538-4186-8B72-F9F33D03B24B}"/>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43" name="テキスト ボックス 442">
          <a:extLst>
            <a:ext uri="{FF2B5EF4-FFF2-40B4-BE49-F238E27FC236}">
              <a16:creationId xmlns:a16="http://schemas.microsoft.com/office/drawing/2014/main" id="{D31CAA90-940D-4FEE-B617-85AC4754BAA2}"/>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母子健康センター及び消防設備となっている。母子健康センターについては、昭和３９年に建設された施設であり、消防施設についても、経過年数が３０年を超えている施設が大半である。現時点では問題なく施設を使用できているが、個別施設計画等に基づいた更新を進め、長寿命化対策を行う必要がある。</a:t>
          </a:r>
          <a:endParaRPr lang="ja-JP" altLang="ja-JP" sz="1400">
            <a:effectLst/>
          </a:endParaRPr>
        </a:p>
        <a:p>
          <a:r>
            <a:rPr kumimoji="1" lang="ja-JP" altLang="ja-JP" sz="1100">
              <a:solidFill>
                <a:schemeClr val="dk1"/>
              </a:solidFill>
              <a:effectLst/>
              <a:latin typeface="+mn-lt"/>
              <a:ea typeface="+mn-ea"/>
              <a:cs typeface="+mn-cs"/>
            </a:rPr>
            <a:t>庁舎については新庁舎建設を行ったため類似団体と比較して、有形固定資産減価償却率が低くなっている。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election activeCell="BN10" sqref="BN10:BU10"/>
    </sheetView>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2352313</v>
      </c>
      <c r="BO4" s="384"/>
      <c r="BP4" s="384"/>
      <c r="BQ4" s="384"/>
      <c r="BR4" s="384"/>
      <c r="BS4" s="384"/>
      <c r="BT4" s="384"/>
      <c r="BU4" s="385"/>
      <c r="BV4" s="383">
        <v>2393006</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18.399999999999999</v>
      </c>
      <c r="CU4" s="390"/>
      <c r="CV4" s="390"/>
      <c r="CW4" s="390"/>
      <c r="CX4" s="390"/>
      <c r="CY4" s="390"/>
      <c r="CZ4" s="390"/>
      <c r="DA4" s="391"/>
      <c r="DB4" s="389">
        <v>19.5</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2140082</v>
      </c>
      <c r="BO5" s="421"/>
      <c r="BP5" s="421"/>
      <c r="BQ5" s="421"/>
      <c r="BR5" s="421"/>
      <c r="BS5" s="421"/>
      <c r="BT5" s="421"/>
      <c r="BU5" s="422"/>
      <c r="BV5" s="420">
        <v>2190117</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95</v>
      </c>
      <c r="CU5" s="418"/>
      <c r="CV5" s="418"/>
      <c r="CW5" s="418"/>
      <c r="CX5" s="418"/>
      <c r="CY5" s="418"/>
      <c r="CZ5" s="418"/>
      <c r="DA5" s="419"/>
      <c r="DB5" s="417">
        <v>89.4</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212231</v>
      </c>
      <c r="BO6" s="421"/>
      <c r="BP6" s="421"/>
      <c r="BQ6" s="421"/>
      <c r="BR6" s="421"/>
      <c r="BS6" s="421"/>
      <c r="BT6" s="421"/>
      <c r="BU6" s="422"/>
      <c r="BV6" s="420">
        <v>202889</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95.1</v>
      </c>
      <c r="CU6" s="458"/>
      <c r="CV6" s="458"/>
      <c r="CW6" s="458"/>
      <c r="CX6" s="458"/>
      <c r="CY6" s="458"/>
      <c r="CZ6" s="458"/>
      <c r="DA6" s="459"/>
      <c r="DB6" s="457">
        <v>89.7</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26123</v>
      </c>
      <c r="BO7" s="421"/>
      <c r="BP7" s="421"/>
      <c r="BQ7" s="421"/>
      <c r="BR7" s="421"/>
      <c r="BS7" s="421"/>
      <c r="BT7" s="421"/>
      <c r="BU7" s="422"/>
      <c r="BV7" s="420">
        <v>8185</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1010017</v>
      </c>
      <c r="CU7" s="421"/>
      <c r="CV7" s="421"/>
      <c r="CW7" s="421"/>
      <c r="CX7" s="421"/>
      <c r="CY7" s="421"/>
      <c r="CZ7" s="421"/>
      <c r="DA7" s="422"/>
      <c r="DB7" s="420">
        <v>998436</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186108</v>
      </c>
      <c r="BO8" s="421"/>
      <c r="BP8" s="421"/>
      <c r="BQ8" s="421"/>
      <c r="BR8" s="421"/>
      <c r="BS8" s="421"/>
      <c r="BT8" s="421"/>
      <c r="BU8" s="422"/>
      <c r="BV8" s="420">
        <v>194704</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0.18</v>
      </c>
      <c r="CU8" s="461"/>
      <c r="CV8" s="461"/>
      <c r="CW8" s="461"/>
      <c r="CX8" s="461"/>
      <c r="CY8" s="461"/>
      <c r="CZ8" s="461"/>
      <c r="DA8" s="462"/>
      <c r="DB8" s="460">
        <v>0.18</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813</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-8616</v>
      </c>
      <c r="BO9" s="421"/>
      <c r="BP9" s="421"/>
      <c r="BQ9" s="421"/>
      <c r="BR9" s="421"/>
      <c r="BS9" s="421"/>
      <c r="BT9" s="421"/>
      <c r="BU9" s="422"/>
      <c r="BV9" s="420">
        <v>25566</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9.6</v>
      </c>
      <c r="CU9" s="418"/>
      <c r="CV9" s="418"/>
      <c r="CW9" s="418"/>
      <c r="CX9" s="418"/>
      <c r="CY9" s="418"/>
      <c r="CZ9" s="418"/>
      <c r="DA9" s="419"/>
      <c r="DB9" s="417">
        <v>11.2</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866</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7420</v>
      </c>
      <c r="BO10" s="421"/>
      <c r="BP10" s="421"/>
      <c r="BQ10" s="421"/>
      <c r="BR10" s="421"/>
      <c r="BS10" s="421"/>
      <c r="BT10" s="421"/>
      <c r="BU10" s="422"/>
      <c r="BV10" s="420">
        <v>823</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793</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110000</v>
      </c>
      <c r="BO12" s="421"/>
      <c r="BP12" s="421"/>
      <c r="BQ12" s="421"/>
      <c r="BR12" s="421"/>
      <c r="BS12" s="421"/>
      <c r="BT12" s="421"/>
      <c r="BU12" s="422"/>
      <c r="BV12" s="420">
        <v>70000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777</v>
      </c>
      <c r="S13" s="505"/>
      <c r="T13" s="505"/>
      <c r="U13" s="505"/>
      <c r="V13" s="506"/>
      <c r="W13" s="436" t="s">
        <v>131</v>
      </c>
      <c r="X13" s="437"/>
      <c r="Y13" s="437"/>
      <c r="Z13" s="437"/>
      <c r="AA13" s="437"/>
      <c r="AB13" s="427"/>
      <c r="AC13" s="471">
        <v>115</v>
      </c>
      <c r="AD13" s="472"/>
      <c r="AE13" s="472"/>
      <c r="AF13" s="472"/>
      <c r="AG13" s="514"/>
      <c r="AH13" s="471">
        <v>145</v>
      </c>
      <c r="AI13" s="472"/>
      <c r="AJ13" s="472"/>
      <c r="AK13" s="472"/>
      <c r="AL13" s="473"/>
      <c r="AM13" s="449" t="s">
        <v>132</v>
      </c>
      <c r="AN13" s="450"/>
      <c r="AO13" s="450"/>
      <c r="AP13" s="450"/>
      <c r="AQ13" s="450"/>
      <c r="AR13" s="450"/>
      <c r="AS13" s="450"/>
      <c r="AT13" s="451"/>
      <c r="AU13" s="452" t="s">
        <v>90</v>
      </c>
      <c r="AV13" s="453"/>
      <c r="AW13" s="453"/>
      <c r="AX13" s="453"/>
      <c r="AY13" s="454" t="s">
        <v>133</v>
      </c>
      <c r="AZ13" s="455"/>
      <c r="BA13" s="455"/>
      <c r="BB13" s="455"/>
      <c r="BC13" s="455"/>
      <c r="BD13" s="455"/>
      <c r="BE13" s="455"/>
      <c r="BF13" s="455"/>
      <c r="BG13" s="455"/>
      <c r="BH13" s="455"/>
      <c r="BI13" s="455"/>
      <c r="BJ13" s="455"/>
      <c r="BK13" s="455"/>
      <c r="BL13" s="455"/>
      <c r="BM13" s="456"/>
      <c r="BN13" s="420">
        <v>-111196</v>
      </c>
      <c r="BO13" s="421"/>
      <c r="BP13" s="421"/>
      <c r="BQ13" s="421"/>
      <c r="BR13" s="421"/>
      <c r="BS13" s="421"/>
      <c r="BT13" s="421"/>
      <c r="BU13" s="422"/>
      <c r="BV13" s="420">
        <v>-43611</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7.3</v>
      </c>
      <c r="CU13" s="418"/>
      <c r="CV13" s="418"/>
      <c r="CW13" s="418"/>
      <c r="CX13" s="418"/>
      <c r="CY13" s="418"/>
      <c r="CZ13" s="418"/>
      <c r="DA13" s="419"/>
      <c r="DB13" s="417">
        <v>6.7</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832</v>
      </c>
      <c r="S14" s="505"/>
      <c r="T14" s="505"/>
      <c r="U14" s="505"/>
      <c r="V14" s="506"/>
      <c r="W14" s="410"/>
      <c r="X14" s="411"/>
      <c r="Y14" s="411"/>
      <c r="Z14" s="411"/>
      <c r="AA14" s="411"/>
      <c r="AB14" s="400"/>
      <c r="AC14" s="507">
        <v>26.4</v>
      </c>
      <c r="AD14" s="508"/>
      <c r="AE14" s="508"/>
      <c r="AF14" s="508"/>
      <c r="AG14" s="509"/>
      <c r="AH14" s="507">
        <v>32.5</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814</v>
      </c>
      <c r="S15" s="505"/>
      <c r="T15" s="505"/>
      <c r="U15" s="505"/>
      <c r="V15" s="506"/>
      <c r="W15" s="436" t="s">
        <v>137</v>
      </c>
      <c r="X15" s="437"/>
      <c r="Y15" s="437"/>
      <c r="Z15" s="437"/>
      <c r="AA15" s="437"/>
      <c r="AB15" s="427"/>
      <c r="AC15" s="471">
        <v>69</v>
      </c>
      <c r="AD15" s="472"/>
      <c r="AE15" s="472"/>
      <c r="AF15" s="472"/>
      <c r="AG15" s="514"/>
      <c r="AH15" s="471">
        <v>64</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174204</v>
      </c>
      <c r="BO15" s="384"/>
      <c r="BP15" s="384"/>
      <c r="BQ15" s="384"/>
      <c r="BR15" s="384"/>
      <c r="BS15" s="384"/>
      <c r="BT15" s="384"/>
      <c r="BU15" s="385"/>
      <c r="BV15" s="383">
        <v>173385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15.8</v>
      </c>
      <c r="AD16" s="508"/>
      <c r="AE16" s="508"/>
      <c r="AF16" s="508"/>
      <c r="AG16" s="509"/>
      <c r="AH16" s="507">
        <v>14.3</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965631</v>
      </c>
      <c r="BO16" s="421"/>
      <c r="BP16" s="421"/>
      <c r="BQ16" s="421"/>
      <c r="BR16" s="421"/>
      <c r="BS16" s="421"/>
      <c r="BT16" s="421"/>
      <c r="BU16" s="422"/>
      <c r="BV16" s="420">
        <v>950894</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252</v>
      </c>
      <c r="AD17" s="472"/>
      <c r="AE17" s="472"/>
      <c r="AF17" s="472"/>
      <c r="AG17" s="514"/>
      <c r="AH17" s="471">
        <v>237</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216759</v>
      </c>
      <c r="BO17" s="421"/>
      <c r="BP17" s="421"/>
      <c r="BQ17" s="421"/>
      <c r="BR17" s="421"/>
      <c r="BS17" s="421"/>
      <c r="BT17" s="421"/>
      <c r="BU17" s="422"/>
      <c r="BV17" s="420">
        <v>216984</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67.11</v>
      </c>
      <c r="M18" s="544"/>
      <c r="N18" s="544"/>
      <c r="O18" s="544"/>
      <c r="P18" s="544"/>
      <c r="Q18" s="544"/>
      <c r="R18" s="545"/>
      <c r="S18" s="545"/>
      <c r="T18" s="545"/>
      <c r="U18" s="545"/>
      <c r="V18" s="546"/>
      <c r="W18" s="438"/>
      <c r="X18" s="439"/>
      <c r="Y18" s="439"/>
      <c r="Z18" s="439"/>
      <c r="AA18" s="439"/>
      <c r="AB18" s="430"/>
      <c r="AC18" s="547">
        <v>57.8</v>
      </c>
      <c r="AD18" s="548"/>
      <c r="AE18" s="548"/>
      <c r="AF18" s="548"/>
      <c r="AG18" s="549"/>
      <c r="AH18" s="547">
        <v>53.1</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987678</v>
      </c>
      <c r="BO18" s="421"/>
      <c r="BP18" s="421"/>
      <c r="BQ18" s="421"/>
      <c r="BR18" s="421"/>
      <c r="BS18" s="421"/>
      <c r="BT18" s="421"/>
      <c r="BU18" s="422"/>
      <c r="BV18" s="420">
        <v>923959</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12</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1551513</v>
      </c>
      <c r="BO19" s="421"/>
      <c r="BP19" s="421"/>
      <c r="BQ19" s="421"/>
      <c r="BR19" s="421"/>
      <c r="BS19" s="421"/>
      <c r="BT19" s="421"/>
      <c r="BU19" s="422"/>
      <c r="BV19" s="420">
        <v>1384398</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331</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2247412</v>
      </c>
      <c r="BO22" s="384"/>
      <c r="BP22" s="384"/>
      <c r="BQ22" s="384"/>
      <c r="BR22" s="384"/>
      <c r="BS22" s="384"/>
      <c r="BT22" s="384"/>
      <c r="BU22" s="385"/>
      <c r="BV22" s="383">
        <v>2099940</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2230874</v>
      </c>
      <c r="BO23" s="421"/>
      <c r="BP23" s="421"/>
      <c r="BQ23" s="421"/>
      <c r="BR23" s="421"/>
      <c r="BS23" s="421"/>
      <c r="BT23" s="421"/>
      <c r="BU23" s="422"/>
      <c r="BV23" s="420">
        <v>2086089</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6300</v>
      </c>
      <c r="R24" s="472"/>
      <c r="S24" s="472"/>
      <c r="T24" s="472"/>
      <c r="U24" s="472"/>
      <c r="V24" s="514"/>
      <c r="W24" s="566"/>
      <c r="X24" s="567"/>
      <c r="Y24" s="568"/>
      <c r="Z24" s="470" t="s">
        <v>162</v>
      </c>
      <c r="AA24" s="450"/>
      <c r="AB24" s="450"/>
      <c r="AC24" s="450"/>
      <c r="AD24" s="450"/>
      <c r="AE24" s="450"/>
      <c r="AF24" s="450"/>
      <c r="AG24" s="451"/>
      <c r="AH24" s="471">
        <v>29</v>
      </c>
      <c r="AI24" s="472"/>
      <c r="AJ24" s="472"/>
      <c r="AK24" s="472"/>
      <c r="AL24" s="514"/>
      <c r="AM24" s="471">
        <v>83868</v>
      </c>
      <c r="AN24" s="472"/>
      <c r="AO24" s="472"/>
      <c r="AP24" s="472"/>
      <c r="AQ24" s="472"/>
      <c r="AR24" s="514"/>
      <c r="AS24" s="471">
        <v>2892</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1833781</v>
      </c>
      <c r="BO24" s="421"/>
      <c r="BP24" s="421"/>
      <c r="BQ24" s="421"/>
      <c r="BR24" s="421"/>
      <c r="BS24" s="421"/>
      <c r="BT24" s="421"/>
      <c r="BU24" s="422"/>
      <c r="BV24" s="420">
        <v>1638194</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5500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399332</v>
      </c>
      <c r="BO25" s="384"/>
      <c r="BP25" s="384"/>
      <c r="BQ25" s="384"/>
      <c r="BR25" s="384"/>
      <c r="BS25" s="384"/>
      <c r="BT25" s="384"/>
      <c r="BU25" s="385"/>
      <c r="BV25" s="383">
        <v>219200</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4800</v>
      </c>
      <c r="R26" s="472"/>
      <c r="S26" s="472"/>
      <c r="T26" s="472"/>
      <c r="U26" s="472"/>
      <c r="V26" s="514"/>
      <c r="W26" s="566"/>
      <c r="X26" s="567"/>
      <c r="Y26" s="568"/>
      <c r="Z26" s="470" t="s">
        <v>168</v>
      </c>
      <c r="AA26" s="572"/>
      <c r="AB26" s="572"/>
      <c r="AC26" s="572"/>
      <c r="AD26" s="572"/>
      <c r="AE26" s="572"/>
      <c r="AF26" s="572"/>
      <c r="AG26" s="573"/>
      <c r="AH26" s="471">
        <v>1</v>
      </c>
      <c r="AI26" s="472"/>
      <c r="AJ26" s="472"/>
      <c r="AK26" s="472"/>
      <c r="AL26" s="514"/>
      <c r="AM26" s="471" t="s">
        <v>169</v>
      </c>
      <c r="AN26" s="472"/>
      <c r="AO26" s="472"/>
      <c r="AP26" s="472"/>
      <c r="AQ26" s="472"/>
      <c r="AR26" s="514"/>
      <c r="AS26" s="471" t="s">
        <v>169</v>
      </c>
      <c r="AT26" s="472"/>
      <c r="AU26" s="472"/>
      <c r="AV26" s="472"/>
      <c r="AW26" s="472"/>
      <c r="AX26" s="473"/>
      <c r="AY26" s="423" t="s">
        <v>170</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171</v>
      </c>
      <c r="F27" s="450"/>
      <c r="G27" s="450"/>
      <c r="H27" s="450"/>
      <c r="I27" s="450"/>
      <c r="J27" s="450"/>
      <c r="K27" s="451"/>
      <c r="L27" s="471">
        <v>1</v>
      </c>
      <c r="M27" s="472"/>
      <c r="N27" s="472"/>
      <c r="O27" s="472"/>
      <c r="P27" s="514"/>
      <c r="Q27" s="471">
        <v>2600</v>
      </c>
      <c r="R27" s="472"/>
      <c r="S27" s="472"/>
      <c r="T27" s="472"/>
      <c r="U27" s="472"/>
      <c r="V27" s="514"/>
      <c r="W27" s="566"/>
      <c r="X27" s="567"/>
      <c r="Y27" s="568"/>
      <c r="Z27" s="470" t="s">
        <v>172</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28156</v>
      </c>
      <c r="BO27" s="540"/>
      <c r="BP27" s="540"/>
      <c r="BQ27" s="540"/>
      <c r="BR27" s="540"/>
      <c r="BS27" s="540"/>
      <c r="BT27" s="540"/>
      <c r="BU27" s="541"/>
      <c r="BV27" s="539">
        <v>28155</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174</v>
      </c>
      <c r="F28" s="450"/>
      <c r="G28" s="450"/>
      <c r="H28" s="450"/>
      <c r="I28" s="450"/>
      <c r="J28" s="450"/>
      <c r="K28" s="451"/>
      <c r="L28" s="471">
        <v>1</v>
      </c>
      <c r="M28" s="472"/>
      <c r="N28" s="472"/>
      <c r="O28" s="472"/>
      <c r="P28" s="514"/>
      <c r="Q28" s="471">
        <v>2100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549849</v>
      </c>
      <c r="BO28" s="384"/>
      <c r="BP28" s="384"/>
      <c r="BQ28" s="384"/>
      <c r="BR28" s="384"/>
      <c r="BS28" s="384"/>
      <c r="BT28" s="384"/>
      <c r="BU28" s="385"/>
      <c r="BV28" s="383">
        <v>652429</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177</v>
      </c>
      <c r="F29" s="450"/>
      <c r="G29" s="450"/>
      <c r="H29" s="450"/>
      <c r="I29" s="450"/>
      <c r="J29" s="450"/>
      <c r="K29" s="451"/>
      <c r="L29" s="471">
        <v>6</v>
      </c>
      <c r="M29" s="472"/>
      <c r="N29" s="472"/>
      <c r="O29" s="472"/>
      <c r="P29" s="514"/>
      <c r="Q29" s="471">
        <v>1900</v>
      </c>
      <c r="R29" s="472"/>
      <c r="S29" s="472"/>
      <c r="T29" s="472"/>
      <c r="U29" s="472"/>
      <c r="V29" s="514"/>
      <c r="W29" s="569"/>
      <c r="X29" s="570"/>
      <c r="Y29" s="571"/>
      <c r="Z29" s="470" t="s">
        <v>178</v>
      </c>
      <c r="AA29" s="450"/>
      <c r="AB29" s="450"/>
      <c r="AC29" s="450"/>
      <c r="AD29" s="450"/>
      <c r="AE29" s="450"/>
      <c r="AF29" s="450"/>
      <c r="AG29" s="451"/>
      <c r="AH29" s="471">
        <v>29</v>
      </c>
      <c r="AI29" s="472"/>
      <c r="AJ29" s="472"/>
      <c r="AK29" s="472"/>
      <c r="AL29" s="514"/>
      <c r="AM29" s="471">
        <v>83868</v>
      </c>
      <c r="AN29" s="472"/>
      <c r="AO29" s="472"/>
      <c r="AP29" s="472"/>
      <c r="AQ29" s="472"/>
      <c r="AR29" s="514"/>
      <c r="AS29" s="471">
        <v>2892</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44858</v>
      </c>
      <c r="BO29" s="421"/>
      <c r="BP29" s="421"/>
      <c r="BQ29" s="421"/>
      <c r="BR29" s="421"/>
      <c r="BS29" s="421"/>
      <c r="BT29" s="421"/>
      <c r="BU29" s="422"/>
      <c r="BV29" s="420">
        <v>39746</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95.1</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894741</v>
      </c>
      <c r="BO30" s="540"/>
      <c r="BP30" s="540"/>
      <c r="BQ30" s="540"/>
      <c r="BR30" s="540"/>
      <c r="BS30" s="540"/>
      <c r="BT30" s="540"/>
      <c r="BU30" s="541"/>
      <c r="BV30" s="539">
        <v>901914</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新庄村国民健康保険事業特別会計</v>
      </c>
      <c r="X34" s="611"/>
      <c r="Y34" s="611"/>
      <c r="Z34" s="611"/>
      <c r="AA34" s="611"/>
      <c r="AB34" s="611"/>
      <c r="AC34" s="611"/>
      <c r="AD34" s="611"/>
      <c r="AE34" s="611"/>
      <c r="AF34" s="611"/>
      <c r="AG34" s="611"/>
      <c r="AH34" s="611"/>
      <c r="AI34" s="611"/>
      <c r="AJ34" s="611"/>
      <c r="AK34" s="611"/>
      <c r="AL34" s="163"/>
      <c r="AM34" s="610">
        <f>IF(AO34="","",MAX(C34:D43,U34:V43)+1)</f>
        <v>9</v>
      </c>
      <c r="AN34" s="610"/>
      <c r="AO34" s="611" t="str">
        <f>IF('各会計、関係団体の財政状況及び健全化判断比率'!B34="","",'各会計、関係団体の財政状況及び健全化判断比率'!B34)</f>
        <v>新庄村簡易水道事業特別会計</v>
      </c>
      <c r="AP34" s="611"/>
      <c r="AQ34" s="611"/>
      <c r="AR34" s="611"/>
      <c r="AS34" s="611"/>
      <c r="AT34" s="611"/>
      <c r="AU34" s="611"/>
      <c r="AV34" s="611"/>
      <c r="AW34" s="611"/>
      <c r="AX34" s="611"/>
      <c r="AY34" s="611"/>
      <c r="AZ34" s="611"/>
      <c r="BA34" s="611"/>
      <c r="BB34" s="611"/>
      <c r="BC34" s="611"/>
      <c r="BD34" s="163"/>
      <c r="BE34" s="610">
        <f>IF(BG34="","",MAX(C34:D43,U34:V43,AM34:AN43)+1)</f>
        <v>11</v>
      </c>
      <c r="BF34" s="610"/>
      <c r="BG34" s="611" t="str">
        <f>IF('各会計、関係団体の財政状況及び健全化判断比率'!B36="","",'各会計、関係団体の財政状況及び健全化判断比率'!B36)</f>
        <v>新庄村宅地造成事業特別会計</v>
      </c>
      <c r="BH34" s="611"/>
      <c r="BI34" s="611"/>
      <c r="BJ34" s="611"/>
      <c r="BK34" s="611"/>
      <c r="BL34" s="611"/>
      <c r="BM34" s="611"/>
      <c r="BN34" s="611"/>
      <c r="BO34" s="611"/>
      <c r="BP34" s="611"/>
      <c r="BQ34" s="611"/>
      <c r="BR34" s="611"/>
      <c r="BS34" s="611"/>
      <c r="BT34" s="611"/>
      <c r="BU34" s="611"/>
      <c r="BV34" s="163"/>
      <c r="BW34" s="610">
        <f>IF(BY34="","",MAX(C34:D43,U34:V43,AM34:AN43,BE34:BF43)+1)</f>
        <v>12</v>
      </c>
      <c r="BX34" s="610"/>
      <c r="BY34" s="611" t="str">
        <f>IF('各会計、関係団体の財政状況及び健全化判断比率'!B68="","",'各会計、関係団体の財政状況及び健全化判断比率'!B68)</f>
        <v>岡山県後期高齢者医療広域連合一般会計</v>
      </c>
      <c r="BZ34" s="611"/>
      <c r="CA34" s="611"/>
      <c r="CB34" s="611"/>
      <c r="CC34" s="611"/>
      <c r="CD34" s="611"/>
      <c r="CE34" s="611"/>
      <c r="CF34" s="611"/>
      <c r="CG34" s="611"/>
      <c r="CH34" s="611"/>
      <c r="CI34" s="611"/>
      <c r="CJ34" s="611"/>
      <c r="CK34" s="611"/>
      <c r="CL34" s="611"/>
      <c r="CM34" s="611"/>
      <c r="CN34" s="163"/>
      <c r="CO34" s="610">
        <f>IF(CQ34="","",MAX(C34:D43,U34:V43,AM34:AN43,BE34:BF43,BW34:BX43)+1)</f>
        <v>18</v>
      </c>
      <c r="CP34" s="610"/>
      <c r="CQ34" s="611" t="str">
        <f>IF('各会計、関係団体の財政状況及び健全化判断比率'!BS7="","",'各会計、関係団体の財政状況及び健全化判断比率'!BS7)</f>
        <v>メルヘン・プラザ</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新庄村土地取得特別会計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新庄村介護保険特別会計（保険事業勘定）</v>
      </c>
      <c r="X35" s="611"/>
      <c r="Y35" s="611"/>
      <c r="Z35" s="611"/>
      <c r="AA35" s="611"/>
      <c r="AB35" s="611"/>
      <c r="AC35" s="611"/>
      <c r="AD35" s="611"/>
      <c r="AE35" s="611"/>
      <c r="AF35" s="611"/>
      <c r="AG35" s="611"/>
      <c r="AH35" s="611"/>
      <c r="AI35" s="611"/>
      <c r="AJ35" s="611"/>
      <c r="AK35" s="611"/>
      <c r="AL35" s="163"/>
      <c r="AM35" s="610">
        <f t="shared" ref="AM35:AM43" si="0">IF(AO35="","",AM34+1)</f>
        <v>10</v>
      </c>
      <c r="AN35" s="610"/>
      <c r="AO35" s="611" t="str">
        <f>IF('各会計、関係団体の財政状況及び健全化判断比率'!B35="","",'各会計、関係団体の財政状況及び健全化判断比率'!B35)</f>
        <v>新庄村下水道事業特別会計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13</v>
      </c>
      <c r="BX35" s="610"/>
      <c r="BY35" s="611" t="str">
        <f>IF('各会計、関係団体の財政状況及び健全化判断比率'!B69="","",'各会計、関係団体の財政状況及び健全化判断比率'!B69)</f>
        <v>岡山県後期高齢者医療広域連合後期高齢者医療特別会計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新庄村介護保険特別会計（介護サービス事業勘定）</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14</v>
      </c>
      <c r="BX36" s="610"/>
      <c r="BY36" s="611" t="str">
        <f>IF('各会計、関係団体の財政状況及び健全化判断比率'!B70="","",'各会計、関係団体の財政状況及び健全化判断比率'!B70)</f>
        <v>岡山県市町村総合事務組合一般会計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6</v>
      </c>
      <c r="V37" s="610"/>
      <c r="W37" s="611" t="str">
        <f>IF('各会計、関係団体の財政状況及び健全化判断比率'!B31="","",'各会計、関係団体の財政状況及び健全化判断比率'!B31)</f>
        <v>新庄村国民健康保険歯科診療施設特別会計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15</v>
      </c>
      <c r="BX37" s="610"/>
      <c r="BY37" s="611" t="str">
        <f>IF('各会計、関係団体の財政状況及び健全化判断比率'!B71="","",'各会計、関係団体の財政状況及び健全化判断比率'!B71)</f>
        <v>岡山県市町村総合事務組合貸付金特別会計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f t="shared" si="4"/>
        <v>7</v>
      </c>
      <c r="V38" s="610"/>
      <c r="W38" s="611" t="str">
        <f>IF('各会計、関係団体の財政状況及び健全化判断比率'!B32="","",'各会計、関係団体の財政状況及び健全化判断比率'!B32)</f>
        <v>新庄村国民健康保険診療所特別会計</v>
      </c>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16</v>
      </c>
      <c r="BX38" s="610"/>
      <c r="BY38" s="611" t="str">
        <f>IF('各会計、関係団体の財政状況及び健全化判断比率'!B72="","",'各会計、関係団体の財政状況及び健全化判断比率'!B72)</f>
        <v>岡山県市町村総合事務組合拠出金事業特別会計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f t="shared" si="4"/>
        <v>8</v>
      </c>
      <c r="V39" s="610"/>
      <c r="W39" s="611" t="str">
        <f>IF('各会計、関係団体の財政状況及び健全化判断比率'!B33="","",'各会計、関係団体の財政状況及び健全化判断比率'!B33)</f>
        <v>新庄村後期高齢者医療特別会計</v>
      </c>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17</v>
      </c>
      <c r="BX39" s="610"/>
      <c r="BY39" s="611" t="str">
        <f>IF('各会計、関係団体の財政状況及び健全化判断比率'!B73="","",'各会計、関係団体の財政状況及び健全化判断比率'!B73)</f>
        <v>岡山県市町村税整理組合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AUliL1qgcHVOEAJy7OTRkacHL6XA/dHBc1pIw8ufoOd7cq83Q256dSEshsfU2Qo0y+VqDp/NEXJZO2c9sXh2cg==" saltValue="FybxiDoUswAcMNOf4mhcu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19"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216</v>
      </c>
      <c r="C5" s="623"/>
      <c r="D5" s="623"/>
      <c r="E5" s="623"/>
      <c r="F5" s="623"/>
      <c r="G5" s="623"/>
      <c r="H5" s="623"/>
      <c r="I5" s="623"/>
      <c r="J5" s="623"/>
      <c r="K5" s="623"/>
      <c r="L5" s="623"/>
      <c r="M5" s="623"/>
      <c r="N5" s="623"/>
      <c r="O5" s="623"/>
      <c r="P5" s="623"/>
      <c r="Q5" s="624"/>
      <c r="R5" s="625">
        <v>181355</v>
      </c>
      <c r="S5" s="626"/>
      <c r="T5" s="626"/>
      <c r="U5" s="626"/>
      <c r="V5" s="626"/>
      <c r="W5" s="626"/>
      <c r="X5" s="626"/>
      <c r="Y5" s="627"/>
      <c r="Z5" s="628">
        <v>7.7</v>
      </c>
      <c r="AA5" s="628"/>
      <c r="AB5" s="628"/>
      <c r="AC5" s="628"/>
      <c r="AD5" s="629">
        <v>181355</v>
      </c>
      <c r="AE5" s="629"/>
      <c r="AF5" s="629"/>
      <c r="AG5" s="629"/>
      <c r="AH5" s="629"/>
      <c r="AI5" s="629"/>
      <c r="AJ5" s="629"/>
      <c r="AK5" s="629"/>
      <c r="AL5" s="630">
        <v>17.5</v>
      </c>
      <c r="AM5" s="631"/>
      <c r="AN5" s="631"/>
      <c r="AO5" s="632"/>
      <c r="AP5" s="622" t="s">
        <v>217</v>
      </c>
      <c r="AQ5" s="623"/>
      <c r="AR5" s="623"/>
      <c r="AS5" s="623"/>
      <c r="AT5" s="623"/>
      <c r="AU5" s="623"/>
      <c r="AV5" s="623"/>
      <c r="AW5" s="623"/>
      <c r="AX5" s="623"/>
      <c r="AY5" s="623"/>
      <c r="AZ5" s="623"/>
      <c r="BA5" s="623"/>
      <c r="BB5" s="623"/>
      <c r="BC5" s="623"/>
      <c r="BD5" s="623"/>
      <c r="BE5" s="623"/>
      <c r="BF5" s="624"/>
      <c r="BG5" s="636">
        <v>181355</v>
      </c>
      <c r="BH5" s="637"/>
      <c r="BI5" s="637"/>
      <c r="BJ5" s="637"/>
      <c r="BK5" s="637"/>
      <c r="BL5" s="637"/>
      <c r="BM5" s="637"/>
      <c r="BN5" s="638"/>
      <c r="BO5" s="639">
        <v>100</v>
      </c>
      <c r="BP5" s="639"/>
      <c r="BQ5" s="639"/>
      <c r="BR5" s="639"/>
      <c r="BS5" s="640">
        <v>357</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2">
      <c r="B6" s="633" t="s">
        <v>221</v>
      </c>
      <c r="C6" s="634"/>
      <c r="D6" s="634"/>
      <c r="E6" s="634"/>
      <c r="F6" s="634"/>
      <c r="G6" s="634"/>
      <c r="H6" s="634"/>
      <c r="I6" s="634"/>
      <c r="J6" s="634"/>
      <c r="K6" s="634"/>
      <c r="L6" s="634"/>
      <c r="M6" s="634"/>
      <c r="N6" s="634"/>
      <c r="O6" s="634"/>
      <c r="P6" s="634"/>
      <c r="Q6" s="635"/>
      <c r="R6" s="636">
        <v>27410</v>
      </c>
      <c r="S6" s="637"/>
      <c r="T6" s="637"/>
      <c r="U6" s="637"/>
      <c r="V6" s="637"/>
      <c r="W6" s="637"/>
      <c r="X6" s="637"/>
      <c r="Y6" s="638"/>
      <c r="Z6" s="639">
        <v>1.2</v>
      </c>
      <c r="AA6" s="639"/>
      <c r="AB6" s="639"/>
      <c r="AC6" s="639"/>
      <c r="AD6" s="640">
        <v>27410</v>
      </c>
      <c r="AE6" s="640"/>
      <c r="AF6" s="640"/>
      <c r="AG6" s="640"/>
      <c r="AH6" s="640"/>
      <c r="AI6" s="640"/>
      <c r="AJ6" s="640"/>
      <c r="AK6" s="640"/>
      <c r="AL6" s="641">
        <v>2.6</v>
      </c>
      <c r="AM6" s="642"/>
      <c r="AN6" s="642"/>
      <c r="AO6" s="643"/>
      <c r="AP6" s="633" t="s">
        <v>222</v>
      </c>
      <c r="AQ6" s="634"/>
      <c r="AR6" s="634"/>
      <c r="AS6" s="634"/>
      <c r="AT6" s="634"/>
      <c r="AU6" s="634"/>
      <c r="AV6" s="634"/>
      <c r="AW6" s="634"/>
      <c r="AX6" s="634"/>
      <c r="AY6" s="634"/>
      <c r="AZ6" s="634"/>
      <c r="BA6" s="634"/>
      <c r="BB6" s="634"/>
      <c r="BC6" s="634"/>
      <c r="BD6" s="634"/>
      <c r="BE6" s="634"/>
      <c r="BF6" s="635"/>
      <c r="BG6" s="636">
        <v>181355</v>
      </c>
      <c r="BH6" s="637"/>
      <c r="BI6" s="637"/>
      <c r="BJ6" s="637"/>
      <c r="BK6" s="637"/>
      <c r="BL6" s="637"/>
      <c r="BM6" s="637"/>
      <c r="BN6" s="638"/>
      <c r="BO6" s="639">
        <v>100</v>
      </c>
      <c r="BP6" s="639"/>
      <c r="BQ6" s="639"/>
      <c r="BR6" s="639"/>
      <c r="BS6" s="640">
        <v>357</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44995</v>
      </c>
      <c r="CS6" s="637"/>
      <c r="CT6" s="637"/>
      <c r="CU6" s="637"/>
      <c r="CV6" s="637"/>
      <c r="CW6" s="637"/>
      <c r="CX6" s="637"/>
      <c r="CY6" s="638"/>
      <c r="CZ6" s="630">
        <v>2.1</v>
      </c>
      <c r="DA6" s="631"/>
      <c r="DB6" s="631"/>
      <c r="DC6" s="647"/>
      <c r="DD6" s="645" t="s">
        <v>122</v>
      </c>
      <c r="DE6" s="637"/>
      <c r="DF6" s="637"/>
      <c r="DG6" s="637"/>
      <c r="DH6" s="637"/>
      <c r="DI6" s="637"/>
      <c r="DJ6" s="637"/>
      <c r="DK6" s="637"/>
      <c r="DL6" s="637"/>
      <c r="DM6" s="637"/>
      <c r="DN6" s="637"/>
      <c r="DO6" s="637"/>
      <c r="DP6" s="638"/>
      <c r="DQ6" s="645">
        <v>44995</v>
      </c>
      <c r="DR6" s="637"/>
      <c r="DS6" s="637"/>
      <c r="DT6" s="637"/>
      <c r="DU6" s="637"/>
      <c r="DV6" s="637"/>
      <c r="DW6" s="637"/>
      <c r="DX6" s="637"/>
      <c r="DY6" s="637"/>
      <c r="DZ6" s="637"/>
      <c r="EA6" s="637"/>
      <c r="EB6" s="637"/>
      <c r="EC6" s="646"/>
    </row>
    <row r="7" spans="2:143" ht="11.25" customHeight="1" x14ac:dyDescent="0.2">
      <c r="B7" s="633" t="s">
        <v>224</v>
      </c>
      <c r="C7" s="634"/>
      <c r="D7" s="634"/>
      <c r="E7" s="634"/>
      <c r="F7" s="634"/>
      <c r="G7" s="634"/>
      <c r="H7" s="634"/>
      <c r="I7" s="634"/>
      <c r="J7" s="634"/>
      <c r="K7" s="634"/>
      <c r="L7" s="634"/>
      <c r="M7" s="634"/>
      <c r="N7" s="634"/>
      <c r="O7" s="634"/>
      <c r="P7" s="634"/>
      <c r="Q7" s="635"/>
      <c r="R7" s="636">
        <v>38</v>
      </c>
      <c r="S7" s="637"/>
      <c r="T7" s="637"/>
      <c r="U7" s="637"/>
      <c r="V7" s="637"/>
      <c r="W7" s="637"/>
      <c r="X7" s="637"/>
      <c r="Y7" s="638"/>
      <c r="Z7" s="639">
        <v>0</v>
      </c>
      <c r="AA7" s="639"/>
      <c r="AB7" s="639"/>
      <c r="AC7" s="639"/>
      <c r="AD7" s="640">
        <v>38</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27193</v>
      </c>
      <c r="BH7" s="637"/>
      <c r="BI7" s="637"/>
      <c r="BJ7" s="637"/>
      <c r="BK7" s="637"/>
      <c r="BL7" s="637"/>
      <c r="BM7" s="637"/>
      <c r="BN7" s="638"/>
      <c r="BO7" s="639">
        <v>15</v>
      </c>
      <c r="BP7" s="639"/>
      <c r="BQ7" s="639"/>
      <c r="BR7" s="639"/>
      <c r="BS7" s="640">
        <v>357</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421146</v>
      </c>
      <c r="CS7" s="637"/>
      <c r="CT7" s="637"/>
      <c r="CU7" s="637"/>
      <c r="CV7" s="637"/>
      <c r="CW7" s="637"/>
      <c r="CX7" s="637"/>
      <c r="CY7" s="638"/>
      <c r="CZ7" s="639">
        <v>19.7</v>
      </c>
      <c r="DA7" s="639"/>
      <c r="DB7" s="639"/>
      <c r="DC7" s="639"/>
      <c r="DD7" s="645">
        <v>2968</v>
      </c>
      <c r="DE7" s="637"/>
      <c r="DF7" s="637"/>
      <c r="DG7" s="637"/>
      <c r="DH7" s="637"/>
      <c r="DI7" s="637"/>
      <c r="DJ7" s="637"/>
      <c r="DK7" s="637"/>
      <c r="DL7" s="637"/>
      <c r="DM7" s="637"/>
      <c r="DN7" s="637"/>
      <c r="DO7" s="637"/>
      <c r="DP7" s="638"/>
      <c r="DQ7" s="645">
        <v>322576</v>
      </c>
      <c r="DR7" s="637"/>
      <c r="DS7" s="637"/>
      <c r="DT7" s="637"/>
      <c r="DU7" s="637"/>
      <c r="DV7" s="637"/>
      <c r="DW7" s="637"/>
      <c r="DX7" s="637"/>
      <c r="DY7" s="637"/>
      <c r="DZ7" s="637"/>
      <c r="EA7" s="637"/>
      <c r="EB7" s="637"/>
      <c r="EC7" s="646"/>
    </row>
    <row r="8" spans="2:143" ht="11.25" customHeight="1" x14ac:dyDescent="0.2">
      <c r="B8" s="633" t="s">
        <v>227</v>
      </c>
      <c r="C8" s="634"/>
      <c r="D8" s="634"/>
      <c r="E8" s="634"/>
      <c r="F8" s="634"/>
      <c r="G8" s="634"/>
      <c r="H8" s="634"/>
      <c r="I8" s="634"/>
      <c r="J8" s="634"/>
      <c r="K8" s="634"/>
      <c r="L8" s="634"/>
      <c r="M8" s="634"/>
      <c r="N8" s="634"/>
      <c r="O8" s="634"/>
      <c r="P8" s="634"/>
      <c r="Q8" s="635"/>
      <c r="R8" s="636">
        <v>547</v>
      </c>
      <c r="S8" s="637"/>
      <c r="T8" s="637"/>
      <c r="U8" s="637"/>
      <c r="V8" s="637"/>
      <c r="W8" s="637"/>
      <c r="X8" s="637"/>
      <c r="Y8" s="638"/>
      <c r="Z8" s="639">
        <v>0</v>
      </c>
      <c r="AA8" s="639"/>
      <c r="AB8" s="639"/>
      <c r="AC8" s="639"/>
      <c r="AD8" s="640">
        <v>547</v>
      </c>
      <c r="AE8" s="640"/>
      <c r="AF8" s="640"/>
      <c r="AG8" s="640"/>
      <c r="AH8" s="640"/>
      <c r="AI8" s="640"/>
      <c r="AJ8" s="640"/>
      <c r="AK8" s="640"/>
      <c r="AL8" s="641">
        <v>0.1</v>
      </c>
      <c r="AM8" s="642"/>
      <c r="AN8" s="642"/>
      <c r="AO8" s="643"/>
      <c r="AP8" s="633" t="s">
        <v>228</v>
      </c>
      <c r="AQ8" s="634"/>
      <c r="AR8" s="634"/>
      <c r="AS8" s="634"/>
      <c r="AT8" s="634"/>
      <c r="AU8" s="634"/>
      <c r="AV8" s="634"/>
      <c r="AW8" s="634"/>
      <c r="AX8" s="634"/>
      <c r="AY8" s="634"/>
      <c r="AZ8" s="634"/>
      <c r="BA8" s="634"/>
      <c r="BB8" s="634"/>
      <c r="BC8" s="634"/>
      <c r="BD8" s="634"/>
      <c r="BE8" s="634"/>
      <c r="BF8" s="635"/>
      <c r="BG8" s="636">
        <v>1958</v>
      </c>
      <c r="BH8" s="637"/>
      <c r="BI8" s="637"/>
      <c r="BJ8" s="637"/>
      <c r="BK8" s="637"/>
      <c r="BL8" s="637"/>
      <c r="BM8" s="637"/>
      <c r="BN8" s="638"/>
      <c r="BO8" s="639">
        <v>1.1000000000000001</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333559</v>
      </c>
      <c r="CS8" s="637"/>
      <c r="CT8" s="637"/>
      <c r="CU8" s="637"/>
      <c r="CV8" s="637"/>
      <c r="CW8" s="637"/>
      <c r="CX8" s="637"/>
      <c r="CY8" s="638"/>
      <c r="CZ8" s="639">
        <v>15.6</v>
      </c>
      <c r="DA8" s="639"/>
      <c r="DB8" s="639"/>
      <c r="DC8" s="639"/>
      <c r="DD8" s="645">
        <v>4566</v>
      </c>
      <c r="DE8" s="637"/>
      <c r="DF8" s="637"/>
      <c r="DG8" s="637"/>
      <c r="DH8" s="637"/>
      <c r="DI8" s="637"/>
      <c r="DJ8" s="637"/>
      <c r="DK8" s="637"/>
      <c r="DL8" s="637"/>
      <c r="DM8" s="637"/>
      <c r="DN8" s="637"/>
      <c r="DO8" s="637"/>
      <c r="DP8" s="638"/>
      <c r="DQ8" s="645">
        <v>260683</v>
      </c>
      <c r="DR8" s="637"/>
      <c r="DS8" s="637"/>
      <c r="DT8" s="637"/>
      <c r="DU8" s="637"/>
      <c r="DV8" s="637"/>
      <c r="DW8" s="637"/>
      <c r="DX8" s="637"/>
      <c r="DY8" s="637"/>
      <c r="DZ8" s="637"/>
      <c r="EA8" s="637"/>
      <c r="EB8" s="637"/>
      <c r="EC8" s="646"/>
    </row>
    <row r="9" spans="2:143" ht="11.25" customHeight="1" x14ac:dyDescent="0.2">
      <c r="B9" s="633" t="s">
        <v>230</v>
      </c>
      <c r="C9" s="634"/>
      <c r="D9" s="634"/>
      <c r="E9" s="634"/>
      <c r="F9" s="634"/>
      <c r="G9" s="634"/>
      <c r="H9" s="634"/>
      <c r="I9" s="634"/>
      <c r="J9" s="634"/>
      <c r="K9" s="634"/>
      <c r="L9" s="634"/>
      <c r="M9" s="634"/>
      <c r="N9" s="634"/>
      <c r="O9" s="634"/>
      <c r="P9" s="634"/>
      <c r="Q9" s="635"/>
      <c r="R9" s="636">
        <v>895</v>
      </c>
      <c r="S9" s="637"/>
      <c r="T9" s="637"/>
      <c r="U9" s="637"/>
      <c r="V9" s="637"/>
      <c r="W9" s="637"/>
      <c r="X9" s="637"/>
      <c r="Y9" s="638"/>
      <c r="Z9" s="639">
        <v>0</v>
      </c>
      <c r="AA9" s="639"/>
      <c r="AB9" s="639"/>
      <c r="AC9" s="639"/>
      <c r="AD9" s="640">
        <v>895</v>
      </c>
      <c r="AE9" s="640"/>
      <c r="AF9" s="640"/>
      <c r="AG9" s="640"/>
      <c r="AH9" s="640"/>
      <c r="AI9" s="640"/>
      <c r="AJ9" s="640"/>
      <c r="AK9" s="640"/>
      <c r="AL9" s="641">
        <v>0.1</v>
      </c>
      <c r="AM9" s="642"/>
      <c r="AN9" s="642"/>
      <c r="AO9" s="643"/>
      <c r="AP9" s="633" t="s">
        <v>231</v>
      </c>
      <c r="AQ9" s="634"/>
      <c r="AR9" s="634"/>
      <c r="AS9" s="634"/>
      <c r="AT9" s="634"/>
      <c r="AU9" s="634"/>
      <c r="AV9" s="634"/>
      <c r="AW9" s="634"/>
      <c r="AX9" s="634"/>
      <c r="AY9" s="634"/>
      <c r="AZ9" s="634"/>
      <c r="BA9" s="634"/>
      <c r="BB9" s="634"/>
      <c r="BC9" s="634"/>
      <c r="BD9" s="634"/>
      <c r="BE9" s="634"/>
      <c r="BF9" s="635"/>
      <c r="BG9" s="636">
        <v>21676</v>
      </c>
      <c r="BH9" s="637"/>
      <c r="BI9" s="637"/>
      <c r="BJ9" s="637"/>
      <c r="BK9" s="637"/>
      <c r="BL9" s="637"/>
      <c r="BM9" s="637"/>
      <c r="BN9" s="638"/>
      <c r="BO9" s="639">
        <v>12</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113730</v>
      </c>
      <c r="CS9" s="637"/>
      <c r="CT9" s="637"/>
      <c r="CU9" s="637"/>
      <c r="CV9" s="637"/>
      <c r="CW9" s="637"/>
      <c r="CX9" s="637"/>
      <c r="CY9" s="638"/>
      <c r="CZ9" s="639">
        <v>5.3</v>
      </c>
      <c r="DA9" s="639"/>
      <c r="DB9" s="639"/>
      <c r="DC9" s="639"/>
      <c r="DD9" s="645">
        <v>160</v>
      </c>
      <c r="DE9" s="637"/>
      <c r="DF9" s="637"/>
      <c r="DG9" s="637"/>
      <c r="DH9" s="637"/>
      <c r="DI9" s="637"/>
      <c r="DJ9" s="637"/>
      <c r="DK9" s="637"/>
      <c r="DL9" s="637"/>
      <c r="DM9" s="637"/>
      <c r="DN9" s="637"/>
      <c r="DO9" s="637"/>
      <c r="DP9" s="638"/>
      <c r="DQ9" s="645">
        <v>107000</v>
      </c>
      <c r="DR9" s="637"/>
      <c r="DS9" s="637"/>
      <c r="DT9" s="637"/>
      <c r="DU9" s="637"/>
      <c r="DV9" s="637"/>
      <c r="DW9" s="637"/>
      <c r="DX9" s="637"/>
      <c r="DY9" s="637"/>
      <c r="DZ9" s="637"/>
      <c r="EA9" s="637"/>
      <c r="EB9" s="637"/>
      <c r="EC9" s="646"/>
    </row>
    <row r="10" spans="2:143" ht="11.25" customHeight="1" x14ac:dyDescent="0.2">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2308</v>
      </c>
      <c r="BH10" s="637"/>
      <c r="BI10" s="637"/>
      <c r="BJ10" s="637"/>
      <c r="BK10" s="637"/>
      <c r="BL10" s="637"/>
      <c r="BM10" s="637"/>
      <c r="BN10" s="638"/>
      <c r="BO10" s="639">
        <v>1.3</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2">
      <c r="B11" s="633" t="s">
        <v>236</v>
      </c>
      <c r="C11" s="634"/>
      <c r="D11" s="634"/>
      <c r="E11" s="634"/>
      <c r="F11" s="634"/>
      <c r="G11" s="634"/>
      <c r="H11" s="634"/>
      <c r="I11" s="634"/>
      <c r="J11" s="634"/>
      <c r="K11" s="634"/>
      <c r="L11" s="634"/>
      <c r="M11" s="634"/>
      <c r="N11" s="634"/>
      <c r="O11" s="634"/>
      <c r="P11" s="634"/>
      <c r="Q11" s="635"/>
      <c r="R11" s="636">
        <v>20648</v>
      </c>
      <c r="S11" s="637"/>
      <c r="T11" s="637"/>
      <c r="U11" s="637"/>
      <c r="V11" s="637"/>
      <c r="W11" s="637"/>
      <c r="X11" s="637"/>
      <c r="Y11" s="638"/>
      <c r="Z11" s="641">
        <v>0.9</v>
      </c>
      <c r="AA11" s="642"/>
      <c r="AB11" s="642"/>
      <c r="AC11" s="648"/>
      <c r="AD11" s="645">
        <v>20648</v>
      </c>
      <c r="AE11" s="637"/>
      <c r="AF11" s="637"/>
      <c r="AG11" s="637"/>
      <c r="AH11" s="637"/>
      <c r="AI11" s="637"/>
      <c r="AJ11" s="637"/>
      <c r="AK11" s="638"/>
      <c r="AL11" s="641">
        <v>2</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1251</v>
      </c>
      <c r="BH11" s="637"/>
      <c r="BI11" s="637"/>
      <c r="BJ11" s="637"/>
      <c r="BK11" s="637"/>
      <c r="BL11" s="637"/>
      <c r="BM11" s="637"/>
      <c r="BN11" s="638"/>
      <c r="BO11" s="639">
        <v>0.7</v>
      </c>
      <c r="BP11" s="639"/>
      <c r="BQ11" s="639"/>
      <c r="BR11" s="639"/>
      <c r="BS11" s="640">
        <v>357</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674345</v>
      </c>
      <c r="CS11" s="637"/>
      <c r="CT11" s="637"/>
      <c r="CU11" s="637"/>
      <c r="CV11" s="637"/>
      <c r="CW11" s="637"/>
      <c r="CX11" s="637"/>
      <c r="CY11" s="638"/>
      <c r="CZ11" s="639">
        <v>31.5</v>
      </c>
      <c r="DA11" s="639"/>
      <c r="DB11" s="639"/>
      <c r="DC11" s="639"/>
      <c r="DD11" s="645">
        <v>465066</v>
      </c>
      <c r="DE11" s="637"/>
      <c r="DF11" s="637"/>
      <c r="DG11" s="637"/>
      <c r="DH11" s="637"/>
      <c r="DI11" s="637"/>
      <c r="DJ11" s="637"/>
      <c r="DK11" s="637"/>
      <c r="DL11" s="637"/>
      <c r="DM11" s="637"/>
      <c r="DN11" s="637"/>
      <c r="DO11" s="637"/>
      <c r="DP11" s="638"/>
      <c r="DQ11" s="645">
        <v>155840</v>
      </c>
      <c r="DR11" s="637"/>
      <c r="DS11" s="637"/>
      <c r="DT11" s="637"/>
      <c r="DU11" s="637"/>
      <c r="DV11" s="637"/>
      <c r="DW11" s="637"/>
      <c r="DX11" s="637"/>
      <c r="DY11" s="637"/>
      <c r="DZ11" s="637"/>
      <c r="EA11" s="637"/>
      <c r="EB11" s="637"/>
      <c r="EC11" s="646"/>
    </row>
    <row r="12" spans="2:143" ht="11.25" customHeight="1" x14ac:dyDescent="0.2">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148093</v>
      </c>
      <c r="BH12" s="637"/>
      <c r="BI12" s="637"/>
      <c r="BJ12" s="637"/>
      <c r="BK12" s="637"/>
      <c r="BL12" s="637"/>
      <c r="BM12" s="637"/>
      <c r="BN12" s="638"/>
      <c r="BO12" s="639">
        <v>81.7</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45222</v>
      </c>
      <c r="CS12" s="637"/>
      <c r="CT12" s="637"/>
      <c r="CU12" s="637"/>
      <c r="CV12" s="637"/>
      <c r="CW12" s="637"/>
      <c r="CX12" s="637"/>
      <c r="CY12" s="638"/>
      <c r="CZ12" s="639">
        <v>2.1</v>
      </c>
      <c r="DA12" s="639"/>
      <c r="DB12" s="639"/>
      <c r="DC12" s="639"/>
      <c r="DD12" s="645">
        <v>5438</v>
      </c>
      <c r="DE12" s="637"/>
      <c r="DF12" s="637"/>
      <c r="DG12" s="637"/>
      <c r="DH12" s="637"/>
      <c r="DI12" s="637"/>
      <c r="DJ12" s="637"/>
      <c r="DK12" s="637"/>
      <c r="DL12" s="637"/>
      <c r="DM12" s="637"/>
      <c r="DN12" s="637"/>
      <c r="DO12" s="637"/>
      <c r="DP12" s="638"/>
      <c r="DQ12" s="645">
        <v>37961</v>
      </c>
      <c r="DR12" s="637"/>
      <c r="DS12" s="637"/>
      <c r="DT12" s="637"/>
      <c r="DU12" s="637"/>
      <c r="DV12" s="637"/>
      <c r="DW12" s="637"/>
      <c r="DX12" s="637"/>
      <c r="DY12" s="637"/>
      <c r="DZ12" s="637"/>
      <c r="EA12" s="637"/>
      <c r="EB12" s="637"/>
      <c r="EC12" s="646"/>
    </row>
    <row r="13" spans="2:143" ht="11.25" customHeight="1" x14ac:dyDescent="0.2">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147369</v>
      </c>
      <c r="BH13" s="637"/>
      <c r="BI13" s="637"/>
      <c r="BJ13" s="637"/>
      <c r="BK13" s="637"/>
      <c r="BL13" s="637"/>
      <c r="BM13" s="637"/>
      <c r="BN13" s="638"/>
      <c r="BO13" s="639">
        <v>81.3</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160259</v>
      </c>
      <c r="CS13" s="637"/>
      <c r="CT13" s="637"/>
      <c r="CU13" s="637"/>
      <c r="CV13" s="637"/>
      <c r="CW13" s="637"/>
      <c r="CX13" s="637"/>
      <c r="CY13" s="638"/>
      <c r="CZ13" s="639">
        <v>7.5</v>
      </c>
      <c r="DA13" s="639"/>
      <c r="DB13" s="639"/>
      <c r="DC13" s="639"/>
      <c r="DD13" s="645">
        <v>35486</v>
      </c>
      <c r="DE13" s="637"/>
      <c r="DF13" s="637"/>
      <c r="DG13" s="637"/>
      <c r="DH13" s="637"/>
      <c r="DI13" s="637"/>
      <c r="DJ13" s="637"/>
      <c r="DK13" s="637"/>
      <c r="DL13" s="637"/>
      <c r="DM13" s="637"/>
      <c r="DN13" s="637"/>
      <c r="DO13" s="637"/>
      <c r="DP13" s="638"/>
      <c r="DQ13" s="645">
        <v>87133</v>
      </c>
      <c r="DR13" s="637"/>
      <c r="DS13" s="637"/>
      <c r="DT13" s="637"/>
      <c r="DU13" s="637"/>
      <c r="DV13" s="637"/>
      <c r="DW13" s="637"/>
      <c r="DX13" s="637"/>
      <c r="DY13" s="637"/>
      <c r="DZ13" s="637"/>
      <c r="EA13" s="637"/>
      <c r="EB13" s="637"/>
      <c r="EC13" s="646"/>
    </row>
    <row r="14" spans="2:143" ht="11.25" customHeight="1" x14ac:dyDescent="0.2">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4267</v>
      </c>
      <c r="BH14" s="637"/>
      <c r="BI14" s="637"/>
      <c r="BJ14" s="637"/>
      <c r="BK14" s="637"/>
      <c r="BL14" s="637"/>
      <c r="BM14" s="637"/>
      <c r="BN14" s="638"/>
      <c r="BO14" s="639">
        <v>2.4</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55817</v>
      </c>
      <c r="CS14" s="637"/>
      <c r="CT14" s="637"/>
      <c r="CU14" s="637"/>
      <c r="CV14" s="637"/>
      <c r="CW14" s="637"/>
      <c r="CX14" s="637"/>
      <c r="CY14" s="638"/>
      <c r="CZ14" s="639">
        <v>2.6</v>
      </c>
      <c r="DA14" s="639"/>
      <c r="DB14" s="639"/>
      <c r="DC14" s="639"/>
      <c r="DD14" s="645">
        <v>1106</v>
      </c>
      <c r="DE14" s="637"/>
      <c r="DF14" s="637"/>
      <c r="DG14" s="637"/>
      <c r="DH14" s="637"/>
      <c r="DI14" s="637"/>
      <c r="DJ14" s="637"/>
      <c r="DK14" s="637"/>
      <c r="DL14" s="637"/>
      <c r="DM14" s="637"/>
      <c r="DN14" s="637"/>
      <c r="DO14" s="637"/>
      <c r="DP14" s="638"/>
      <c r="DQ14" s="645">
        <v>55817</v>
      </c>
      <c r="DR14" s="637"/>
      <c r="DS14" s="637"/>
      <c r="DT14" s="637"/>
      <c r="DU14" s="637"/>
      <c r="DV14" s="637"/>
      <c r="DW14" s="637"/>
      <c r="DX14" s="637"/>
      <c r="DY14" s="637"/>
      <c r="DZ14" s="637"/>
      <c r="EA14" s="637"/>
      <c r="EB14" s="637"/>
      <c r="EC14" s="646"/>
    </row>
    <row r="15" spans="2:143" ht="11.25" customHeight="1" x14ac:dyDescent="0.2">
      <c r="B15" s="633" t="s">
        <v>248</v>
      </c>
      <c r="C15" s="634"/>
      <c r="D15" s="634"/>
      <c r="E15" s="634"/>
      <c r="F15" s="634"/>
      <c r="G15" s="634"/>
      <c r="H15" s="634"/>
      <c r="I15" s="634"/>
      <c r="J15" s="634"/>
      <c r="K15" s="634"/>
      <c r="L15" s="634"/>
      <c r="M15" s="634"/>
      <c r="N15" s="634"/>
      <c r="O15" s="634"/>
      <c r="P15" s="634"/>
      <c r="Q15" s="635"/>
      <c r="R15" s="636">
        <v>1813</v>
      </c>
      <c r="S15" s="637"/>
      <c r="T15" s="637"/>
      <c r="U15" s="637"/>
      <c r="V15" s="637"/>
      <c r="W15" s="637"/>
      <c r="X15" s="637"/>
      <c r="Y15" s="638"/>
      <c r="Z15" s="639">
        <v>0.1</v>
      </c>
      <c r="AA15" s="639"/>
      <c r="AB15" s="639"/>
      <c r="AC15" s="639"/>
      <c r="AD15" s="640">
        <v>1813</v>
      </c>
      <c r="AE15" s="640"/>
      <c r="AF15" s="640"/>
      <c r="AG15" s="640"/>
      <c r="AH15" s="640"/>
      <c r="AI15" s="640"/>
      <c r="AJ15" s="640"/>
      <c r="AK15" s="640"/>
      <c r="AL15" s="641">
        <v>0.2</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1802</v>
      </c>
      <c r="BH15" s="637"/>
      <c r="BI15" s="637"/>
      <c r="BJ15" s="637"/>
      <c r="BK15" s="637"/>
      <c r="BL15" s="637"/>
      <c r="BM15" s="637"/>
      <c r="BN15" s="638"/>
      <c r="BO15" s="639">
        <v>1</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142246</v>
      </c>
      <c r="CS15" s="637"/>
      <c r="CT15" s="637"/>
      <c r="CU15" s="637"/>
      <c r="CV15" s="637"/>
      <c r="CW15" s="637"/>
      <c r="CX15" s="637"/>
      <c r="CY15" s="638"/>
      <c r="CZ15" s="639">
        <v>6.6</v>
      </c>
      <c r="DA15" s="639"/>
      <c r="DB15" s="639"/>
      <c r="DC15" s="639"/>
      <c r="DD15" s="645">
        <v>16676</v>
      </c>
      <c r="DE15" s="637"/>
      <c r="DF15" s="637"/>
      <c r="DG15" s="637"/>
      <c r="DH15" s="637"/>
      <c r="DI15" s="637"/>
      <c r="DJ15" s="637"/>
      <c r="DK15" s="637"/>
      <c r="DL15" s="637"/>
      <c r="DM15" s="637"/>
      <c r="DN15" s="637"/>
      <c r="DO15" s="637"/>
      <c r="DP15" s="638"/>
      <c r="DQ15" s="645">
        <v>118514</v>
      </c>
      <c r="DR15" s="637"/>
      <c r="DS15" s="637"/>
      <c r="DT15" s="637"/>
      <c r="DU15" s="637"/>
      <c r="DV15" s="637"/>
      <c r="DW15" s="637"/>
      <c r="DX15" s="637"/>
      <c r="DY15" s="637"/>
      <c r="DZ15" s="637"/>
      <c r="EA15" s="637"/>
      <c r="EB15" s="637"/>
      <c r="EC15" s="646"/>
    </row>
    <row r="16" spans="2:143" ht="11.25" customHeight="1" x14ac:dyDescent="0.2">
      <c r="B16" s="633" t="s">
        <v>251</v>
      </c>
      <c r="C16" s="634"/>
      <c r="D16" s="634"/>
      <c r="E16" s="634"/>
      <c r="F16" s="634"/>
      <c r="G16" s="634"/>
      <c r="H16" s="634"/>
      <c r="I16" s="634"/>
      <c r="J16" s="634"/>
      <c r="K16" s="634"/>
      <c r="L16" s="634"/>
      <c r="M16" s="634"/>
      <c r="N16" s="634"/>
      <c r="O16" s="634"/>
      <c r="P16" s="634"/>
      <c r="Q16" s="635"/>
      <c r="R16" s="636">
        <v>1735</v>
      </c>
      <c r="S16" s="637"/>
      <c r="T16" s="637"/>
      <c r="U16" s="637"/>
      <c r="V16" s="637"/>
      <c r="W16" s="637"/>
      <c r="X16" s="637"/>
      <c r="Y16" s="638"/>
      <c r="Z16" s="639">
        <v>0.1</v>
      </c>
      <c r="AA16" s="639"/>
      <c r="AB16" s="639"/>
      <c r="AC16" s="639"/>
      <c r="AD16" s="640">
        <v>1735</v>
      </c>
      <c r="AE16" s="640"/>
      <c r="AF16" s="640"/>
      <c r="AG16" s="640"/>
      <c r="AH16" s="640"/>
      <c r="AI16" s="640"/>
      <c r="AJ16" s="640"/>
      <c r="AK16" s="640"/>
      <c r="AL16" s="641">
        <v>0.2</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254</v>
      </c>
      <c r="C17" s="634"/>
      <c r="D17" s="634"/>
      <c r="E17" s="634"/>
      <c r="F17" s="634"/>
      <c r="G17" s="634"/>
      <c r="H17" s="634"/>
      <c r="I17" s="634"/>
      <c r="J17" s="634"/>
      <c r="K17" s="634"/>
      <c r="L17" s="634"/>
      <c r="M17" s="634"/>
      <c r="N17" s="634"/>
      <c r="O17" s="634"/>
      <c r="P17" s="634"/>
      <c r="Q17" s="635"/>
      <c r="R17" s="636">
        <v>3220</v>
      </c>
      <c r="S17" s="637"/>
      <c r="T17" s="637"/>
      <c r="U17" s="637"/>
      <c r="V17" s="637"/>
      <c r="W17" s="637"/>
      <c r="X17" s="637"/>
      <c r="Y17" s="638"/>
      <c r="Z17" s="639">
        <v>0.1</v>
      </c>
      <c r="AA17" s="639"/>
      <c r="AB17" s="639"/>
      <c r="AC17" s="639"/>
      <c r="AD17" s="640">
        <v>3220</v>
      </c>
      <c r="AE17" s="640"/>
      <c r="AF17" s="640"/>
      <c r="AG17" s="640"/>
      <c r="AH17" s="640"/>
      <c r="AI17" s="640"/>
      <c r="AJ17" s="640"/>
      <c r="AK17" s="640"/>
      <c r="AL17" s="641">
        <v>0.3</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148763</v>
      </c>
      <c r="CS17" s="637"/>
      <c r="CT17" s="637"/>
      <c r="CU17" s="637"/>
      <c r="CV17" s="637"/>
      <c r="CW17" s="637"/>
      <c r="CX17" s="637"/>
      <c r="CY17" s="638"/>
      <c r="CZ17" s="639">
        <v>7</v>
      </c>
      <c r="DA17" s="639"/>
      <c r="DB17" s="639"/>
      <c r="DC17" s="639"/>
      <c r="DD17" s="645" t="s">
        <v>122</v>
      </c>
      <c r="DE17" s="637"/>
      <c r="DF17" s="637"/>
      <c r="DG17" s="637"/>
      <c r="DH17" s="637"/>
      <c r="DI17" s="637"/>
      <c r="DJ17" s="637"/>
      <c r="DK17" s="637"/>
      <c r="DL17" s="637"/>
      <c r="DM17" s="637"/>
      <c r="DN17" s="637"/>
      <c r="DO17" s="637"/>
      <c r="DP17" s="638"/>
      <c r="DQ17" s="645">
        <v>148763</v>
      </c>
      <c r="DR17" s="637"/>
      <c r="DS17" s="637"/>
      <c r="DT17" s="637"/>
      <c r="DU17" s="637"/>
      <c r="DV17" s="637"/>
      <c r="DW17" s="637"/>
      <c r="DX17" s="637"/>
      <c r="DY17" s="637"/>
      <c r="DZ17" s="637"/>
      <c r="EA17" s="637"/>
      <c r="EB17" s="637"/>
      <c r="EC17" s="646"/>
    </row>
    <row r="18" spans="2:133" ht="11.25" customHeight="1" x14ac:dyDescent="0.2">
      <c r="B18" s="633" t="s">
        <v>257</v>
      </c>
      <c r="C18" s="634"/>
      <c r="D18" s="634"/>
      <c r="E18" s="634"/>
      <c r="F18" s="634"/>
      <c r="G18" s="634"/>
      <c r="H18" s="634"/>
      <c r="I18" s="634"/>
      <c r="J18" s="634"/>
      <c r="K18" s="634"/>
      <c r="L18" s="634"/>
      <c r="M18" s="634"/>
      <c r="N18" s="634"/>
      <c r="O18" s="634"/>
      <c r="P18" s="634"/>
      <c r="Q18" s="635"/>
      <c r="R18" s="636">
        <v>225</v>
      </c>
      <c r="S18" s="637"/>
      <c r="T18" s="637"/>
      <c r="U18" s="637"/>
      <c r="V18" s="637"/>
      <c r="W18" s="637"/>
      <c r="X18" s="637"/>
      <c r="Y18" s="638"/>
      <c r="Z18" s="639">
        <v>0</v>
      </c>
      <c r="AA18" s="639"/>
      <c r="AB18" s="639"/>
      <c r="AC18" s="639"/>
      <c r="AD18" s="640">
        <v>225</v>
      </c>
      <c r="AE18" s="640"/>
      <c r="AF18" s="640"/>
      <c r="AG18" s="640"/>
      <c r="AH18" s="640"/>
      <c r="AI18" s="640"/>
      <c r="AJ18" s="640"/>
      <c r="AK18" s="640"/>
      <c r="AL18" s="641">
        <v>0</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260</v>
      </c>
      <c r="C19" s="634"/>
      <c r="D19" s="634"/>
      <c r="E19" s="634"/>
      <c r="F19" s="634"/>
      <c r="G19" s="634"/>
      <c r="H19" s="634"/>
      <c r="I19" s="634"/>
      <c r="J19" s="634"/>
      <c r="K19" s="634"/>
      <c r="L19" s="634"/>
      <c r="M19" s="634"/>
      <c r="N19" s="634"/>
      <c r="O19" s="634"/>
      <c r="P19" s="634"/>
      <c r="Q19" s="635"/>
      <c r="R19" s="636">
        <v>2995</v>
      </c>
      <c r="S19" s="637"/>
      <c r="T19" s="637"/>
      <c r="U19" s="637"/>
      <c r="V19" s="637"/>
      <c r="W19" s="637"/>
      <c r="X19" s="637"/>
      <c r="Y19" s="638"/>
      <c r="Z19" s="639">
        <v>0.1</v>
      </c>
      <c r="AA19" s="639"/>
      <c r="AB19" s="639"/>
      <c r="AC19" s="639"/>
      <c r="AD19" s="640">
        <v>2995</v>
      </c>
      <c r="AE19" s="640"/>
      <c r="AF19" s="640"/>
      <c r="AG19" s="640"/>
      <c r="AH19" s="640"/>
      <c r="AI19" s="640"/>
      <c r="AJ19" s="640"/>
      <c r="AK19" s="640"/>
      <c r="AL19" s="641">
        <v>0.3</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263</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2140082</v>
      </c>
      <c r="CS20" s="637"/>
      <c r="CT20" s="637"/>
      <c r="CU20" s="637"/>
      <c r="CV20" s="637"/>
      <c r="CW20" s="637"/>
      <c r="CX20" s="637"/>
      <c r="CY20" s="638"/>
      <c r="CZ20" s="639">
        <v>100</v>
      </c>
      <c r="DA20" s="639"/>
      <c r="DB20" s="639"/>
      <c r="DC20" s="639"/>
      <c r="DD20" s="645">
        <v>531466</v>
      </c>
      <c r="DE20" s="637"/>
      <c r="DF20" s="637"/>
      <c r="DG20" s="637"/>
      <c r="DH20" s="637"/>
      <c r="DI20" s="637"/>
      <c r="DJ20" s="637"/>
      <c r="DK20" s="637"/>
      <c r="DL20" s="637"/>
      <c r="DM20" s="637"/>
      <c r="DN20" s="637"/>
      <c r="DO20" s="637"/>
      <c r="DP20" s="638"/>
      <c r="DQ20" s="645">
        <v>1339282</v>
      </c>
      <c r="DR20" s="637"/>
      <c r="DS20" s="637"/>
      <c r="DT20" s="637"/>
      <c r="DU20" s="637"/>
      <c r="DV20" s="637"/>
      <c r="DW20" s="637"/>
      <c r="DX20" s="637"/>
      <c r="DY20" s="637"/>
      <c r="DZ20" s="637"/>
      <c r="EA20" s="637"/>
      <c r="EB20" s="637"/>
      <c r="EC20" s="646"/>
    </row>
    <row r="21" spans="2:133" ht="11.25" customHeight="1" x14ac:dyDescent="0.2">
      <c r="B21" s="633" t="s">
        <v>266</v>
      </c>
      <c r="C21" s="634"/>
      <c r="D21" s="634"/>
      <c r="E21" s="634"/>
      <c r="F21" s="634"/>
      <c r="G21" s="634"/>
      <c r="H21" s="634"/>
      <c r="I21" s="634"/>
      <c r="J21" s="634"/>
      <c r="K21" s="634"/>
      <c r="L21" s="634"/>
      <c r="M21" s="634"/>
      <c r="N21" s="634"/>
      <c r="O21" s="634"/>
      <c r="P21" s="634"/>
      <c r="Q21" s="635"/>
      <c r="R21" s="636">
        <v>900292</v>
      </c>
      <c r="S21" s="637"/>
      <c r="T21" s="637"/>
      <c r="U21" s="637"/>
      <c r="V21" s="637"/>
      <c r="W21" s="637"/>
      <c r="X21" s="637"/>
      <c r="Y21" s="638"/>
      <c r="Z21" s="639">
        <v>38.299999999999997</v>
      </c>
      <c r="AA21" s="639"/>
      <c r="AB21" s="639"/>
      <c r="AC21" s="639"/>
      <c r="AD21" s="640">
        <v>791427</v>
      </c>
      <c r="AE21" s="640"/>
      <c r="AF21" s="640"/>
      <c r="AG21" s="640"/>
      <c r="AH21" s="640"/>
      <c r="AI21" s="640"/>
      <c r="AJ21" s="640"/>
      <c r="AK21" s="640"/>
      <c r="AL21" s="641">
        <v>76.2</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2">
      <c r="B22" s="633" t="s">
        <v>268</v>
      </c>
      <c r="C22" s="634"/>
      <c r="D22" s="634"/>
      <c r="E22" s="634"/>
      <c r="F22" s="634"/>
      <c r="G22" s="634"/>
      <c r="H22" s="634"/>
      <c r="I22" s="634"/>
      <c r="J22" s="634"/>
      <c r="K22" s="634"/>
      <c r="L22" s="634"/>
      <c r="M22" s="634"/>
      <c r="N22" s="634"/>
      <c r="O22" s="634"/>
      <c r="P22" s="634"/>
      <c r="Q22" s="635"/>
      <c r="R22" s="636">
        <v>791427</v>
      </c>
      <c r="S22" s="637"/>
      <c r="T22" s="637"/>
      <c r="U22" s="637"/>
      <c r="V22" s="637"/>
      <c r="W22" s="637"/>
      <c r="X22" s="637"/>
      <c r="Y22" s="638"/>
      <c r="Z22" s="639">
        <v>33.6</v>
      </c>
      <c r="AA22" s="639"/>
      <c r="AB22" s="639"/>
      <c r="AC22" s="639"/>
      <c r="AD22" s="640">
        <v>791427</v>
      </c>
      <c r="AE22" s="640"/>
      <c r="AF22" s="640"/>
      <c r="AG22" s="640"/>
      <c r="AH22" s="640"/>
      <c r="AI22" s="640"/>
      <c r="AJ22" s="640"/>
      <c r="AK22" s="640"/>
      <c r="AL22" s="641">
        <v>76.2</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271</v>
      </c>
      <c r="C23" s="634"/>
      <c r="D23" s="634"/>
      <c r="E23" s="634"/>
      <c r="F23" s="634"/>
      <c r="G23" s="634"/>
      <c r="H23" s="634"/>
      <c r="I23" s="634"/>
      <c r="J23" s="634"/>
      <c r="K23" s="634"/>
      <c r="L23" s="634"/>
      <c r="M23" s="634"/>
      <c r="N23" s="634"/>
      <c r="O23" s="634"/>
      <c r="P23" s="634"/>
      <c r="Q23" s="635"/>
      <c r="R23" s="636">
        <v>108865</v>
      </c>
      <c r="S23" s="637"/>
      <c r="T23" s="637"/>
      <c r="U23" s="637"/>
      <c r="V23" s="637"/>
      <c r="W23" s="637"/>
      <c r="X23" s="637"/>
      <c r="Y23" s="638"/>
      <c r="Z23" s="639">
        <v>4.5999999999999996</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5" t="s">
        <v>276</v>
      </c>
      <c r="DM23" s="666"/>
      <c r="DN23" s="666"/>
      <c r="DO23" s="666"/>
      <c r="DP23" s="666"/>
      <c r="DQ23" s="666"/>
      <c r="DR23" s="666"/>
      <c r="DS23" s="666"/>
      <c r="DT23" s="666"/>
      <c r="DU23" s="666"/>
      <c r="DV23" s="667"/>
      <c r="DW23" s="618" t="s">
        <v>277</v>
      </c>
      <c r="DX23" s="619"/>
      <c r="DY23" s="619"/>
      <c r="DZ23" s="619"/>
      <c r="EA23" s="619"/>
      <c r="EB23" s="619"/>
      <c r="EC23" s="620"/>
    </row>
    <row r="24" spans="2:133" ht="11.25" customHeight="1" x14ac:dyDescent="0.2">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600904</v>
      </c>
      <c r="CS24" s="626"/>
      <c r="CT24" s="626"/>
      <c r="CU24" s="626"/>
      <c r="CV24" s="626"/>
      <c r="CW24" s="626"/>
      <c r="CX24" s="626"/>
      <c r="CY24" s="627"/>
      <c r="CZ24" s="630">
        <v>28.1</v>
      </c>
      <c r="DA24" s="631"/>
      <c r="DB24" s="631"/>
      <c r="DC24" s="647"/>
      <c r="DD24" s="668">
        <v>541217</v>
      </c>
      <c r="DE24" s="626"/>
      <c r="DF24" s="626"/>
      <c r="DG24" s="626"/>
      <c r="DH24" s="626"/>
      <c r="DI24" s="626"/>
      <c r="DJ24" s="626"/>
      <c r="DK24" s="627"/>
      <c r="DL24" s="668">
        <v>526240</v>
      </c>
      <c r="DM24" s="626"/>
      <c r="DN24" s="626"/>
      <c r="DO24" s="626"/>
      <c r="DP24" s="626"/>
      <c r="DQ24" s="626"/>
      <c r="DR24" s="626"/>
      <c r="DS24" s="626"/>
      <c r="DT24" s="626"/>
      <c r="DU24" s="626"/>
      <c r="DV24" s="627"/>
      <c r="DW24" s="630">
        <v>50.6</v>
      </c>
      <c r="DX24" s="631"/>
      <c r="DY24" s="631"/>
      <c r="DZ24" s="631"/>
      <c r="EA24" s="631"/>
      <c r="EB24" s="631"/>
      <c r="EC24" s="632"/>
    </row>
    <row r="25" spans="2:133" ht="11.25" customHeight="1" x14ac:dyDescent="0.2">
      <c r="B25" s="633" t="s">
        <v>281</v>
      </c>
      <c r="C25" s="634"/>
      <c r="D25" s="634"/>
      <c r="E25" s="634"/>
      <c r="F25" s="634"/>
      <c r="G25" s="634"/>
      <c r="H25" s="634"/>
      <c r="I25" s="634"/>
      <c r="J25" s="634"/>
      <c r="K25" s="634"/>
      <c r="L25" s="634"/>
      <c r="M25" s="634"/>
      <c r="N25" s="634"/>
      <c r="O25" s="634"/>
      <c r="P25" s="634"/>
      <c r="Q25" s="635"/>
      <c r="R25" s="636">
        <v>1137953</v>
      </c>
      <c r="S25" s="637"/>
      <c r="T25" s="637"/>
      <c r="U25" s="637"/>
      <c r="V25" s="637"/>
      <c r="W25" s="637"/>
      <c r="X25" s="637"/>
      <c r="Y25" s="638"/>
      <c r="Z25" s="639">
        <v>48.4</v>
      </c>
      <c r="AA25" s="639"/>
      <c r="AB25" s="639"/>
      <c r="AC25" s="639"/>
      <c r="AD25" s="640">
        <v>1029088</v>
      </c>
      <c r="AE25" s="640"/>
      <c r="AF25" s="640"/>
      <c r="AG25" s="640"/>
      <c r="AH25" s="640"/>
      <c r="AI25" s="640"/>
      <c r="AJ25" s="640"/>
      <c r="AK25" s="640"/>
      <c r="AL25" s="641">
        <v>99.1</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398319</v>
      </c>
      <c r="CS25" s="657"/>
      <c r="CT25" s="657"/>
      <c r="CU25" s="657"/>
      <c r="CV25" s="657"/>
      <c r="CW25" s="657"/>
      <c r="CX25" s="657"/>
      <c r="CY25" s="658"/>
      <c r="CZ25" s="641">
        <v>18.600000000000001</v>
      </c>
      <c r="DA25" s="669"/>
      <c r="DB25" s="669"/>
      <c r="DC25" s="671"/>
      <c r="DD25" s="645">
        <v>376468</v>
      </c>
      <c r="DE25" s="657"/>
      <c r="DF25" s="657"/>
      <c r="DG25" s="657"/>
      <c r="DH25" s="657"/>
      <c r="DI25" s="657"/>
      <c r="DJ25" s="657"/>
      <c r="DK25" s="658"/>
      <c r="DL25" s="645">
        <v>361531</v>
      </c>
      <c r="DM25" s="657"/>
      <c r="DN25" s="657"/>
      <c r="DO25" s="657"/>
      <c r="DP25" s="657"/>
      <c r="DQ25" s="657"/>
      <c r="DR25" s="657"/>
      <c r="DS25" s="657"/>
      <c r="DT25" s="657"/>
      <c r="DU25" s="657"/>
      <c r="DV25" s="658"/>
      <c r="DW25" s="641">
        <v>34.799999999999997</v>
      </c>
      <c r="DX25" s="669"/>
      <c r="DY25" s="669"/>
      <c r="DZ25" s="669"/>
      <c r="EA25" s="669"/>
      <c r="EB25" s="669"/>
      <c r="EC25" s="670"/>
    </row>
    <row r="26" spans="2:133" ht="11.25" customHeight="1" x14ac:dyDescent="0.2">
      <c r="B26" s="633" t="s">
        <v>284</v>
      </c>
      <c r="C26" s="634"/>
      <c r="D26" s="634"/>
      <c r="E26" s="634"/>
      <c r="F26" s="634"/>
      <c r="G26" s="634"/>
      <c r="H26" s="634"/>
      <c r="I26" s="634"/>
      <c r="J26" s="634"/>
      <c r="K26" s="634"/>
      <c r="L26" s="634"/>
      <c r="M26" s="634"/>
      <c r="N26" s="634"/>
      <c r="O26" s="634"/>
      <c r="P26" s="634"/>
      <c r="Q26" s="635"/>
      <c r="R26" s="636" t="s">
        <v>122</v>
      </c>
      <c r="S26" s="637"/>
      <c r="T26" s="637"/>
      <c r="U26" s="637"/>
      <c r="V26" s="637"/>
      <c r="W26" s="637"/>
      <c r="X26" s="637"/>
      <c r="Y26" s="638"/>
      <c r="Z26" s="639" t="s">
        <v>122</v>
      </c>
      <c r="AA26" s="639"/>
      <c r="AB26" s="639"/>
      <c r="AC26" s="639"/>
      <c r="AD26" s="640" t="s">
        <v>122</v>
      </c>
      <c r="AE26" s="640"/>
      <c r="AF26" s="640"/>
      <c r="AG26" s="640"/>
      <c r="AH26" s="640"/>
      <c r="AI26" s="640"/>
      <c r="AJ26" s="640"/>
      <c r="AK26" s="640"/>
      <c r="AL26" s="641" t="s">
        <v>122</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255737</v>
      </c>
      <c r="CS26" s="637"/>
      <c r="CT26" s="637"/>
      <c r="CU26" s="637"/>
      <c r="CV26" s="637"/>
      <c r="CW26" s="637"/>
      <c r="CX26" s="637"/>
      <c r="CY26" s="638"/>
      <c r="CZ26" s="641">
        <v>11.9</v>
      </c>
      <c r="DA26" s="669"/>
      <c r="DB26" s="669"/>
      <c r="DC26" s="671"/>
      <c r="DD26" s="645">
        <v>237561</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2">
      <c r="B27" s="633" t="s">
        <v>287</v>
      </c>
      <c r="C27" s="634"/>
      <c r="D27" s="634"/>
      <c r="E27" s="634"/>
      <c r="F27" s="634"/>
      <c r="G27" s="634"/>
      <c r="H27" s="634"/>
      <c r="I27" s="634"/>
      <c r="J27" s="634"/>
      <c r="K27" s="634"/>
      <c r="L27" s="634"/>
      <c r="M27" s="634"/>
      <c r="N27" s="634"/>
      <c r="O27" s="634"/>
      <c r="P27" s="634"/>
      <c r="Q27" s="635"/>
      <c r="R27" s="636">
        <v>547</v>
      </c>
      <c r="S27" s="637"/>
      <c r="T27" s="637"/>
      <c r="U27" s="637"/>
      <c r="V27" s="637"/>
      <c r="W27" s="637"/>
      <c r="X27" s="637"/>
      <c r="Y27" s="638"/>
      <c r="Z27" s="639">
        <v>0</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181355</v>
      </c>
      <c r="BH27" s="637"/>
      <c r="BI27" s="637"/>
      <c r="BJ27" s="637"/>
      <c r="BK27" s="637"/>
      <c r="BL27" s="637"/>
      <c r="BM27" s="637"/>
      <c r="BN27" s="638"/>
      <c r="BO27" s="639">
        <v>100</v>
      </c>
      <c r="BP27" s="639"/>
      <c r="BQ27" s="639"/>
      <c r="BR27" s="639"/>
      <c r="BS27" s="640">
        <v>357</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53822</v>
      </c>
      <c r="CS27" s="657"/>
      <c r="CT27" s="657"/>
      <c r="CU27" s="657"/>
      <c r="CV27" s="657"/>
      <c r="CW27" s="657"/>
      <c r="CX27" s="657"/>
      <c r="CY27" s="658"/>
      <c r="CZ27" s="641">
        <v>2.5</v>
      </c>
      <c r="DA27" s="669"/>
      <c r="DB27" s="669"/>
      <c r="DC27" s="671"/>
      <c r="DD27" s="645">
        <v>15986</v>
      </c>
      <c r="DE27" s="657"/>
      <c r="DF27" s="657"/>
      <c r="DG27" s="657"/>
      <c r="DH27" s="657"/>
      <c r="DI27" s="657"/>
      <c r="DJ27" s="657"/>
      <c r="DK27" s="658"/>
      <c r="DL27" s="645">
        <v>15946</v>
      </c>
      <c r="DM27" s="657"/>
      <c r="DN27" s="657"/>
      <c r="DO27" s="657"/>
      <c r="DP27" s="657"/>
      <c r="DQ27" s="657"/>
      <c r="DR27" s="657"/>
      <c r="DS27" s="657"/>
      <c r="DT27" s="657"/>
      <c r="DU27" s="657"/>
      <c r="DV27" s="658"/>
      <c r="DW27" s="641">
        <v>1.5</v>
      </c>
      <c r="DX27" s="669"/>
      <c r="DY27" s="669"/>
      <c r="DZ27" s="669"/>
      <c r="EA27" s="669"/>
      <c r="EB27" s="669"/>
      <c r="EC27" s="670"/>
    </row>
    <row r="28" spans="2:133" ht="11.25" customHeight="1" x14ac:dyDescent="0.2">
      <c r="B28" s="633" t="s">
        <v>290</v>
      </c>
      <c r="C28" s="634"/>
      <c r="D28" s="634"/>
      <c r="E28" s="634"/>
      <c r="F28" s="634"/>
      <c r="G28" s="634"/>
      <c r="H28" s="634"/>
      <c r="I28" s="634"/>
      <c r="J28" s="634"/>
      <c r="K28" s="634"/>
      <c r="L28" s="634"/>
      <c r="M28" s="634"/>
      <c r="N28" s="634"/>
      <c r="O28" s="634"/>
      <c r="P28" s="634"/>
      <c r="Q28" s="635"/>
      <c r="R28" s="636">
        <v>26952</v>
      </c>
      <c r="S28" s="637"/>
      <c r="T28" s="637"/>
      <c r="U28" s="637"/>
      <c r="V28" s="637"/>
      <c r="W28" s="637"/>
      <c r="X28" s="637"/>
      <c r="Y28" s="638"/>
      <c r="Z28" s="639">
        <v>1.1000000000000001</v>
      </c>
      <c r="AA28" s="639"/>
      <c r="AB28" s="639"/>
      <c r="AC28" s="639"/>
      <c r="AD28" s="640" t="s">
        <v>122</v>
      </c>
      <c r="AE28" s="640"/>
      <c r="AF28" s="640"/>
      <c r="AG28" s="640"/>
      <c r="AH28" s="640"/>
      <c r="AI28" s="640"/>
      <c r="AJ28" s="640"/>
      <c r="AK28" s="640"/>
      <c r="AL28" s="641" t="s">
        <v>122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148763</v>
      </c>
      <c r="CS28" s="637"/>
      <c r="CT28" s="637"/>
      <c r="CU28" s="637"/>
      <c r="CV28" s="637"/>
      <c r="CW28" s="637"/>
      <c r="CX28" s="637"/>
      <c r="CY28" s="638"/>
      <c r="CZ28" s="641">
        <v>7</v>
      </c>
      <c r="DA28" s="669"/>
      <c r="DB28" s="669"/>
      <c r="DC28" s="671"/>
      <c r="DD28" s="645">
        <v>148763</v>
      </c>
      <c r="DE28" s="637"/>
      <c r="DF28" s="637"/>
      <c r="DG28" s="637"/>
      <c r="DH28" s="637"/>
      <c r="DI28" s="637"/>
      <c r="DJ28" s="637"/>
      <c r="DK28" s="638"/>
      <c r="DL28" s="645">
        <v>148763</v>
      </c>
      <c r="DM28" s="637"/>
      <c r="DN28" s="637"/>
      <c r="DO28" s="637"/>
      <c r="DP28" s="637"/>
      <c r="DQ28" s="637"/>
      <c r="DR28" s="637"/>
      <c r="DS28" s="637"/>
      <c r="DT28" s="637"/>
      <c r="DU28" s="637"/>
      <c r="DV28" s="638"/>
      <c r="DW28" s="641">
        <v>14.3</v>
      </c>
      <c r="DX28" s="669"/>
      <c r="DY28" s="669"/>
      <c r="DZ28" s="669"/>
      <c r="EA28" s="669"/>
      <c r="EB28" s="669"/>
      <c r="EC28" s="670"/>
    </row>
    <row r="29" spans="2:133" ht="11.25" customHeight="1" x14ac:dyDescent="0.2">
      <c r="B29" s="633" t="s">
        <v>292</v>
      </c>
      <c r="C29" s="634"/>
      <c r="D29" s="634"/>
      <c r="E29" s="634"/>
      <c r="F29" s="634"/>
      <c r="G29" s="634"/>
      <c r="H29" s="634"/>
      <c r="I29" s="634"/>
      <c r="J29" s="634"/>
      <c r="K29" s="634"/>
      <c r="L29" s="634"/>
      <c r="M29" s="634"/>
      <c r="N29" s="634"/>
      <c r="O29" s="634"/>
      <c r="P29" s="634"/>
      <c r="Q29" s="635"/>
      <c r="R29" s="636">
        <v>591</v>
      </c>
      <c r="S29" s="637"/>
      <c r="T29" s="637"/>
      <c r="U29" s="637"/>
      <c r="V29" s="637"/>
      <c r="W29" s="637"/>
      <c r="X29" s="637"/>
      <c r="Y29" s="638"/>
      <c r="Z29" s="639">
        <v>0</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293</v>
      </c>
      <c r="CE29" s="675"/>
      <c r="CF29" s="633" t="s">
        <v>66</v>
      </c>
      <c r="CG29" s="634"/>
      <c r="CH29" s="634"/>
      <c r="CI29" s="634"/>
      <c r="CJ29" s="634"/>
      <c r="CK29" s="634"/>
      <c r="CL29" s="634"/>
      <c r="CM29" s="634"/>
      <c r="CN29" s="634"/>
      <c r="CO29" s="634"/>
      <c r="CP29" s="634"/>
      <c r="CQ29" s="635"/>
      <c r="CR29" s="636">
        <v>148763</v>
      </c>
      <c r="CS29" s="657"/>
      <c r="CT29" s="657"/>
      <c r="CU29" s="657"/>
      <c r="CV29" s="657"/>
      <c r="CW29" s="657"/>
      <c r="CX29" s="657"/>
      <c r="CY29" s="658"/>
      <c r="CZ29" s="641">
        <v>7</v>
      </c>
      <c r="DA29" s="669"/>
      <c r="DB29" s="669"/>
      <c r="DC29" s="671"/>
      <c r="DD29" s="645">
        <v>148763</v>
      </c>
      <c r="DE29" s="657"/>
      <c r="DF29" s="657"/>
      <c r="DG29" s="657"/>
      <c r="DH29" s="657"/>
      <c r="DI29" s="657"/>
      <c r="DJ29" s="657"/>
      <c r="DK29" s="658"/>
      <c r="DL29" s="645">
        <v>148763</v>
      </c>
      <c r="DM29" s="657"/>
      <c r="DN29" s="657"/>
      <c r="DO29" s="657"/>
      <c r="DP29" s="657"/>
      <c r="DQ29" s="657"/>
      <c r="DR29" s="657"/>
      <c r="DS29" s="657"/>
      <c r="DT29" s="657"/>
      <c r="DU29" s="657"/>
      <c r="DV29" s="658"/>
      <c r="DW29" s="641">
        <v>14.3</v>
      </c>
      <c r="DX29" s="669"/>
      <c r="DY29" s="669"/>
      <c r="DZ29" s="669"/>
      <c r="EA29" s="669"/>
      <c r="EB29" s="669"/>
      <c r="EC29" s="670"/>
    </row>
    <row r="30" spans="2:133" ht="11.25" customHeight="1" x14ac:dyDescent="0.2">
      <c r="B30" s="633" t="s">
        <v>294</v>
      </c>
      <c r="C30" s="634"/>
      <c r="D30" s="634"/>
      <c r="E30" s="634"/>
      <c r="F30" s="634"/>
      <c r="G30" s="634"/>
      <c r="H30" s="634"/>
      <c r="I30" s="634"/>
      <c r="J30" s="634"/>
      <c r="K30" s="634"/>
      <c r="L30" s="634"/>
      <c r="M30" s="634"/>
      <c r="N30" s="634"/>
      <c r="O30" s="634"/>
      <c r="P30" s="634"/>
      <c r="Q30" s="635"/>
      <c r="R30" s="636">
        <v>324489</v>
      </c>
      <c r="S30" s="637"/>
      <c r="T30" s="637"/>
      <c r="U30" s="637"/>
      <c r="V30" s="637"/>
      <c r="W30" s="637"/>
      <c r="X30" s="637"/>
      <c r="Y30" s="638"/>
      <c r="Z30" s="639">
        <v>13.8</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2"/>
      <c r="BI30" s="672"/>
      <c r="BJ30" s="672"/>
      <c r="BK30" s="672"/>
      <c r="BL30" s="672"/>
      <c r="BM30" s="672"/>
      <c r="BN30" s="672"/>
      <c r="BO30" s="672"/>
      <c r="BP30" s="672"/>
      <c r="BQ30" s="673"/>
      <c r="BR30" s="618" t="s">
        <v>296</v>
      </c>
      <c r="BS30" s="672"/>
      <c r="BT30" s="672"/>
      <c r="BU30" s="672"/>
      <c r="BV30" s="672"/>
      <c r="BW30" s="672"/>
      <c r="BX30" s="672"/>
      <c r="BY30" s="672"/>
      <c r="BZ30" s="672"/>
      <c r="CA30" s="672"/>
      <c r="CB30" s="673"/>
      <c r="CD30" s="676"/>
      <c r="CE30" s="677"/>
      <c r="CF30" s="633" t="s">
        <v>297</v>
      </c>
      <c r="CG30" s="634"/>
      <c r="CH30" s="634"/>
      <c r="CI30" s="634"/>
      <c r="CJ30" s="634"/>
      <c r="CK30" s="634"/>
      <c r="CL30" s="634"/>
      <c r="CM30" s="634"/>
      <c r="CN30" s="634"/>
      <c r="CO30" s="634"/>
      <c r="CP30" s="634"/>
      <c r="CQ30" s="635"/>
      <c r="CR30" s="636">
        <v>137459</v>
      </c>
      <c r="CS30" s="637"/>
      <c r="CT30" s="637"/>
      <c r="CU30" s="637"/>
      <c r="CV30" s="637"/>
      <c r="CW30" s="637"/>
      <c r="CX30" s="637"/>
      <c r="CY30" s="638"/>
      <c r="CZ30" s="641">
        <v>6.4</v>
      </c>
      <c r="DA30" s="669"/>
      <c r="DB30" s="669"/>
      <c r="DC30" s="671"/>
      <c r="DD30" s="645">
        <v>137459</v>
      </c>
      <c r="DE30" s="637"/>
      <c r="DF30" s="637"/>
      <c r="DG30" s="637"/>
      <c r="DH30" s="637"/>
      <c r="DI30" s="637"/>
      <c r="DJ30" s="637"/>
      <c r="DK30" s="638"/>
      <c r="DL30" s="645">
        <v>137459</v>
      </c>
      <c r="DM30" s="637"/>
      <c r="DN30" s="637"/>
      <c r="DO30" s="637"/>
      <c r="DP30" s="637"/>
      <c r="DQ30" s="637"/>
      <c r="DR30" s="637"/>
      <c r="DS30" s="637"/>
      <c r="DT30" s="637"/>
      <c r="DU30" s="637"/>
      <c r="DV30" s="638"/>
      <c r="DW30" s="641">
        <v>13.2</v>
      </c>
      <c r="DX30" s="669"/>
      <c r="DY30" s="669"/>
      <c r="DZ30" s="669"/>
      <c r="EA30" s="669"/>
      <c r="EB30" s="669"/>
      <c r="EC30" s="670"/>
    </row>
    <row r="31" spans="2:133" ht="11.25" customHeight="1" x14ac:dyDescent="0.2">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299</v>
      </c>
      <c r="AQ31" s="685"/>
      <c r="AR31" s="685"/>
      <c r="AS31" s="685"/>
      <c r="AT31" s="690" t="s">
        <v>300</v>
      </c>
      <c r="AU31" s="200"/>
      <c r="AV31" s="200"/>
      <c r="AW31" s="200"/>
      <c r="AX31" s="622" t="s">
        <v>178</v>
      </c>
      <c r="AY31" s="623"/>
      <c r="AZ31" s="623"/>
      <c r="BA31" s="623"/>
      <c r="BB31" s="623"/>
      <c r="BC31" s="623"/>
      <c r="BD31" s="623"/>
      <c r="BE31" s="623"/>
      <c r="BF31" s="624"/>
      <c r="BG31" s="683">
        <v>99.4</v>
      </c>
      <c r="BH31" s="680"/>
      <c r="BI31" s="680"/>
      <c r="BJ31" s="680"/>
      <c r="BK31" s="680"/>
      <c r="BL31" s="680"/>
      <c r="BM31" s="631">
        <v>95</v>
      </c>
      <c r="BN31" s="680"/>
      <c r="BO31" s="680"/>
      <c r="BP31" s="680"/>
      <c r="BQ31" s="681"/>
      <c r="BR31" s="683">
        <v>99.5</v>
      </c>
      <c r="BS31" s="680"/>
      <c r="BT31" s="680"/>
      <c r="BU31" s="680"/>
      <c r="BV31" s="680"/>
      <c r="BW31" s="680"/>
      <c r="BX31" s="631">
        <v>95.4</v>
      </c>
      <c r="BY31" s="680"/>
      <c r="BZ31" s="680"/>
      <c r="CA31" s="680"/>
      <c r="CB31" s="681"/>
      <c r="CD31" s="676"/>
      <c r="CE31" s="677"/>
      <c r="CF31" s="633" t="s">
        <v>301</v>
      </c>
      <c r="CG31" s="634"/>
      <c r="CH31" s="634"/>
      <c r="CI31" s="634"/>
      <c r="CJ31" s="634"/>
      <c r="CK31" s="634"/>
      <c r="CL31" s="634"/>
      <c r="CM31" s="634"/>
      <c r="CN31" s="634"/>
      <c r="CO31" s="634"/>
      <c r="CP31" s="634"/>
      <c r="CQ31" s="635"/>
      <c r="CR31" s="636">
        <v>11304</v>
      </c>
      <c r="CS31" s="657"/>
      <c r="CT31" s="657"/>
      <c r="CU31" s="657"/>
      <c r="CV31" s="657"/>
      <c r="CW31" s="657"/>
      <c r="CX31" s="657"/>
      <c r="CY31" s="658"/>
      <c r="CZ31" s="641">
        <v>0.5</v>
      </c>
      <c r="DA31" s="669"/>
      <c r="DB31" s="669"/>
      <c r="DC31" s="671"/>
      <c r="DD31" s="645">
        <v>11304</v>
      </c>
      <c r="DE31" s="657"/>
      <c r="DF31" s="657"/>
      <c r="DG31" s="657"/>
      <c r="DH31" s="657"/>
      <c r="DI31" s="657"/>
      <c r="DJ31" s="657"/>
      <c r="DK31" s="658"/>
      <c r="DL31" s="645">
        <v>11304</v>
      </c>
      <c r="DM31" s="657"/>
      <c r="DN31" s="657"/>
      <c r="DO31" s="657"/>
      <c r="DP31" s="657"/>
      <c r="DQ31" s="657"/>
      <c r="DR31" s="657"/>
      <c r="DS31" s="657"/>
      <c r="DT31" s="657"/>
      <c r="DU31" s="657"/>
      <c r="DV31" s="658"/>
      <c r="DW31" s="641">
        <v>1.1000000000000001</v>
      </c>
      <c r="DX31" s="669"/>
      <c r="DY31" s="669"/>
      <c r="DZ31" s="669"/>
      <c r="EA31" s="669"/>
      <c r="EB31" s="669"/>
      <c r="EC31" s="670"/>
    </row>
    <row r="32" spans="2:133" ht="11.25" customHeight="1" x14ac:dyDescent="0.2">
      <c r="B32" s="633" t="s">
        <v>302</v>
      </c>
      <c r="C32" s="634"/>
      <c r="D32" s="634"/>
      <c r="E32" s="634"/>
      <c r="F32" s="634"/>
      <c r="G32" s="634"/>
      <c r="H32" s="634"/>
      <c r="I32" s="634"/>
      <c r="J32" s="634"/>
      <c r="K32" s="634"/>
      <c r="L32" s="634"/>
      <c r="M32" s="634"/>
      <c r="N32" s="634"/>
      <c r="O32" s="634"/>
      <c r="P32" s="634"/>
      <c r="Q32" s="635"/>
      <c r="R32" s="636">
        <v>97644</v>
      </c>
      <c r="S32" s="637"/>
      <c r="T32" s="637"/>
      <c r="U32" s="637"/>
      <c r="V32" s="637"/>
      <c r="W32" s="637"/>
      <c r="X32" s="637"/>
      <c r="Y32" s="638"/>
      <c r="Z32" s="639">
        <v>4.2</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303</v>
      </c>
      <c r="AX32" s="633" t="s">
        <v>304</v>
      </c>
      <c r="AY32" s="634"/>
      <c r="AZ32" s="634"/>
      <c r="BA32" s="634"/>
      <c r="BB32" s="634"/>
      <c r="BC32" s="634"/>
      <c r="BD32" s="634"/>
      <c r="BE32" s="634"/>
      <c r="BF32" s="635"/>
      <c r="BG32" s="693">
        <v>99.8</v>
      </c>
      <c r="BH32" s="657"/>
      <c r="BI32" s="657"/>
      <c r="BJ32" s="657"/>
      <c r="BK32" s="657"/>
      <c r="BL32" s="657"/>
      <c r="BM32" s="642">
        <v>92.3</v>
      </c>
      <c r="BN32" s="657"/>
      <c r="BO32" s="657"/>
      <c r="BP32" s="657"/>
      <c r="BQ32" s="682"/>
      <c r="BR32" s="693">
        <v>99.8</v>
      </c>
      <c r="BS32" s="657"/>
      <c r="BT32" s="657"/>
      <c r="BU32" s="657"/>
      <c r="BV32" s="657"/>
      <c r="BW32" s="657"/>
      <c r="BX32" s="642">
        <v>92.6</v>
      </c>
      <c r="BY32" s="657"/>
      <c r="BZ32" s="657"/>
      <c r="CA32" s="657"/>
      <c r="CB32" s="682"/>
      <c r="CD32" s="678"/>
      <c r="CE32" s="679"/>
      <c r="CF32" s="633" t="s">
        <v>305</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9"/>
      <c r="DB32" s="669"/>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9"/>
      <c r="DY32" s="669"/>
      <c r="DZ32" s="669"/>
      <c r="EA32" s="669"/>
      <c r="EB32" s="669"/>
      <c r="EC32" s="670"/>
    </row>
    <row r="33" spans="2:133" ht="11.25" customHeight="1" x14ac:dyDescent="0.2">
      <c r="B33" s="633" t="s">
        <v>306</v>
      </c>
      <c r="C33" s="634"/>
      <c r="D33" s="634"/>
      <c r="E33" s="634"/>
      <c r="F33" s="634"/>
      <c r="G33" s="634"/>
      <c r="H33" s="634"/>
      <c r="I33" s="634"/>
      <c r="J33" s="634"/>
      <c r="K33" s="634"/>
      <c r="L33" s="634"/>
      <c r="M33" s="634"/>
      <c r="N33" s="634"/>
      <c r="O33" s="634"/>
      <c r="P33" s="634"/>
      <c r="Q33" s="635"/>
      <c r="R33" s="636">
        <v>43950</v>
      </c>
      <c r="S33" s="637"/>
      <c r="T33" s="637"/>
      <c r="U33" s="637"/>
      <c r="V33" s="637"/>
      <c r="W33" s="637"/>
      <c r="X33" s="637"/>
      <c r="Y33" s="638"/>
      <c r="Z33" s="639">
        <v>1.9</v>
      </c>
      <c r="AA33" s="639"/>
      <c r="AB33" s="639"/>
      <c r="AC33" s="639"/>
      <c r="AD33" s="640">
        <v>8213</v>
      </c>
      <c r="AE33" s="640"/>
      <c r="AF33" s="640"/>
      <c r="AG33" s="640"/>
      <c r="AH33" s="640"/>
      <c r="AI33" s="640"/>
      <c r="AJ33" s="640"/>
      <c r="AK33" s="640"/>
      <c r="AL33" s="641">
        <v>0.8</v>
      </c>
      <c r="AM33" s="642"/>
      <c r="AN33" s="642"/>
      <c r="AO33" s="643"/>
      <c r="AP33" s="688"/>
      <c r="AQ33" s="689"/>
      <c r="AR33" s="689"/>
      <c r="AS33" s="689"/>
      <c r="AT33" s="692"/>
      <c r="AU33" s="201"/>
      <c r="AV33" s="201"/>
      <c r="AW33" s="201"/>
      <c r="AX33" s="659" t="s">
        <v>307</v>
      </c>
      <c r="AY33" s="660"/>
      <c r="AZ33" s="660"/>
      <c r="BA33" s="660"/>
      <c r="BB33" s="660"/>
      <c r="BC33" s="660"/>
      <c r="BD33" s="660"/>
      <c r="BE33" s="660"/>
      <c r="BF33" s="661"/>
      <c r="BG33" s="694">
        <v>99.5</v>
      </c>
      <c r="BH33" s="695"/>
      <c r="BI33" s="695"/>
      <c r="BJ33" s="695"/>
      <c r="BK33" s="695"/>
      <c r="BL33" s="695"/>
      <c r="BM33" s="696">
        <v>97.4</v>
      </c>
      <c r="BN33" s="695"/>
      <c r="BO33" s="695"/>
      <c r="BP33" s="695"/>
      <c r="BQ33" s="697"/>
      <c r="BR33" s="694">
        <v>99.6</v>
      </c>
      <c r="BS33" s="695"/>
      <c r="BT33" s="695"/>
      <c r="BU33" s="695"/>
      <c r="BV33" s="695"/>
      <c r="BW33" s="695"/>
      <c r="BX33" s="696">
        <v>97.7</v>
      </c>
      <c r="BY33" s="695"/>
      <c r="BZ33" s="695"/>
      <c r="CA33" s="695"/>
      <c r="CB33" s="697"/>
      <c r="CD33" s="633" t="s">
        <v>308</v>
      </c>
      <c r="CE33" s="634"/>
      <c r="CF33" s="634"/>
      <c r="CG33" s="634"/>
      <c r="CH33" s="634"/>
      <c r="CI33" s="634"/>
      <c r="CJ33" s="634"/>
      <c r="CK33" s="634"/>
      <c r="CL33" s="634"/>
      <c r="CM33" s="634"/>
      <c r="CN33" s="634"/>
      <c r="CO33" s="634"/>
      <c r="CP33" s="634"/>
      <c r="CQ33" s="635"/>
      <c r="CR33" s="636">
        <v>1007712</v>
      </c>
      <c r="CS33" s="657"/>
      <c r="CT33" s="657"/>
      <c r="CU33" s="657"/>
      <c r="CV33" s="657"/>
      <c r="CW33" s="657"/>
      <c r="CX33" s="657"/>
      <c r="CY33" s="658"/>
      <c r="CZ33" s="641">
        <v>47.1</v>
      </c>
      <c r="DA33" s="669"/>
      <c r="DB33" s="669"/>
      <c r="DC33" s="671"/>
      <c r="DD33" s="645">
        <v>741651</v>
      </c>
      <c r="DE33" s="657"/>
      <c r="DF33" s="657"/>
      <c r="DG33" s="657"/>
      <c r="DH33" s="657"/>
      <c r="DI33" s="657"/>
      <c r="DJ33" s="657"/>
      <c r="DK33" s="658"/>
      <c r="DL33" s="645">
        <v>461438</v>
      </c>
      <c r="DM33" s="657"/>
      <c r="DN33" s="657"/>
      <c r="DO33" s="657"/>
      <c r="DP33" s="657"/>
      <c r="DQ33" s="657"/>
      <c r="DR33" s="657"/>
      <c r="DS33" s="657"/>
      <c r="DT33" s="657"/>
      <c r="DU33" s="657"/>
      <c r="DV33" s="658"/>
      <c r="DW33" s="641">
        <v>44.4</v>
      </c>
      <c r="DX33" s="669"/>
      <c r="DY33" s="669"/>
      <c r="DZ33" s="669"/>
      <c r="EA33" s="669"/>
      <c r="EB33" s="669"/>
      <c r="EC33" s="670"/>
    </row>
    <row r="34" spans="2:133" ht="11.25" customHeight="1" x14ac:dyDescent="0.2">
      <c r="B34" s="633" t="s">
        <v>309</v>
      </c>
      <c r="C34" s="634"/>
      <c r="D34" s="634"/>
      <c r="E34" s="634"/>
      <c r="F34" s="634"/>
      <c r="G34" s="634"/>
      <c r="H34" s="634"/>
      <c r="I34" s="634"/>
      <c r="J34" s="634"/>
      <c r="K34" s="634"/>
      <c r="L34" s="634"/>
      <c r="M34" s="634"/>
      <c r="N34" s="634"/>
      <c r="O34" s="634"/>
      <c r="P34" s="634"/>
      <c r="Q34" s="635"/>
      <c r="R34" s="636">
        <v>20745</v>
      </c>
      <c r="S34" s="637"/>
      <c r="T34" s="637"/>
      <c r="U34" s="637"/>
      <c r="V34" s="637"/>
      <c r="W34" s="637"/>
      <c r="X34" s="637"/>
      <c r="Y34" s="638"/>
      <c r="Z34" s="639">
        <v>0.9</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374427</v>
      </c>
      <c r="CS34" s="637"/>
      <c r="CT34" s="637"/>
      <c r="CU34" s="637"/>
      <c r="CV34" s="637"/>
      <c r="CW34" s="637"/>
      <c r="CX34" s="637"/>
      <c r="CY34" s="638"/>
      <c r="CZ34" s="641">
        <v>17.5</v>
      </c>
      <c r="DA34" s="669"/>
      <c r="DB34" s="669"/>
      <c r="DC34" s="671"/>
      <c r="DD34" s="645">
        <v>258326</v>
      </c>
      <c r="DE34" s="637"/>
      <c r="DF34" s="637"/>
      <c r="DG34" s="637"/>
      <c r="DH34" s="637"/>
      <c r="DI34" s="637"/>
      <c r="DJ34" s="637"/>
      <c r="DK34" s="638"/>
      <c r="DL34" s="645">
        <v>172139</v>
      </c>
      <c r="DM34" s="637"/>
      <c r="DN34" s="637"/>
      <c r="DO34" s="637"/>
      <c r="DP34" s="637"/>
      <c r="DQ34" s="637"/>
      <c r="DR34" s="637"/>
      <c r="DS34" s="637"/>
      <c r="DT34" s="637"/>
      <c r="DU34" s="637"/>
      <c r="DV34" s="638"/>
      <c r="DW34" s="641">
        <v>16.600000000000001</v>
      </c>
      <c r="DX34" s="669"/>
      <c r="DY34" s="669"/>
      <c r="DZ34" s="669"/>
      <c r="EA34" s="669"/>
      <c r="EB34" s="669"/>
      <c r="EC34" s="670"/>
    </row>
    <row r="35" spans="2:133" ht="11.25" customHeight="1" x14ac:dyDescent="0.2">
      <c r="B35" s="633" t="s">
        <v>311</v>
      </c>
      <c r="C35" s="634"/>
      <c r="D35" s="634"/>
      <c r="E35" s="634"/>
      <c r="F35" s="634"/>
      <c r="G35" s="634"/>
      <c r="H35" s="634"/>
      <c r="I35" s="634"/>
      <c r="J35" s="634"/>
      <c r="K35" s="634"/>
      <c r="L35" s="634"/>
      <c r="M35" s="634"/>
      <c r="N35" s="634"/>
      <c r="O35" s="634"/>
      <c r="P35" s="634"/>
      <c r="Q35" s="635"/>
      <c r="R35" s="636">
        <v>172152</v>
      </c>
      <c r="S35" s="637"/>
      <c r="T35" s="637"/>
      <c r="U35" s="637"/>
      <c r="V35" s="637"/>
      <c r="W35" s="637"/>
      <c r="X35" s="637"/>
      <c r="Y35" s="638"/>
      <c r="Z35" s="639">
        <v>7.3</v>
      </c>
      <c r="AA35" s="639"/>
      <c r="AB35" s="639"/>
      <c r="AC35" s="639"/>
      <c r="AD35" s="640" t="s">
        <v>122</v>
      </c>
      <c r="AE35" s="640"/>
      <c r="AF35" s="640"/>
      <c r="AG35" s="640"/>
      <c r="AH35" s="640"/>
      <c r="AI35" s="640"/>
      <c r="AJ35" s="640"/>
      <c r="AK35" s="640"/>
      <c r="AL35" s="641" t="s">
        <v>122</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36480</v>
      </c>
      <c r="CS35" s="657"/>
      <c r="CT35" s="657"/>
      <c r="CU35" s="657"/>
      <c r="CV35" s="657"/>
      <c r="CW35" s="657"/>
      <c r="CX35" s="657"/>
      <c r="CY35" s="658"/>
      <c r="CZ35" s="641">
        <v>1.7</v>
      </c>
      <c r="DA35" s="669"/>
      <c r="DB35" s="669"/>
      <c r="DC35" s="671"/>
      <c r="DD35" s="645">
        <v>14165</v>
      </c>
      <c r="DE35" s="657"/>
      <c r="DF35" s="657"/>
      <c r="DG35" s="657"/>
      <c r="DH35" s="657"/>
      <c r="DI35" s="657"/>
      <c r="DJ35" s="657"/>
      <c r="DK35" s="658"/>
      <c r="DL35" s="645">
        <v>12912</v>
      </c>
      <c r="DM35" s="657"/>
      <c r="DN35" s="657"/>
      <c r="DO35" s="657"/>
      <c r="DP35" s="657"/>
      <c r="DQ35" s="657"/>
      <c r="DR35" s="657"/>
      <c r="DS35" s="657"/>
      <c r="DT35" s="657"/>
      <c r="DU35" s="657"/>
      <c r="DV35" s="658"/>
      <c r="DW35" s="641">
        <v>1.2</v>
      </c>
      <c r="DX35" s="669"/>
      <c r="DY35" s="669"/>
      <c r="DZ35" s="669"/>
      <c r="EA35" s="669"/>
      <c r="EB35" s="669"/>
      <c r="EC35" s="670"/>
    </row>
    <row r="36" spans="2:133" ht="11.25" customHeight="1" x14ac:dyDescent="0.2">
      <c r="B36" s="633" t="s">
        <v>315</v>
      </c>
      <c r="C36" s="634"/>
      <c r="D36" s="634"/>
      <c r="E36" s="634"/>
      <c r="F36" s="634"/>
      <c r="G36" s="634"/>
      <c r="H36" s="634"/>
      <c r="I36" s="634"/>
      <c r="J36" s="634"/>
      <c r="K36" s="634"/>
      <c r="L36" s="634"/>
      <c r="M36" s="634"/>
      <c r="N36" s="634"/>
      <c r="O36" s="634"/>
      <c r="P36" s="634"/>
      <c r="Q36" s="635"/>
      <c r="R36" s="636">
        <v>202909</v>
      </c>
      <c r="S36" s="637"/>
      <c r="T36" s="637"/>
      <c r="U36" s="637"/>
      <c r="V36" s="637"/>
      <c r="W36" s="637"/>
      <c r="X36" s="637"/>
      <c r="Y36" s="638"/>
      <c r="Z36" s="639">
        <v>8.6</v>
      </c>
      <c r="AA36" s="639"/>
      <c r="AB36" s="639"/>
      <c r="AC36" s="639"/>
      <c r="AD36" s="640" t="s">
        <v>122</v>
      </c>
      <c r="AE36" s="640"/>
      <c r="AF36" s="640"/>
      <c r="AG36" s="640"/>
      <c r="AH36" s="640"/>
      <c r="AI36" s="640"/>
      <c r="AJ36" s="640"/>
      <c r="AK36" s="640"/>
      <c r="AL36" s="641" t="s">
        <v>122</v>
      </c>
      <c r="AM36" s="642"/>
      <c r="AN36" s="642"/>
      <c r="AO36" s="643"/>
      <c r="AP36" s="204"/>
      <c r="AQ36" s="702" t="s">
        <v>316</v>
      </c>
      <c r="AR36" s="703"/>
      <c r="AS36" s="703"/>
      <c r="AT36" s="703"/>
      <c r="AU36" s="703"/>
      <c r="AV36" s="703"/>
      <c r="AW36" s="703"/>
      <c r="AX36" s="703"/>
      <c r="AY36" s="704"/>
      <c r="AZ36" s="625">
        <v>131696</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472</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470420</v>
      </c>
      <c r="CS36" s="637"/>
      <c r="CT36" s="637"/>
      <c r="CU36" s="637"/>
      <c r="CV36" s="637"/>
      <c r="CW36" s="637"/>
      <c r="CX36" s="637"/>
      <c r="CY36" s="638"/>
      <c r="CZ36" s="641">
        <v>22</v>
      </c>
      <c r="DA36" s="669"/>
      <c r="DB36" s="669"/>
      <c r="DC36" s="671"/>
      <c r="DD36" s="645">
        <v>371911</v>
      </c>
      <c r="DE36" s="637"/>
      <c r="DF36" s="637"/>
      <c r="DG36" s="637"/>
      <c r="DH36" s="637"/>
      <c r="DI36" s="637"/>
      <c r="DJ36" s="637"/>
      <c r="DK36" s="638"/>
      <c r="DL36" s="645">
        <v>251366</v>
      </c>
      <c r="DM36" s="637"/>
      <c r="DN36" s="637"/>
      <c r="DO36" s="637"/>
      <c r="DP36" s="637"/>
      <c r="DQ36" s="637"/>
      <c r="DR36" s="637"/>
      <c r="DS36" s="637"/>
      <c r="DT36" s="637"/>
      <c r="DU36" s="637"/>
      <c r="DV36" s="638"/>
      <c r="DW36" s="641">
        <v>24.2</v>
      </c>
      <c r="DX36" s="669"/>
      <c r="DY36" s="669"/>
      <c r="DZ36" s="669"/>
      <c r="EA36" s="669"/>
      <c r="EB36" s="669"/>
      <c r="EC36" s="670"/>
    </row>
    <row r="37" spans="2:133" ht="11.25" customHeight="1" x14ac:dyDescent="0.2">
      <c r="B37" s="633" t="s">
        <v>319</v>
      </c>
      <c r="C37" s="634"/>
      <c r="D37" s="634"/>
      <c r="E37" s="634"/>
      <c r="F37" s="634"/>
      <c r="G37" s="634"/>
      <c r="H37" s="634"/>
      <c r="I37" s="634"/>
      <c r="J37" s="634"/>
      <c r="K37" s="634"/>
      <c r="L37" s="634"/>
      <c r="M37" s="634"/>
      <c r="N37" s="634"/>
      <c r="O37" s="634"/>
      <c r="P37" s="634"/>
      <c r="Q37" s="635"/>
      <c r="R37" s="636">
        <v>39450</v>
      </c>
      <c r="S37" s="637"/>
      <c r="T37" s="637"/>
      <c r="U37" s="637"/>
      <c r="V37" s="637"/>
      <c r="W37" s="637"/>
      <c r="X37" s="637"/>
      <c r="Y37" s="638"/>
      <c r="Z37" s="639">
        <v>1.7</v>
      </c>
      <c r="AA37" s="639"/>
      <c r="AB37" s="639"/>
      <c r="AC37" s="639"/>
      <c r="AD37" s="640">
        <v>890</v>
      </c>
      <c r="AE37" s="640"/>
      <c r="AF37" s="640"/>
      <c r="AG37" s="640"/>
      <c r="AH37" s="640"/>
      <c r="AI37" s="640"/>
      <c r="AJ37" s="640"/>
      <c r="AK37" s="640"/>
      <c r="AL37" s="641">
        <v>0.1</v>
      </c>
      <c r="AM37" s="642"/>
      <c r="AN37" s="642"/>
      <c r="AO37" s="643"/>
      <c r="AQ37" s="699" t="s">
        <v>320</v>
      </c>
      <c r="AR37" s="700"/>
      <c r="AS37" s="700"/>
      <c r="AT37" s="700"/>
      <c r="AU37" s="700"/>
      <c r="AV37" s="700"/>
      <c r="AW37" s="700"/>
      <c r="AX37" s="700"/>
      <c r="AY37" s="701"/>
      <c r="AZ37" s="636">
        <v>40486</v>
      </c>
      <c r="BA37" s="637"/>
      <c r="BB37" s="637"/>
      <c r="BC37" s="637"/>
      <c r="BD37" s="657"/>
      <c r="BE37" s="657"/>
      <c r="BF37" s="682"/>
      <c r="BG37" s="633" t="s">
        <v>321</v>
      </c>
      <c r="BH37" s="634"/>
      <c r="BI37" s="634"/>
      <c r="BJ37" s="634"/>
      <c r="BK37" s="634"/>
      <c r="BL37" s="634"/>
      <c r="BM37" s="634"/>
      <c r="BN37" s="634"/>
      <c r="BO37" s="634"/>
      <c r="BP37" s="634"/>
      <c r="BQ37" s="634"/>
      <c r="BR37" s="634"/>
      <c r="BS37" s="634"/>
      <c r="BT37" s="634"/>
      <c r="BU37" s="635"/>
      <c r="BV37" s="636">
        <v>28714</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2761</v>
      </c>
      <c r="CS37" s="657"/>
      <c r="CT37" s="657"/>
      <c r="CU37" s="657"/>
      <c r="CV37" s="657"/>
      <c r="CW37" s="657"/>
      <c r="CX37" s="657"/>
      <c r="CY37" s="658"/>
      <c r="CZ37" s="641">
        <v>0.1</v>
      </c>
      <c r="DA37" s="669"/>
      <c r="DB37" s="669"/>
      <c r="DC37" s="671"/>
      <c r="DD37" s="645">
        <v>2761</v>
      </c>
      <c r="DE37" s="657"/>
      <c r="DF37" s="657"/>
      <c r="DG37" s="657"/>
      <c r="DH37" s="657"/>
      <c r="DI37" s="657"/>
      <c r="DJ37" s="657"/>
      <c r="DK37" s="658"/>
      <c r="DL37" s="645">
        <v>2761</v>
      </c>
      <c r="DM37" s="657"/>
      <c r="DN37" s="657"/>
      <c r="DO37" s="657"/>
      <c r="DP37" s="657"/>
      <c r="DQ37" s="657"/>
      <c r="DR37" s="657"/>
      <c r="DS37" s="657"/>
      <c r="DT37" s="657"/>
      <c r="DU37" s="657"/>
      <c r="DV37" s="658"/>
      <c r="DW37" s="641">
        <v>0.3</v>
      </c>
      <c r="DX37" s="669"/>
      <c r="DY37" s="669"/>
      <c r="DZ37" s="669"/>
      <c r="EA37" s="669"/>
      <c r="EB37" s="669"/>
      <c r="EC37" s="670"/>
    </row>
    <row r="38" spans="2:133" ht="11.25" customHeight="1" x14ac:dyDescent="0.2">
      <c r="B38" s="633" t="s">
        <v>323</v>
      </c>
      <c r="C38" s="634"/>
      <c r="D38" s="634"/>
      <c r="E38" s="634"/>
      <c r="F38" s="634"/>
      <c r="G38" s="634"/>
      <c r="H38" s="634"/>
      <c r="I38" s="634"/>
      <c r="J38" s="634"/>
      <c r="K38" s="634"/>
      <c r="L38" s="634"/>
      <c r="M38" s="634"/>
      <c r="N38" s="634"/>
      <c r="O38" s="634"/>
      <c r="P38" s="634"/>
      <c r="Q38" s="635"/>
      <c r="R38" s="636">
        <v>284931</v>
      </c>
      <c r="S38" s="637"/>
      <c r="T38" s="637"/>
      <c r="U38" s="637"/>
      <c r="V38" s="637"/>
      <c r="W38" s="637"/>
      <c r="X38" s="637"/>
      <c r="Y38" s="638"/>
      <c r="Z38" s="639">
        <v>12.1</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32337</v>
      </c>
      <c r="BA38" s="637"/>
      <c r="BB38" s="637"/>
      <c r="BC38" s="637"/>
      <c r="BD38" s="657"/>
      <c r="BE38" s="657"/>
      <c r="BF38" s="682"/>
      <c r="BG38" s="633" t="s">
        <v>325</v>
      </c>
      <c r="BH38" s="634"/>
      <c r="BI38" s="634"/>
      <c r="BJ38" s="634"/>
      <c r="BK38" s="634"/>
      <c r="BL38" s="634"/>
      <c r="BM38" s="634"/>
      <c r="BN38" s="634"/>
      <c r="BO38" s="634"/>
      <c r="BP38" s="634"/>
      <c r="BQ38" s="634"/>
      <c r="BR38" s="634"/>
      <c r="BS38" s="634"/>
      <c r="BT38" s="634"/>
      <c r="BU38" s="635"/>
      <c r="BV38" s="636">
        <v>102</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58873</v>
      </c>
      <c r="CS38" s="637"/>
      <c r="CT38" s="637"/>
      <c r="CU38" s="637"/>
      <c r="CV38" s="637"/>
      <c r="CW38" s="637"/>
      <c r="CX38" s="637"/>
      <c r="CY38" s="638"/>
      <c r="CZ38" s="641">
        <v>2.8</v>
      </c>
      <c r="DA38" s="669"/>
      <c r="DB38" s="669"/>
      <c r="DC38" s="671"/>
      <c r="DD38" s="645">
        <v>49877</v>
      </c>
      <c r="DE38" s="637"/>
      <c r="DF38" s="637"/>
      <c r="DG38" s="637"/>
      <c r="DH38" s="637"/>
      <c r="DI38" s="637"/>
      <c r="DJ38" s="637"/>
      <c r="DK38" s="638"/>
      <c r="DL38" s="645">
        <v>25021</v>
      </c>
      <c r="DM38" s="637"/>
      <c r="DN38" s="637"/>
      <c r="DO38" s="637"/>
      <c r="DP38" s="637"/>
      <c r="DQ38" s="637"/>
      <c r="DR38" s="637"/>
      <c r="DS38" s="637"/>
      <c r="DT38" s="637"/>
      <c r="DU38" s="637"/>
      <c r="DV38" s="638"/>
      <c r="DW38" s="641">
        <v>2.4</v>
      </c>
      <c r="DX38" s="669"/>
      <c r="DY38" s="669"/>
      <c r="DZ38" s="669"/>
      <c r="EA38" s="669"/>
      <c r="EB38" s="669"/>
      <c r="EC38" s="670"/>
    </row>
    <row r="39" spans="2:133" ht="11.25" customHeight="1" x14ac:dyDescent="0.2">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t="s">
        <v>122</v>
      </c>
      <c r="BA39" s="637"/>
      <c r="BB39" s="637"/>
      <c r="BC39" s="637"/>
      <c r="BD39" s="657"/>
      <c r="BE39" s="657"/>
      <c r="BF39" s="682"/>
      <c r="BG39" s="633" t="s">
        <v>329</v>
      </c>
      <c r="BH39" s="634"/>
      <c r="BI39" s="634"/>
      <c r="BJ39" s="634"/>
      <c r="BK39" s="634"/>
      <c r="BL39" s="634"/>
      <c r="BM39" s="634"/>
      <c r="BN39" s="634"/>
      <c r="BO39" s="634"/>
      <c r="BP39" s="634"/>
      <c r="BQ39" s="634"/>
      <c r="BR39" s="634"/>
      <c r="BS39" s="634"/>
      <c r="BT39" s="634"/>
      <c r="BU39" s="635"/>
      <c r="BV39" s="636">
        <v>148</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67512</v>
      </c>
      <c r="CS39" s="657"/>
      <c r="CT39" s="657"/>
      <c r="CU39" s="657"/>
      <c r="CV39" s="657"/>
      <c r="CW39" s="657"/>
      <c r="CX39" s="657"/>
      <c r="CY39" s="658"/>
      <c r="CZ39" s="641">
        <v>3.2</v>
      </c>
      <c r="DA39" s="669"/>
      <c r="DB39" s="669"/>
      <c r="DC39" s="671"/>
      <c r="DD39" s="645">
        <v>47372</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2">
      <c r="B40" s="633" t="s">
        <v>331</v>
      </c>
      <c r="C40" s="634"/>
      <c r="D40" s="634"/>
      <c r="E40" s="634"/>
      <c r="F40" s="634"/>
      <c r="G40" s="634"/>
      <c r="H40" s="634"/>
      <c r="I40" s="634"/>
      <c r="J40" s="634"/>
      <c r="K40" s="634"/>
      <c r="L40" s="634"/>
      <c r="M40" s="634"/>
      <c r="N40" s="634"/>
      <c r="O40" s="634"/>
      <c r="P40" s="634"/>
      <c r="Q40" s="635"/>
      <c r="R40" s="636">
        <v>1831</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57"/>
      <c r="BE40" s="657"/>
      <c r="BF40" s="682"/>
      <c r="BG40" s="686" t="s">
        <v>333</v>
      </c>
      <c r="BH40" s="687"/>
      <c r="BI40" s="687"/>
      <c r="BJ40" s="687"/>
      <c r="BK40" s="687"/>
      <c r="BL40" s="205"/>
      <c r="BM40" s="634" t="s">
        <v>334</v>
      </c>
      <c r="BN40" s="634"/>
      <c r="BO40" s="634"/>
      <c r="BP40" s="634"/>
      <c r="BQ40" s="634"/>
      <c r="BR40" s="634"/>
      <c r="BS40" s="634"/>
      <c r="BT40" s="634"/>
      <c r="BU40" s="635"/>
      <c r="BV40" s="636">
        <v>74</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t="s">
        <v>122</v>
      </c>
      <c r="CS40" s="637"/>
      <c r="CT40" s="637"/>
      <c r="CU40" s="637"/>
      <c r="CV40" s="637"/>
      <c r="CW40" s="637"/>
      <c r="CX40" s="637"/>
      <c r="CY40" s="638"/>
      <c r="CZ40" s="641" t="s">
        <v>122</v>
      </c>
      <c r="DA40" s="669"/>
      <c r="DB40" s="669"/>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2">
      <c r="B41" s="659" t="s">
        <v>336</v>
      </c>
      <c r="C41" s="660"/>
      <c r="D41" s="660"/>
      <c r="E41" s="660"/>
      <c r="F41" s="660"/>
      <c r="G41" s="660"/>
      <c r="H41" s="660"/>
      <c r="I41" s="660"/>
      <c r="J41" s="660"/>
      <c r="K41" s="660"/>
      <c r="L41" s="660"/>
      <c r="M41" s="660"/>
      <c r="N41" s="660"/>
      <c r="O41" s="660"/>
      <c r="P41" s="660"/>
      <c r="Q41" s="661"/>
      <c r="R41" s="708">
        <v>2352313</v>
      </c>
      <c r="S41" s="709"/>
      <c r="T41" s="709"/>
      <c r="U41" s="709"/>
      <c r="V41" s="709"/>
      <c r="W41" s="709"/>
      <c r="X41" s="709"/>
      <c r="Y41" s="713"/>
      <c r="Z41" s="714">
        <v>100</v>
      </c>
      <c r="AA41" s="714"/>
      <c r="AB41" s="714"/>
      <c r="AC41" s="714"/>
      <c r="AD41" s="715">
        <v>1038191</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24654</v>
      </c>
      <c r="BA41" s="637"/>
      <c r="BB41" s="637"/>
      <c r="BC41" s="637"/>
      <c r="BD41" s="657"/>
      <c r="BE41" s="657"/>
      <c r="BF41" s="682"/>
      <c r="BG41" s="686"/>
      <c r="BH41" s="687"/>
      <c r="BI41" s="687"/>
      <c r="BJ41" s="687"/>
      <c r="BK41" s="687"/>
      <c r="BL41" s="205"/>
      <c r="BM41" s="634" t="s">
        <v>338</v>
      </c>
      <c r="BN41" s="634"/>
      <c r="BO41" s="634"/>
      <c r="BP41" s="634"/>
      <c r="BQ41" s="634"/>
      <c r="BR41" s="634"/>
      <c r="BS41" s="634"/>
      <c r="BT41" s="634"/>
      <c r="BU41" s="635"/>
      <c r="BV41" s="636" t="s">
        <v>122</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340</v>
      </c>
      <c r="AR42" s="706"/>
      <c r="AS42" s="706"/>
      <c r="AT42" s="706"/>
      <c r="AU42" s="706"/>
      <c r="AV42" s="706"/>
      <c r="AW42" s="706"/>
      <c r="AX42" s="706"/>
      <c r="AY42" s="707"/>
      <c r="AZ42" s="708">
        <v>34219</v>
      </c>
      <c r="BA42" s="709"/>
      <c r="BB42" s="709"/>
      <c r="BC42" s="709"/>
      <c r="BD42" s="695"/>
      <c r="BE42" s="695"/>
      <c r="BF42" s="697"/>
      <c r="BG42" s="688"/>
      <c r="BH42" s="689"/>
      <c r="BI42" s="689"/>
      <c r="BJ42" s="689"/>
      <c r="BK42" s="689"/>
      <c r="BL42" s="206"/>
      <c r="BM42" s="660" t="s">
        <v>341</v>
      </c>
      <c r="BN42" s="660"/>
      <c r="BO42" s="660"/>
      <c r="BP42" s="660"/>
      <c r="BQ42" s="660"/>
      <c r="BR42" s="660"/>
      <c r="BS42" s="660"/>
      <c r="BT42" s="660"/>
      <c r="BU42" s="661"/>
      <c r="BV42" s="708">
        <v>309</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531466</v>
      </c>
      <c r="CS42" s="657"/>
      <c r="CT42" s="657"/>
      <c r="CU42" s="657"/>
      <c r="CV42" s="657"/>
      <c r="CW42" s="657"/>
      <c r="CX42" s="657"/>
      <c r="CY42" s="658"/>
      <c r="CZ42" s="641">
        <v>24.8</v>
      </c>
      <c r="DA42" s="669"/>
      <c r="DB42" s="669"/>
      <c r="DC42" s="671"/>
      <c r="DD42" s="645">
        <v>56414</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343</v>
      </c>
      <c r="CD43" s="633" t="s">
        <v>344</v>
      </c>
      <c r="CE43" s="634"/>
      <c r="CF43" s="634"/>
      <c r="CG43" s="634"/>
      <c r="CH43" s="634"/>
      <c r="CI43" s="634"/>
      <c r="CJ43" s="634"/>
      <c r="CK43" s="634"/>
      <c r="CL43" s="634"/>
      <c r="CM43" s="634"/>
      <c r="CN43" s="634"/>
      <c r="CO43" s="634"/>
      <c r="CP43" s="634"/>
      <c r="CQ43" s="635"/>
      <c r="CR43" s="636">
        <v>6108</v>
      </c>
      <c r="CS43" s="657"/>
      <c r="CT43" s="657"/>
      <c r="CU43" s="657"/>
      <c r="CV43" s="657"/>
      <c r="CW43" s="657"/>
      <c r="CX43" s="657"/>
      <c r="CY43" s="658"/>
      <c r="CZ43" s="641">
        <v>0.3</v>
      </c>
      <c r="DA43" s="669"/>
      <c r="DB43" s="669"/>
      <c r="DC43" s="671"/>
      <c r="DD43" s="645">
        <v>6108</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293</v>
      </c>
      <c r="CE44" s="675"/>
      <c r="CF44" s="633" t="s">
        <v>346</v>
      </c>
      <c r="CG44" s="634"/>
      <c r="CH44" s="634"/>
      <c r="CI44" s="634"/>
      <c r="CJ44" s="634"/>
      <c r="CK44" s="634"/>
      <c r="CL44" s="634"/>
      <c r="CM44" s="634"/>
      <c r="CN44" s="634"/>
      <c r="CO44" s="634"/>
      <c r="CP44" s="634"/>
      <c r="CQ44" s="635"/>
      <c r="CR44" s="636">
        <v>531466</v>
      </c>
      <c r="CS44" s="637"/>
      <c r="CT44" s="637"/>
      <c r="CU44" s="637"/>
      <c r="CV44" s="637"/>
      <c r="CW44" s="637"/>
      <c r="CX44" s="637"/>
      <c r="CY44" s="638"/>
      <c r="CZ44" s="641">
        <v>24.8</v>
      </c>
      <c r="DA44" s="642"/>
      <c r="DB44" s="642"/>
      <c r="DC44" s="648"/>
      <c r="DD44" s="645">
        <v>56414</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348</v>
      </c>
      <c r="CG45" s="634"/>
      <c r="CH45" s="634"/>
      <c r="CI45" s="634"/>
      <c r="CJ45" s="634"/>
      <c r="CK45" s="634"/>
      <c r="CL45" s="634"/>
      <c r="CM45" s="634"/>
      <c r="CN45" s="634"/>
      <c r="CO45" s="634"/>
      <c r="CP45" s="634"/>
      <c r="CQ45" s="635"/>
      <c r="CR45" s="636">
        <v>427701</v>
      </c>
      <c r="CS45" s="657"/>
      <c r="CT45" s="657"/>
      <c r="CU45" s="657"/>
      <c r="CV45" s="657"/>
      <c r="CW45" s="657"/>
      <c r="CX45" s="657"/>
      <c r="CY45" s="658"/>
      <c r="CZ45" s="641">
        <v>20</v>
      </c>
      <c r="DA45" s="669"/>
      <c r="DB45" s="669"/>
      <c r="DC45" s="671"/>
      <c r="DD45" s="645">
        <v>9293</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349</v>
      </c>
      <c r="CG46" s="634"/>
      <c r="CH46" s="634"/>
      <c r="CI46" s="634"/>
      <c r="CJ46" s="634"/>
      <c r="CK46" s="634"/>
      <c r="CL46" s="634"/>
      <c r="CM46" s="634"/>
      <c r="CN46" s="634"/>
      <c r="CO46" s="634"/>
      <c r="CP46" s="634"/>
      <c r="CQ46" s="635"/>
      <c r="CR46" s="636">
        <v>103765</v>
      </c>
      <c r="CS46" s="637"/>
      <c r="CT46" s="637"/>
      <c r="CU46" s="637"/>
      <c r="CV46" s="637"/>
      <c r="CW46" s="637"/>
      <c r="CX46" s="637"/>
      <c r="CY46" s="638"/>
      <c r="CZ46" s="641">
        <v>4.8</v>
      </c>
      <c r="DA46" s="642"/>
      <c r="DB46" s="642"/>
      <c r="DC46" s="648"/>
      <c r="DD46" s="645">
        <v>47121</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350</v>
      </c>
      <c r="CG47" s="634"/>
      <c r="CH47" s="634"/>
      <c r="CI47" s="634"/>
      <c r="CJ47" s="634"/>
      <c r="CK47" s="634"/>
      <c r="CL47" s="634"/>
      <c r="CM47" s="634"/>
      <c r="CN47" s="634"/>
      <c r="CO47" s="634"/>
      <c r="CP47" s="634"/>
      <c r="CQ47" s="635"/>
      <c r="CR47" s="636" t="s">
        <v>122</v>
      </c>
      <c r="CS47" s="657"/>
      <c r="CT47" s="657"/>
      <c r="CU47" s="657"/>
      <c r="CV47" s="657"/>
      <c r="CW47" s="657"/>
      <c r="CX47" s="657"/>
      <c r="CY47" s="658"/>
      <c r="CZ47" s="641" t="s">
        <v>122</v>
      </c>
      <c r="DA47" s="669"/>
      <c r="DB47" s="669"/>
      <c r="DC47" s="671"/>
      <c r="DD47" s="645" t="s">
        <v>122</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8"/>
      <c r="CE48" s="679"/>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9" t="s">
        <v>352</v>
      </c>
      <c r="CE49" s="660"/>
      <c r="CF49" s="660"/>
      <c r="CG49" s="660"/>
      <c r="CH49" s="660"/>
      <c r="CI49" s="660"/>
      <c r="CJ49" s="660"/>
      <c r="CK49" s="660"/>
      <c r="CL49" s="660"/>
      <c r="CM49" s="660"/>
      <c r="CN49" s="660"/>
      <c r="CO49" s="660"/>
      <c r="CP49" s="660"/>
      <c r="CQ49" s="661"/>
      <c r="CR49" s="708">
        <v>2140082</v>
      </c>
      <c r="CS49" s="695"/>
      <c r="CT49" s="695"/>
      <c r="CU49" s="695"/>
      <c r="CV49" s="695"/>
      <c r="CW49" s="695"/>
      <c r="CX49" s="695"/>
      <c r="CY49" s="724"/>
      <c r="CZ49" s="716">
        <v>100</v>
      </c>
      <c r="DA49" s="725"/>
      <c r="DB49" s="725"/>
      <c r="DC49" s="726"/>
      <c r="DD49" s="727">
        <v>1339282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aGC4uI/l5iHyjwMbeYlj620+tAx56MZ+DB/TpKplOV3hohSoOfDMJPla2QXLHR49vrrv+wnsBOOuBlZQCQxI+Q==" saltValue="W/4X6g+c5uhpVy607HW4t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Y73" zoomScale="90" zoomScaleNormal="90" zoomScaleSheetLayoutView="70" workbookViewId="0">
      <selection activeCell="BJ12" sqref="BJ12"/>
    </sheetView>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375</v>
      </c>
      <c r="C7" s="763"/>
      <c r="D7" s="763"/>
      <c r="E7" s="763"/>
      <c r="F7" s="763"/>
      <c r="G7" s="763"/>
      <c r="H7" s="763"/>
      <c r="I7" s="763"/>
      <c r="J7" s="763"/>
      <c r="K7" s="763"/>
      <c r="L7" s="763"/>
      <c r="M7" s="763"/>
      <c r="N7" s="763"/>
      <c r="O7" s="763"/>
      <c r="P7" s="764"/>
      <c r="Q7" s="765">
        <v>2352</v>
      </c>
      <c r="R7" s="766"/>
      <c r="S7" s="766"/>
      <c r="T7" s="766"/>
      <c r="U7" s="766"/>
      <c r="V7" s="766">
        <v>2140</v>
      </c>
      <c r="W7" s="766"/>
      <c r="X7" s="766"/>
      <c r="Y7" s="766"/>
      <c r="Z7" s="766"/>
      <c r="AA7" s="766">
        <f>Q7-V7</f>
        <v>212</v>
      </c>
      <c r="AB7" s="766"/>
      <c r="AC7" s="766"/>
      <c r="AD7" s="766"/>
      <c r="AE7" s="767"/>
      <c r="AF7" s="768">
        <v>186</v>
      </c>
      <c r="AG7" s="769"/>
      <c r="AH7" s="769"/>
      <c r="AI7" s="769"/>
      <c r="AJ7" s="770"/>
      <c r="AK7" s="771">
        <v>173</v>
      </c>
      <c r="AL7" s="772"/>
      <c r="AM7" s="772"/>
      <c r="AN7" s="772"/>
      <c r="AO7" s="772"/>
      <c r="AP7" s="772">
        <v>2247</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554</v>
      </c>
      <c r="BT7" s="760"/>
      <c r="BU7" s="760"/>
      <c r="BV7" s="760"/>
      <c r="BW7" s="760"/>
      <c r="BX7" s="760"/>
      <c r="BY7" s="760"/>
      <c r="BZ7" s="760"/>
      <c r="CA7" s="760"/>
      <c r="CB7" s="760"/>
      <c r="CC7" s="760"/>
      <c r="CD7" s="760"/>
      <c r="CE7" s="760"/>
      <c r="CF7" s="760"/>
      <c r="CG7" s="775"/>
      <c r="CH7" s="756">
        <v>11</v>
      </c>
      <c r="CI7" s="757"/>
      <c r="CJ7" s="757"/>
      <c r="CK7" s="757"/>
      <c r="CL7" s="758"/>
      <c r="CM7" s="756">
        <v>131</v>
      </c>
      <c r="CN7" s="757"/>
      <c r="CO7" s="757"/>
      <c r="CP7" s="757"/>
      <c r="CQ7" s="758"/>
      <c r="CR7" s="756">
        <v>12.5</v>
      </c>
      <c r="CS7" s="757"/>
      <c r="CT7" s="757"/>
      <c r="CU7" s="757"/>
      <c r="CV7" s="758"/>
      <c r="CW7" s="756" t="s">
        <v>553</v>
      </c>
      <c r="CX7" s="757"/>
      <c r="CY7" s="757"/>
      <c r="CZ7" s="757"/>
      <c r="DA7" s="758"/>
      <c r="DB7" s="756" t="s">
        <v>553</v>
      </c>
      <c r="DC7" s="757"/>
      <c r="DD7" s="757"/>
      <c r="DE7" s="757"/>
      <c r="DF7" s="758"/>
      <c r="DG7" s="756" t="s">
        <v>553</v>
      </c>
      <c r="DH7" s="757"/>
      <c r="DI7" s="757"/>
      <c r="DJ7" s="757"/>
      <c r="DK7" s="758"/>
      <c r="DL7" s="756" t="s">
        <v>553</v>
      </c>
      <c r="DM7" s="757"/>
      <c r="DN7" s="757"/>
      <c r="DO7" s="757"/>
      <c r="DP7" s="758"/>
      <c r="DQ7" s="756" t="s">
        <v>553</v>
      </c>
      <c r="DR7" s="757"/>
      <c r="DS7" s="757"/>
      <c r="DT7" s="757"/>
      <c r="DU7" s="758"/>
      <c r="DV7" s="759"/>
      <c r="DW7" s="760"/>
      <c r="DX7" s="760"/>
      <c r="DY7" s="760"/>
      <c r="DZ7" s="761"/>
      <c r="EA7" s="216"/>
    </row>
    <row r="8" spans="1:131" s="217" customFormat="1" ht="26.25" customHeight="1" x14ac:dyDescent="0.2">
      <c r="A8" s="220">
        <v>2</v>
      </c>
      <c r="B8" s="793" t="s">
        <v>376</v>
      </c>
      <c r="C8" s="794"/>
      <c r="D8" s="794"/>
      <c r="E8" s="794"/>
      <c r="F8" s="794"/>
      <c r="G8" s="794"/>
      <c r="H8" s="794"/>
      <c r="I8" s="794"/>
      <c r="J8" s="794"/>
      <c r="K8" s="794"/>
      <c r="L8" s="794"/>
      <c r="M8" s="794"/>
      <c r="N8" s="794"/>
      <c r="O8" s="794"/>
      <c r="P8" s="795"/>
      <c r="Q8" s="796">
        <v>0</v>
      </c>
      <c r="R8" s="797"/>
      <c r="S8" s="797"/>
      <c r="T8" s="797"/>
      <c r="U8" s="797"/>
      <c r="V8" s="797">
        <v>0</v>
      </c>
      <c r="W8" s="797"/>
      <c r="X8" s="797"/>
      <c r="Y8" s="797"/>
      <c r="Z8" s="797"/>
      <c r="AA8" s="797">
        <v>0</v>
      </c>
      <c r="AB8" s="797"/>
      <c r="AC8" s="797"/>
      <c r="AD8" s="797"/>
      <c r="AE8" s="798"/>
      <c r="AF8" s="799">
        <v>0</v>
      </c>
      <c r="AG8" s="800"/>
      <c r="AH8" s="800"/>
      <c r="AI8" s="800"/>
      <c r="AJ8" s="801"/>
      <c r="AK8" s="782" t="s">
        <v>553</v>
      </c>
      <c r="AL8" s="783"/>
      <c r="AM8" s="783"/>
      <c r="AN8" s="783"/>
      <c r="AO8" s="783"/>
      <c r="AP8" s="783" t="s">
        <v>553</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378</v>
      </c>
      <c r="B23" s="802" t="s">
        <v>379</v>
      </c>
      <c r="C23" s="803"/>
      <c r="D23" s="803"/>
      <c r="E23" s="803"/>
      <c r="F23" s="803"/>
      <c r="G23" s="803"/>
      <c r="H23" s="803"/>
      <c r="I23" s="803"/>
      <c r="J23" s="803"/>
      <c r="K23" s="803"/>
      <c r="L23" s="803"/>
      <c r="M23" s="803"/>
      <c r="N23" s="803"/>
      <c r="O23" s="803"/>
      <c r="P23" s="804"/>
      <c r="Q23" s="805">
        <v>2352</v>
      </c>
      <c r="R23" s="806"/>
      <c r="S23" s="806"/>
      <c r="T23" s="806"/>
      <c r="U23" s="806"/>
      <c r="V23" s="806">
        <v>2140</v>
      </c>
      <c r="W23" s="806"/>
      <c r="X23" s="806"/>
      <c r="Y23" s="806"/>
      <c r="Z23" s="806"/>
      <c r="AA23" s="806">
        <v>212</v>
      </c>
      <c r="AB23" s="806"/>
      <c r="AC23" s="806"/>
      <c r="AD23" s="806"/>
      <c r="AE23" s="807"/>
      <c r="AF23" s="808">
        <v>186</v>
      </c>
      <c r="AG23" s="806"/>
      <c r="AH23" s="806"/>
      <c r="AI23" s="806"/>
      <c r="AJ23" s="809"/>
      <c r="AK23" s="810"/>
      <c r="AL23" s="811"/>
      <c r="AM23" s="811"/>
      <c r="AN23" s="811"/>
      <c r="AO23" s="811"/>
      <c r="AP23" s="806">
        <v>2247</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358</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390</v>
      </c>
      <c r="C28" s="763"/>
      <c r="D28" s="763"/>
      <c r="E28" s="763"/>
      <c r="F28" s="763"/>
      <c r="G28" s="763"/>
      <c r="H28" s="763"/>
      <c r="I28" s="763"/>
      <c r="J28" s="763"/>
      <c r="K28" s="763"/>
      <c r="L28" s="763"/>
      <c r="M28" s="763"/>
      <c r="N28" s="763"/>
      <c r="O28" s="763"/>
      <c r="P28" s="764"/>
      <c r="Q28" s="835">
        <v>107</v>
      </c>
      <c r="R28" s="836"/>
      <c r="S28" s="836"/>
      <c r="T28" s="836"/>
      <c r="U28" s="836"/>
      <c r="V28" s="836">
        <v>107</v>
      </c>
      <c r="W28" s="836"/>
      <c r="X28" s="836"/>
      <c r="Y28" s="836"/>
      <c r="Z28" s="836"/>
      <c r="AA28" s="836">
        <f>Q28-V28</f>
        <v>0</v>
      </c>
      <c r="AB28" s="836"/>
      <c r="AC28" s="836"/>
      <c r="AD28" s="836"/>
      <c r="AE28" s="837"/>
      <c r="AF28" s="838">
        <v>0</v>
      </c>
      <c r="AG28" s="836"/>
      <c r="AH28" s="836"/>
      <c r="AI28" s="836"/>
      <c r="AJ28" s="839"/>
      <c r="AK28" s="840">
        <v>9</v>
      </c>
      <c r="AL28" s="841"/>
      <c r="AM28" s="841"/>
      <c r="AN28" s="841"/>
      <c r="AO28" s="841"/>
      <c r="AP28" s="841" t="s">
        <v>553</v>
      </c>
      <c r="AQ28" s="841"/>
      <c r="AR28" s="841"/>
      <c r="AS28" s="841"/>
      <c r="AT28" s="841"/>
      <c r="AU28" s="841" t="s">
        <v>553</v>
      </c>
      <c r="AV28" s="841"/>
      <c r="AW28" s="841"/>
      <c r="AX28" s="841"/>
      <c r="AY28" s="841"/>
      <c r="AZ28" s="842" t="s">
        <v>553</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391</v>
      </c>
      <c r="C29" s="794"/>
      <c r="D29" s="794"/>
      <c r="E29" s="794"/>
      <c r="F29" s="794"/>
      <c r="G29" s="794"/>
      <c r="H29" s="794"/>
      <c r="I29" s="794"/>
      <c r="J29" s="794"/>
      <c r="K29" s="794"/>
      <c r="L29" s="794"/>
      <c r="M29" s="794"/>
      <c r="N29" s="794"/>
      <c r="O29" s="794"/>
      <c r="P29" s="795"/>
      <c r="Q29" s="796">
        <v>189</v>
      </c>
      <c r="R29" s="797"/>
      <c r="S29" s="797"/>
      <c r="T29" s="797"/>
      <c r="U29" s="797"/>
      <c r="V29" s="797">
        <v>171</v>
      </c>
      <c r="W29" s="797"/>
      <c r="X29" s="797"/>
      <c r="Y29" s="797"/>
      <c r="Z29" s="797"/>
      <c r="AA29" s="797">
        <f t="shared" ref="AA29:AA36" si="0">Q29-V29</f>
        <v>18</v>
      </c>
      <c r="AB29" s="797"/>
      <c r="AC29" s="797"/>
      <c r="AD29" s="797"/>
      <c r="AE29" s="798"/>
      <c r="AF29" s="799">
        <v>18</v>
      </c>
      <c r="AG29" s="800"/>
      <c r="AH29" s="800"/>
      <c r="AI29" s="800"/>
      <c r="AJ29" s="801"/>
      <c r="AK29" s="847">
        <v>26</v>
      </c>
      <c r="AL29" s="843"/>
      <c r="AM29" s="843"/>
      <c r="AN29" s="843"/>
      <c r="AO29" s="843"/>
      <c r="AP29" s="843" t="s">
        <v>553</v>
      </c>
      <c r="AQ29" s="843"/>
      <c r="AR29" s="843"/>
      <c r="AS29" s="843"/>
      <c r="AT29" s="843"/>
      <c r="AU29" s="843" t="s">
        <v>553</v>
      </c>
      <c r="AV29" s="843"/>
      <c r="AW29" s="843"/>
      <c r="AX29" s="843"/>
      <c r="AY29" s="843"/>
      <c r="AZ29" s="844" t="s">
        <v>553</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392</v>
      </c>
      <c r="C30" s="794"/>
      <c r="D30" s="794"/>
      <c r="E30" s="794"/>
      <c r="F30" s="794"/>
      <c r="G30" s="794"/>
      <c r="H30" s="794"/>
      <c r="I30" s="794"/>
      <c r="J30" s="794"/>
      <c r="K30" s="794"/>
      <c r="L30" s="794"/>
      <c r="M30" s="794"/>
      <c r="N30" s="794"/>
      <c r="O30" s="794"/>
      <c r="P30" s="795"/>
      <c r="Q30" s="796">
        <v>4</v>
      </c>
      <c r="R30" s="797"/>
      <c r="S30" s="797"/>
      <c r="T30" s="797"/>
      <c r="U30" s="797"/>
      <c r="V30" s="797">
        <v>4</v>
      </c>
      <c r="W30" s="797"/>
      <c r="X30" s="797"/>
      <c r="Y30" s="797"/>
      <c r="Z30" s="797"/>
      <c r="AA30" s="797">
        <f t="shared" si="0"/>
        <v>0</v>
      </c>
      <c r="AB30" s="797"/>
      <c r="AC30" s="797"/>
      <c r="AD30" s="797"/>
      <c r="AE30" s="798"/>
      <c r="AF30" s="799">
        <v>0</v>
      </c>
      <c r="AG30" s="800"/>
      <c r="AH30" s="800"/>
      <c r="AI30" s="800"/>
      <c r="AJ30" s="801"/>
      <c r="AK30" s="847">
        <v>4</v>
      </c>
      <c r="AL30" s="843"/>
      <c r="AM30" s="843"/>
      <c r="AN30" s="843"/>
      <c r="AO30" s="843"/>
      <c r="AP30" s="843" t="s">
        <v>553</v>
      </c>
      <c r="AQ30" s="843"/>
      <c r="AR30" s="843"/>
      <c r="AS30" s="843"/>
      <c r="AT30" s="843"/>
      <c r="AU30" s="843" t="s">
        <v>553</v>
      </c>
      <c r="AV30" s="843"/>
      <c r="AW30" s="843"/>
      <c r="AX30" s="843"/>
      <c r="AY30" s="843"/>
      <c r="AZ30" s="844" t="s">
        <v>553</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393</v>
      </c>
      <c r="C31" s="794"/>
      <c r="D31" s="794"/>
      <c r="E31" s="794"/>
      <c r="F31" s="794"/>
      <c r="G31" s="794"/>
      <c r="H31" s="794"/>
      <c r="I31" s="794"/>
      <c r="J31" s="794"/>
      <c r="K31" s="794"/>
      <c r="L31" s="794"/>
      <c r="M31" s="794"/>
      <c r="N31" s="794"/>
      <c r="O31" s="794"/>
      <c r="P31" s="795"/>
      <c r="Q31" s="796">
        <v>40</v>
      </c>
      <c r="R31" s="797"/>
      <c r="S31" s="797"/>
      <c r="T31" s="797"/>
      <c r="U31" s="797"/>
      <c r="V31" s="797">
        <v>35</v>
      </c>
      <c r="W31" s="797"/>
      <c r="X31" s="797"/>
      <c r="Y31" s="797"/>
      <c r="Z31" s="797"/>
      <c r="AA31" s="797">
        <f t="shared" si="0"/>
        <v>5</v>
      </c>
      <c r="AB31" s="797"/>
      <c r="AC31" s="797"/>
      <c r="AD31" s="797"/>
      <c r="AE31" s="798"/>
      <c r="AF31" s="799">
        <v>5</v>
      </c>
      <c r="AG31" s="800"/>
      <c r="AH31" s="800"/>
      <c r="AI31" s="800"/>
      <c r="AJ31" s="801"/>
      <c r="AK31" s="847">
        <v>22</v>
      </c>
      <c r="AL31" s="843"/>
      <c r="AM31" s="843"/>
      <c r="AN31" s="843"/>
      <c r="AO31" s="843"/>
      <c r="AP31" s="843" t="s">
        <v>553</v>
      </c>
      <c r="AQ31" s="843"/>
      <c r="AR31" s="843"/>
      <c r="AS31" s="843"/>
      <c r="AT31" s="843"/>
      <c r="AU31" s="843" t="s">
        <v>553</v>
      </c>
      <c r="AV31" s="843"/>
      <c r="AW31" s="843"/>
      <c r="AX31" s="843"/>
      <c r="AY31" s="843"/>
      <c r="AZ31" s="844" t="s">
        <v>553</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394</v>
      </c>
      <c r="C32" s="794"/>
      <c r="D32" s="794"/>
      <c r="E32" s="794"/>
      <c r="F32" s="794"/>
      <c r="G32" s="794"/>
      <c r="H32" s="794"/>
      <c r="I32" s="794"/>
      <c r="J32" s="794"/>
      <c r="K32" s="794"/>
      <c r="L32" s="794"/>
      <c r="M32" s="794"/>
      <c r="N32" s="794"/>
      <c r="O32" s="794"/>
      <c r="P32" s="795"/>
      <c r="Q32" s="796">
        <v>101</v>
      </c>
      <c r="R32" s="797"/>
      <c r="S32" s="797"/>
      <c r="T32" s="797"/>
      <c r="U32" s="797"/>
      <c r="V32" s="797">
        <v>89</v>
      </c>
      <c r="W32" s="797"/>
      <c r="X32" s="797"/>
      <c r="Y32" s="797"/>
      <c r="Z32" s="797"/>
      <c r="AA32" s="797">
        <v>11</v>
      </c>
      <c r="AB32" s="797"/>
      <c r="AC32" s="797"/>
      <c r="AD32" s="797"/>
      <c r="AE32" s="798"/>
      <c r="AF32" s="799">
        <v>11</v>
      </c>
      <c r="AG32" s="800"/>
      <c r="AH32" s="800"/>
      <c r="AI32" s="800"/>
      <c r="AJ32" s="801"/>
      <c r="AK32" s="847">
        <v>19</v>
      </c>
      <c r="AL32" s="843"/>
      <c r="AM32" s="843"/>
      <c r="AN32" s="843"/>
      <c r="AO32" s="843"/>
      <c r="AP32" s="843" t="s">
        <v>553</v>
      </c>
      <c r="AQ32" s="843"/>
      <c r="AR32" s="843"/>
      <c r="AS32" s="843"/>
      <c r="AT32" s="843"/>
      <c r="AU32" s="843" t="s">
        <v>553</v>
      </c>
      <c r="AV32" s="843"/>
      <c r="AW32" s="843"/>
      <c r="AX32" s="843"/>
      <c r="AY32" s="843"/>
      <c r="AZ32" s="844" t="s">
        <v>553</v>
      </c>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395</v>
      </c>
      <c r="C33" s="794"/>
      <c r="D33" s="794"/>
      <c r="E33" s="794"/>
      <c r="F33" s="794"/>
      <c r="G33" s="794"/>
      <c r="H33" s="794"/>
      <c r="I33" s="794"/>
      <c r="J33" s="794"/>
      <c r="K33" s="794"/>
      <c r="L33" s="794"/>
      <c r="M33" s="794"/>
      <c r="N33" s="794"/>
      <c r="O33" s="794"/>
      <c r="P33" s="795"/>
      <c r="Q33" s="796">
        <v>19</v>
      </c>
      <c r="R33" s="797"/>
      <c r="S33" s="797"/>
      <c r="T33" s="797"/>
      <c r="U33" s="797"/>
      <c r="V33" s="797">
        <v>17</v>
      </c>
      <c r="W33" s="797"/>
      <c r="X33" s="797"/>
      <c r="Y33" s="797"/>
      <c r="Z33" s="797"/>
      <c r="AA33" s="797">
        <v>1</v>
      </c>
      <c r="AB33" s="797"/>
      <c r="AC33" s="797"/>
      <c r="AD33" s="797"/>
      <c r="AE33" s="798"/>
      <c r="AF33" s="799">
        <v>1</v>
      </c>
      <c r="AG33" s="800"/>
      <c r="AH33" s="800"/>
      <c r="AI33" s="800"/>
      <c r="AJ33" s="801"/>
      <c r="AK33" s="847">
        <v>6</v>
      </c>
      <c r="AL33" s="843"/>
      <c r="AM33" s="843"/>
      <c r="AN33" s="843"/>
      <c r="AO33" s="843"/>
      <c r="AP33" s="843" t="s">
        <v>553</v>
      </c>
      <c r="AQ33" s="843"/>
      <c r="AR33" s="843"/>
      <c r="AS33" s="843"/>
      <c r="AT33" s="843"/>
      <c r="AU33" s="843" t="s">
        <v>553</v>
      </c>
      <c r="AV33" s="843"/>
      <c r="AW33" s="843"/>
      <c r="AX33" s="843"/>
      <c r="AY33" s="843"/>
      <c r="AZ33" s="844" t="s">
        <v>553</v>
      </c>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396</v>
      </c>
      <c r="C34" s="794"/>
      <c r="D34" s="794"/>
      <c r="E34" s="794"/>
      <c r="F34" s="794"/>
      <c r="G34" s="794"/>
      <c r="H34" s="794"/>
      <c r="I34" s="794"/>
      <c r="J34" s="794"/>
      <c r="K34" s="794"/>
      <c r="L34" s="794"/>
      <c r="M34" s="794"/>
      <c r="N34" s="794"/>
      <c r="O34" s="794"/>
      <c r="P34" s="795"/>
      <c r="Q34" s="796">
        <v>43</v>
      </c>
      <c r="R34" s="797"/>
      <c r="S34" s="797"/>
      <c r="T34" s="797"/>
      <c r="U34" s="797"/>
      <c r="V34" s="797">
        <v>43</v>
      </c>
      <c r="W34" s="797"/>
      <c r="X34" s="797"/>
      <c r="Y34" s="797"/>
      <c r="Z34" s="797"/>
      <c r="AA34" s="797">
        <f t="shared" si="0"/>
        <v>0</v>
      </c>
      <c r="AB34" s="797"/>
      <c r="AC34" s="797"/>
      <c r="AD34" s="797"/>
      <c r="AE34" s="798"/>
      <c r="AF34" s="799">
        <v>4</v>
      </c>
      <c r="AG34" s="800"/>
      <c r="AH34" s="800"/>
      <c r="AI34" s="800"/>
      <c r="AJ34" s="801"/>
      <c r="AK34" s="847">
        <v>32</v>
      </c>
      <c r="AL34" s="843"/>
      <c r="AM34" s="843"/>
      <c r="AN34" s="843"/>
      <c r="AO34" s="843"/>
      <c r="AP34" s="843">
        <v>179</v>
      </c>
      <c r="AQ34" s="843"/>
      <c r="AR34" s="843"/>
      <c r="AS34" s="843"/>
      <c r="AT34" s="843"/>
      <c r="AU34" s="843">
        <v>165</v>
      </c>
      <c r="AV34" s="843"/>
      <c r="AW34" s="843"/>
      <c r="AX34" s="843"/>
      <c r="AY34" s="843"/>
      <c r="AZ34" s="844" t="s">
        <v>553</v>
      </c>
      <c r="BA34" s="844"/>
      <c r="BB34" s="844"/>
      <c r="BC34" s="844"/>
      <c r="BD34" s="844"/>
      <c r="BE34" s="845" t="s">
        <v>397</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t="s">
        <v>398</v>
      </c>
      <c r="C35" s="794"/>
      <c r="D35" s="794"/>
      <c r="E35" s="794"/>
      <c r="F35" s="794"/>
      <c r="G35" s="794"/>
      <c r="H35" s="794"/>
      <c r="I35" s="794"/>
      <c r="J35" s="794"/>
      <c r="K35" s="794"/>
      <c r="L35" s="794"/>
      <c r="M35" s="794"/>
      <c r="N35" s="794"/>
      <c r="O35" s="794"/>
      <c r="P35" s="795"/>
      <c r="Q35" s="796">
        <f>57+7</f>
        <v>64</v>
      </c>
      <c r="R35" s="797"/>
      <c r="S35" s="797"/>
      <c r="T35" s="797"/>
      <c r="U35" s="797"/>
      <c r="V35" s="797">
        <f>55+5</f>
        <v>60</v>
      </c>
      <c r="W35" s="797"/>
      <c r="X35" s="797"/>
      <c r="Y35" s="797"/>
      <c r="Z35" s="797"/>
      <c r="AA35" s="797">
        <f t="shared" si="0"/>
        <v>4</v>
      </c>
      <c r="AB35" s="797"/>
      <c r="AC35" s="797"/>
      <c r="AD35" s="797"/>
      <c r="AE35" s="798"/>
      <c r="AF35" s="799">
        <v>2</v>
      </c>
      <c r="AG35" s="800"/>
      <c r="AH35" s="800"/>
      <c r="AI35" s="800"/>
      <c r="AJ35" s="801"/>
      <c r="AK35" s="847">
        <v>40</v>
      </c>
      <c r="AL35" s="843"/>
      <c r="AM35" s="843"/>
      <c r="AN35" s="843"/>
      <c r="AO35" s="843"/>
      <c r="AP35" s="843">
        <v>230</v>
      </c>
      <c r="AQ35" s="843"/>
      <c r="AR35" s="843"/>
      <c r="AS35" s="843"/>
      <c r="AT35" s="843"/>
      <c r="AU35" s="843">
        <v>218</v>
      </c>
      <c r="AV35" s="843"/>
      <c r="AW35" s="843"/>
      <c r="AX35" s="843"/>
      <c r="AY35" s="843"/>
      <c r="AZ35" s="844" t="s">
        <v>553</v>
      </c>
      <c r="BA35" s="844"/>
      <c r="BB35" s="844"/>
      <c r="BC35" s="844"/>
      <c r="BD35" s="844"/>
      <c r="BE35" s="845" t="s">
        <v>397</v>
      </c>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t="s">
        <v>399</v>
      </c>
      <c r="C36" s="794"/>
      <c r="D36" s="794"/>
      <c r="E36" s="794"/>
      <c r="F36" s="794"/>
      <c r="G36" s="794"/>
      <c r="H36" s="794"/>
      <c r="I36" s="794"/>
      <c r="J36" s="794"/>
      <c r="K36" s="794"/>
      <c r="L36" s="794"/>
      <c r="M36" s="794"/>
      <c r="N36" s="794"/>
      <c r="O36" s="794"/>
      <c r="P36" s="795"/>
      <c r="Q36" s="796">
        <v>0</v>
      </c>
      <c r="R36" s="797"/>
      <c r="S36" s="797"/>
      <c r="T36" s="797"/>
      <c r="U36" s="797"/>
      <c r="V36" s="797">
        <v>0</v>
      </c>
      <c r="W36" s="797"/>
      <c r="X36" s="797"/>
      <c r="Y36" s="797"/>
      <c r="Z36" s="797"/>
      <c r="AA36" s="797">
        <f t="shared" si="0"/>
        <v>0</v>
      </c>
      <c r="AB36" s="797"/>
      <c r="AC36" s="797"/>
      <c r="AD36" s="797"/>
      <c r="AE36" s="798"/>
      <c r="AF36" s="799">
        <v>0</v>
      </c>
      <c r="AG36" s="800"/>
      <c r="AH36" s="800"/>
      <c r="AI36" s="800"/>
      <c r="AJ36" s="801"/>
      <c r="AK36" s="847" t="s">
        <v>553</v>
      </c>
      <c r="AL36" s="843"/>
      <c r="AM36" s="843"/>
      <c r="AN36" s="843"/>
      <c r="AO36" s="843"/>
      <c r="AP36" s="843" t="s">
        <v>553</v>
      </c>
      <c r="AQ36" s="843"/>
      <c r="AR36" s="843"/>
      <c r="AS36" s="843"/>
      <c r="AT36" s="843"/>
      <c r="AU36" s="843" t="s">
        <v>553</v>
      </c>
      <c r="AV36" s="843"/>
      <c r="AW36" s="843"/>
      <c r="AX36" s="843"/>
      <c r="AY36" s="843"/>
      <c r="AZ36" s="844" t="s">
        <v>553</v>
      </c>
      <c r="BA36" s="844"/>
      <c r="BB36" s="844"/>
      <c r="BC36" s="844"/>
      <c r="BD36" s="844"/>
      <c r="BE36" s="845" t="s">
        <v>400</v>
      </c>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401</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378</v>
      </c>
      <c r="B63" s="802" t="s">
        <v>402</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41</v>
      </c>
      <c r="AG63" s="857"/>
      <c r="AH63" s="857"/>
      <c r="AI63" s="857"/>
      <c r="AJ63" s="858"/>
      <c r="AK63" s="859"/>
      <c r="AL63" s="854"/>
      <c r="AM63" s="854"/>
      <c r="AN63" s="854"/>
      <c r="AO63" s="854"/>
      <c r="AP63" s="857">
        <v>409</v>
      </c>
      <c r="AQ63" s="857"/>
      <c r="AR63" s="857"/>
      <c r="AS63" s="857"/>
      <c r="AT63" s="857"/>
      <c r="AU63" s="857">
        <v>383</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404</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405</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555</v>
      </c>
      <c r="C68" s="883" t="s">
        <v>555</v>
      </c>
      <c r="D68" s="883" t="s">
        <v>555</v>
      </c>
      <c r="E68" s="883" t="s">
        <v>555</v>
      </c>
      <c r="F68" s="883" t="s">
        <v>555</v>
      </c>
      <c r="G68" s="883" t="s">
        <v>555</v>
      </c>
      <c r="H68" s="883" t="s">
        <v>555</v>
      </c>
      <c r="I68" s="883" t="s">
        <v>555</v>
      </c>
      <c r="J68" s="883" t="s">
        <v>555</v>
      </c>
      <c r="K68" s="883" t="s">
        <v>555</v>
      </c>
      <c r="L68" s="883" t="s">
        <v>555</v>
      </c>
      <c r="M68" s="883" t="s">
        <v>555</v>
      </c>
      <c r="N68" s="883" t="s">
        <v>555</v>
      </c>
      <c r="O68" s="883" t="s">
        <v>555</v>
      </c>
      <c r="P68" s="884" t="s">
        <v>555</v>
      </c>
      <c r="Q68" s="885">
        <v>1199</v>
      </c>
      <c r="R68" s="879"/>
      <c r="S68" s="879"/>
      <c r="T68" s="879"/>
      <c r="U68" s="879"/>
      <c r="V68" s="886">
        <v>1199</v>
      </c>
      <c r="W68" s="887"/>
      <c r="X68" s="887"/>
      <c r="Y68" s="887"/>
      <c r="Z68" s="888"/>
      <c r="AA68" s="889" t="s">
        <v>492</v>
      </c>
      <c r="AB68" s="890" t="s">
        <v>492</v>
      </c>
      <c r="AC68" s="890" t="s">
        <v>492</v>
      </c>
      <c r="AD68" s="890" t="s">
        <v>492</v>
      </c>
      <c r="AE68" s="891" t="s">
        <v>492</v>
      </c>
      <c r="AF68" s="879" t="s">
        <v>561</v>
      </c>
      <c r="AG68" s="879"/>
      <c r="AH68" s="879"/>
      <c r="AI68" s="879"/>
      <c r="AJ68" s="879"/>
      <c r="AK68" s="879" t="s">
        <v>561</v>
      </c>
      <c r="AL68" s="879"/>
      <c r="AM68" s="879"/>
      <c r="AN68" s="879"/>
      <c r="AO68" s="879"/>
      <c r="AP68" s="879" t="s">
        <v>561</v>
      </c>
      <c r="AQ68" s="879"/>
      <c r="AR68" s="879"/>
      <c r="AS68" s="879"/>
      <c r="AT68" s="879"/>
      <c r="AU68" s="879" t="s">
        <v>561</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92" t="s">
        <v>556</v>
      </c>
      <c r="C69" s="893" t="s">
        <v>556</v>
      </c>
      <c r="D69" s="893" t="s">
        <v>556</v>
      </c>
      <c r="E69" s="893" t="s">
        <v>556</v>
      </c>
      <c r="F69" s="893" t="s">
        <v>556</v>
      </c>
      <c r="G69" s="893" t="s">
        <v>556</v>
      </c>
      <c r="H69" s="893" t="s">
        <v>556</v>
      </c>
      <c r="I69" s="893" t="s">
        <v>556</v>
      </c>
      <c r="J69" s="893" t="s">
        <v>556</v>
      </c>
      <c r="K69" s="893" t="s">
        <v>556</v>
      </c>
      <c r="L69" s="893" t="s">
        <v>556</v>
      </c>
      <c r="M69" s="893" t="s">
        <v>556</v>
      </c>
      <c r="N69" s="893" t="s">
        <v>556</v>
      </c>
      <c r="O69" s="893" t="s">
        <v>556</v>
      </c>
      <c r="P69" s="894" t="s">
        <v>556</v>
      </c>
      <c r="Q69" s="895">
        <v>313311</v>
      </c>
      <c r="R69" s="843"/>
      <c r="S69" s="843"/>
      <c r="T69" s="843"/>
      <c r="U69" s="843"/>
      <c r="V69" s="896">
        <v>310666</v>
      </c>
      <c r="W69" s="897"/>
      <c r="X69" s="897"/>
      <c r="Y69" s="897"/>
      <c r="Z69" s="847"/>
      <c r="AA69" s="898">
        <v>2644</v>
      </c>
      <c r="AB69" s="899">
        <v>2644</v>
      </c>
      <c r="AC69" s="899">
        <v>2298</v>
      </c>
      <c r="AD69" s="899" t="s">
        <v>492</v>
      </c>
      <c r="AE69" s="900" t="s">
        <v>492</v>
      </c>
      <c r="AF69" s="898">
        <v>2644</v>
      </c>
      <c r="AG69" s="899">
        <v>2644</v>
      </c>
      <c r="AH69" s="899">
        <v>2298</v>
      </c>
      <c r="AI69" s="899" t="s">
        <v>492</v>
      </c>
      <c r="AJ69" s="900" t="s">
        <v>492</v>
      </c>
      <c r="AK69" s="843">
        <v>2298</v>
      </c>
      <c r="AL69" s="843"/>
      <c r="AM69" s="843"/>
      <c r="AN69" s="843"/>
      <c r="AO69" s="843"/>
      <c r="AP69" s="843" t="s">
        <v>561</v>
      </c>
      <c r="AQ69" s="843"/>
      <c r="AR69" s="843"/>
      <c r="AS69" s="843"/>
      <c r="AT69" s="843"/>
      <c r="AU69" s="843" t="s">
        <v>561</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92" t="s">
        <v>557</v>
      </c>
      <c r="C70" s="893" t="s">
        <v>557</v>
      </c>
      <c r="D70" s="893" t="s">
        <v>557</v>
      </c>
      <c r="E70" s="893" t="s">
        <v>557</v>
      </c>
      <c r="F70" s="893" t="s">
        <v>557</v>
      </c>
      <c r="G70" s="893" t="s">
        <v>557</v>
      </c>
      <c r="H70" s="893" t="s">
        <v>557</v>
      </c>
      <c r="I70" s="893" t="s">
        <v>557</v>
      </c>
      <c r="J70" s="893" t="s">
        <v>557</v>
      </c>
      <c r="K70" s="893" t="s">
        <v>557</v>
      </c>
      <c r="L70" s="893" t="s">
        <v>557</v>
      </c>
      <c r="M70" s="893" t="s">
        <v>557</v>
      </c>
      <c r="N70" s="893" t="s">
        <v>557</v>
      </c>
      <c r="O70" s="893" t="s">
        <v>557</v>
      </c>
      <c r="P70" s="894" t="s">
        <v>557</v>
      </c>
      <c r="Q70" s="895">
        <v>6442</v>
      </c>
      <c r="R70" s="843"/>
      <c r="S70" s="843"/>
      <c r="T70" s="843"/>
      <c r="U70" s="843"/>
      <c r="V70" s="896">
        <v>6301</v>
      </c>
      <c r="W70" s="897"/>
      <c r="X70" s="897"/>
      <c r="Y70" s="897"/>
      <c r="Z70" s="847"/>
      <c r="AA70" s="898">
        <v>141</v>
      </c>
      <c r="AB70" s="899">
        <v>141</v>
      </c>
      <c r="AC70" s="899">
        <v>20</v>
      </c>
      <c r="AD70" s="899" t="s">
        <v>492</v>
      </c>
      <c r="AE70" s="900" t="s">
        <v>492</v>
      </c>
      <c r="AF70" s="898">
        <v>141</v>
      </c>
      <c r="AG70" s="899">
        <v>141</v>
      </c>
      <c r="AH70" s="899">
        <v>20</v>
      </c>
      <c r="AI70" s="899" t="s">
        <v>492</v>
      </c>
      <c r="AJ70" s="900" t="s">
        <v>492</v>
      </c>
      <c r="AK70" s="843">
        <v>20</v>
      </c>
      <c r="AL70" s="843"/>
      <c r="AM70" s="843"/>
      <c r="AN70" s="843"/>
      <c r="AO70" s="843"/>
      <c r="AP70" s="843" t="s">
        <v>561</v>
      </c>
      <c r="AQ70" s="843"/>
      <c r="AR70" s="843"/>
      <c r="AS70" s="843"/>
      <c r="AT70" s="843"/>
      <c r="AU70" s="843" t="s">
        <v>561</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92" t="s">
        <v>558</v>
      </c>
      <c r="C71" s="893" t="s">
        <v>558</v>
      </c>
      <c r="D71" s="893" t="s">
        <v>558</v>
      </c>
      <c r="E71" s="893" t="s">
        <v>558</v>
      </c>
      <c r="F71" s="893" t="s">
        <v>558</v>
      </c>
      <c r="G71" s="893" t="s">
        <v>558</v>
      </c>
      <c r="H71" s="893" t="s">
        <v>558</v>
      </c>
      <c r="I71" s="893" t="s">
        <v>558</v>
      </c>
      <c r="J71" s="893" t="s">
        <v>558</v>
      </c>
      <c r="K71" s="893" t="s">
        <v>558</v>
      </c>
      <c r="L71" s="893" t="s">
        <v>558</v>
      </c>
      <c r="M71" s="893" t="s">
        <v>558</v>
      </c>
      <c r="N71" s="893" t="s">
        <v>558</v>
      </c>
      <c r="O71" s="893" t="s">
        <v>558</v>
      </c>
      <c r="P71" s="894" t="s">
        <v>558</v>
      </c>
      <c r="Q71" s="895">
        <v>739</v>
      </c>
      <c r="R71" s="843"/>
      <c r="S71" s="843"/>
      <c r="T71" s="843"/>
      <c r="U71" s="843"/>
      <c r="V71" s="896">
        <v>371</v>
      </c>
      <c r="W71" s="897"/>
      <c r="X71" s="897"/>
      <c r="Y71" s="897"/>
      <c r="Z71" s="847"/>
      <c r="AA71" s="898">
        <v>368</v>
      </c>
      <c r="AB71" s="899">
        <v>368</v>
      </c>
      <c r="AC71" s="899" t="s">
        <v>492</v>
      </c>
      <c r="AD71" s="899" t="s">
        <v>492</v>
      </c>
      <c r="AE71" s="900" t="s">
        <v>492</v>
      </c>
      <c r="AF71" s="898">
        <v>368</v>
      </c>
      <c r="AG71" s="899">
        <v>368</v>
      </c>
      <c r="AH71" s="899" t="s">
        <v>492</v>
      </c>
      <c r="AI71" s="899" t="s">
        <v>492</v>
      </c>
      <c r="AJ71" s="900" t="s">
        <v>492</v>
      </c>
      <c r="AK71" s="843" t="s">
        <v>561</v>
      </c>
      <c r="AL71" s="843"/>
      <c r="AM71" s="843"/>
      <c r="AN71" s="843"/>
      <c r="AO71" s="843"/>
      <c r="AP71" s="843" t="s">
        <v>561</v>
      </c>
      <c r="AQ71" s="843"/>
      <c r="AR71" s="843"/>
      <c r="AS71" s="843"/>
      <c r="AT71" s="843"/>
      <c r="AU71" s="843" t="s">
        <v>561</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92" t="s">
        <v>559</v>
      </c>
      <c r="C72" s="893" t="s">
        <v>559</v>
      </c>
      <c r="D72" s="893" t="s">
        <v>559</v>
      </c>
      <c r="E72" s="893" t="s">
        <v>559</v>
      </c>
      <c r="F72" s="893" t="s">
        <v>559</v>
      </c>
      <c r="G72" s="893" t="s">
        <v>559</v>
      </c>
      <c r="H72" s="893" t="s">
        <v>559</v>
      </c>
      <c r="I72" s="893" t="s">
        <v>559</v>
      </c>
      <c r="J72" s="893" t="s">
        <v>559</v>
      </c>
      <c r="K72" s="893" t="s">
        <v>559</v>
      </c>
      <c r="L72" s="893" t="s">
        <v>559</v>
      </c>
      <c r="M72" s="893" t="s">
        <v>559</v>
      </c>
      <c r="N72" s="893" t="s">
        <v>559</v>
      </c>
      <c r="O72" s="893" t="s">
        <v>559</v>
      </c>
      <c r="P72" s="894" t="s">
        <v>559</v>
      </c>
      <c r="Q72" s="895">
        <v>257</v>
      </c>
      <c r="R72" s="843"/>
      <c r="S72" s="843"/>
      <c r="T72" s="843"/>
      <c r="U72" s="843"/>
      <c r="V72" s="896">
        <v>221</v>
      </c>
      <c r="W72" s="897"/>
      <c r="X72" s="897"/>
      <c r="Y72" s="897"/>
      <c r="Z72" s="847"/>
      <c r="AA72" s="898">
        <v>36</v>
      </c>
      <c r="AB72" s="899">
        <v>36</v>
      </c>
      <c r="AC72" s="899">
        <v>255</v>
      </c>
      <c r="AD72" s="899" t="s">
        <v>492</v>
      </c>
      <c r="AE72" s="900" t="s">
        <v>492</v>
      </c>
      <c r="AF72" s="898">
        <v>36</v>
      </c>
      <c r="AG72" s="899">
        <v>36</v>
      </c>
      <c r="AH72" s="899">
        <v>255</v>
      </c>
      <c r="AI72" s="899" t="s">
        <v>492</v>
      </c>
      <c r="AJ72" s="900" t="s">
        <v>492</v>
      </c>
      <c r="AK72" s="843">
        <v>255</v>
      </c>
      <c r="AL72" s="843"/>
      <c r="AM72" s="843"/>
      <c r="AN72" s="843"/>
      <c r="AO72" s="843"/>
      <c r="AP72" s="843" t="s">
        <v>561</v>
      </c>
      <c r="AQ72" s="843"/>
      <c r="AR72" s="843"/>
      <c r="AS72" s="843"/>
      <c r="AT72" s="843"/>
      <c r="AU72" s="843" t="s">
        <v>561</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92" t="s">
        <v>560</v>
      </c>
      <c r="C73" s="893" t="s">
        <v>560</v>
      </c>
      <c r="D73" s="893" t="s">
        <v>560</v>
      </c>
      <c r="E73" s="893" t="s">
        <v>560</v>
      </c>
      <c r="F73" s="893" t="s">
        <v>560</v>
      </c>
      <c r="G73" s="893" t="s">
        <v>560</v>
      </c>
      <c r="H73" s="893" t="s">
        <v>560</v>
      </c>
      <c r="I73" s="893" t="s">
        <v>560</v>
      </c>
      <c r="J73" s="893" t="s">
        <v>560</v>
      </c>
      <c r="K73" s="893" t="s">
        <v>560</v>
      </c>
      <c r="L73" s="893" t="s">
        <v>560</v>
      </c>
      <c r="M73" s="893" t="s">
        <v>560</v>
      </c>
      <c r="N73" s="893" t="s">
        <v>560</v>
      </c>
      <c r="O73" s="893" t="s">
        <v>560</v>
      </c>
      <c r="P73" s="894" t="s">
        <v>560</v>
      </c>
      <c r="Q73" s="895">
        <v>101</v>
      </c>
      <c r="R73" s="843"/>
      <c r="S73" s="843"/>
      <c r="T73" s="843"/>
      <c r="U73" s="843"/>
      <c r="V73" s="896">
        <v>91</v>
      </c>
      <c r="W73" s="897"/>
      <c r="X73" s="897"/>
      <c r="Y73" s="897"/>
      <c r="Z73" s="847"/>
      <c r="AA73" s="898">
        <v>11</v>
      </c>
      <c r="AB73" s="899">
        <v>11</v>
      </c>
      <c r="AC73" s="899">
        <v>28</v>
      </c>
      <c r="AD73" s="899" t="s">
        <v>492</v>
      </c>
      <c r="AE73" s="900" t="s">
        <v>492</v>
      </c>
      <c r="AF73" s="898">
        <v>11</v>
      </c>
      <c r="AG73" s="899">
        <v>11</v>
      </c>
      <c r="AH73" s="899">
        <v>28</v>
      </c>
      <c r="AI73" s="899" t="s">
        <v>492</v>
      </c>
      <c r="AJ73" s="900" t="s">
        <v>492</v>
      </c>
      <c r="AK73" s="843">
        <v>28</v>
      </c>
      <c r="AL73" s="843"/>
      <c r="AM73" s="843"/>
      <c r="AN73" s="843"/>
      <c r="AO73" s="843"/>
      <c r="AP73" s="843" t="s">
        <v>561</v>
      </c>
      <c r="AQ73" s="843"/>
      <c r="AR73" s="843"/>
      <c r="AS73" s="843"/>
      <c r="AT73" s="843"/>
      <c r="AU73" s="843" t="s">
        <v>561</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92"/>
      <c r="C74" s="893"/>
      <c r="D74" s="893"/>
      <c r="E74" s="893"/>
      <c r="F74" s="893"/>
      <c r="G74" s="893"/>
      <c r="H74" s="893"/>
      <c r="I74" s="893"/>
      <c r="J74" s="893"/>
      <c r="K74" s="893"/>
      <c r="L74" s="893"/>
      <c r="M74" s="893"/>
      <c r="N74" s="893"/>
      <c r="O74" s="893"/>
      <c r="P74" s="894"/>
      <c r="Q74" s="895"/>
      <c r="R74" s="843"/>
      <c r="S74" s="843"/>
      <c r="T74" s="843"/>
      <c r="U74" s="843"/>
      <c r="V74" s="843"/>
      <c r="W74" s="843"/>
      <c r="X74" s="843"/>
      <c r="Y74" s="843"/>
      <c r="Z74" s="843"/>
      <c r="AA74" s="898"/>
      <c r="AB74" s="899"/>
      <c r="AC74" s="899"/>
      <c r="AD74" s="899"/>
      <c r="AE74" s="900"/>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92"/>
      <c r="C75" s="893"/>
      <c r="D75" s="893"/>
      <c r="E75" s="893"/>
      <c r="F75" s="893"/>
      <c r="G75" s="893"/>
      <c r="H75" s="893"/>
      <c r="I75" s="893"/>
      <c r="J75" s="893"/>
      <c r="K75" s="893"/>
      <c r="L75" s="893"/>
      <c r="M75" s="893"/>
      <c r="N75" s="893"/>
      <c r="O75" s="893"/>
      <c r="P75" s="894"/>
      <c r="Q75" s="901"/>
      <c r="R75" s="897"/>
      <c r="S75" s="897"/>
      <c r="T75" s="897"/>
      <c r="U75" s="847"/>
      <c r="V75" s="896"/>
      <c r="W75" s="897"/>
      <c r="X75" s="897"/>
      <c r="Y75" s="897"/>
      <c r="Z75" s="847"/>
      <c r="AA75" s="896"/>
      <c r="AB75" s="897"/>
      <c r="AC75" s="897"/>
      <c r="AD75" s="897"/>
      <c r="AE75" s="847"/>
      <c r="AF75" s="896"/>
      <c r="AG75" s="897"/>
      <c r="AH75" s="897"/>
      <c r="AI75" s="897"/>
      <c r="AJ75" s="847"/>
      <c r="AK75" s="896"/>
      <c r="AL75" s="897"/>
      <c r="AM75" s="897"/>
      <c r="AN75" s="897"/>
      <c r="AO75" s="847"/>
      <c r="AP75" s="896"/>
      <c r="AQ75" s="897"/>
      <c r="AR75" s="897"/>
      <c r="AS75" s="897"/>
      <c r="AT75" s="847"/>
      <c r="AU75" s="896"/>
      <c r="AV75" s="897"/>
      <c r="AW75" s="897"/>
      <c r="AX75" s="897"/>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92"/>
      <c r="C76" s="893"/>
      <c r="D76" s="893"/>
      <c r="E76" s="893"/>
      <c r="F76" s="893"/>
      <c r="G76" s="893"/>
      <c r="H76" s="893"/>
      <c r="I76" s="893"/>
      <c r="J76" s="893"/>
      <c r="K76" s="893"/>
      <c r="L76" s="893"/>
      <c r="M76" s="893"/>
      <c r="N76" s="893"/>
      <c r="O76" s="893"/>
      <c r="P76" s="894"/>
      <c r="Q76" s="901"/>
      <c r="R76" s="897"/>
      <c r="S76" s="897"/>
      <c r="T76" s="897"/>
      <c r="U76" s="847"/>
      <c r="V76" s="896"/>
      <c r="W76" s="897"/>
      <c r="X76" s="897"/>
      <c r="Y76" s="897"/>
      <c r="Z76" s="847"/>
      <c r="AA76" s="896"/>
      <c r="AB76" s="897"/>
      <c r="AC76" s="897"/>
      <c r="AD76" s="897"/>
      <c r="AE76" s="847"/>
      <c r="AF76" s="896"/>
      <c r="AG76" s="897"/>
      <c r="AH76" s="897"/>
      <c r="AI76" s="897"/>
      <c r="AJ76" s="847"/>
      <c r="AK76" s="896"/>
      <c r="AL76" s="897"/>
      <c r="AM76" s="897"/>
      <c r="AN76" s="897"/>
      <c r="AO76" s="847"/>
      <c r="AP76" s="896"/>
      <c r="AQ76" s="897"/>
      <c r="AR76" s="897"/>
      <c r="AS76" s="897"/>
      <c r="AT76" s="847"/>
      <c r="AU76" s="896"/>
      <c r="AV76" s="897"/>
      <c r="AW76" s="897"/>
      <c r="AX76" s="897"/>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92"/>
      <c r="C77" s="893"/>
      <c r="D77" s="893"/>
      <c r="E77" s="893"/>
      <c r="F77" s="893"/>
      <c r="G77" s="893"/>
      <c r="H77" s="893"/>
      <c r="I77" s="893"/>
      <c r="J77" s="893"/>
      <c r="K77" s="893"/>
      <c r="L77" s="893"/>
      <c r="M77" s="893"/>
      <c r="N77" s="893"/>
      <c r="O77" s="893"/>
      <c r="P77" s="894"/>
      <c r="Q77" s="901"/>
      <c r="R77" s="897"/>
      <c r="S77" s="897"/>
      <c r="T77" s="897"/>
      <c r="U77" s="847"/>
      <c r="V77" s="896"/>
      <c r="W77" s="897"/>
      <c r="X77" s="897"/>
      <c r="Y77" s="897"/>
      <c r="Z77" s="847"/>
      <c r="AA77" s="896"/>
      <c r="AB77" s="897"/>
      <c r="AC77" s="897"/>
      <c r="AD77" s="897"/>
      <c r="AE77" s="847"/>
      <c r="AF77" s="896"/>
      <c r="AG77" s="897"/>
      <c r="AH77" s="897"/>
      <c r="AI77" s="897"/>
      <c r="AJ77" s="847"/>
      <c r="AK77" s="896"/>
      <c r="AL77" s="897"/>
      <c r="AM77" s="897"/>
      <c r="AN77" s="897"/>
      <c r="AO77" s="847"/>
      <c r="AP77" s="896"/>
      <c r="AQ77" s="897"/>
      <c r="AR77" s="897"/>
      <c r="AS77" s="897"/>
      <c r="AT77" s="847"/>
      <c r="AU77" s="896"/>
      <c r="AV77" s="897"/>
      <c r="AW77" s="897"/>
      <c r="AX77" s="897"/>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92"/>
      <c r="C78" s="893"/>
      <c r="D78" s="893"/>
      <c r="E78" s="893"/>
      <c r="F78" s="893"/>
      <c r="G78" s="893"/>
      <c r="H78" s="893"/>
      <c r="I78" s="893"/>
      <c r="J78" s="893"/>
      <c r="K78" s="893"/>
      <c r="L78" s="893"/>
      <c r="M78" s="893"/>
      <c r="N78" s="893"/>
      <c r="O78" s="893"/>
      <c r="P78" s="894"/>
      <c r="Q78" s="895"/>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92"/>
      <c r="C79" s="893"/>
      <c r="D79" s="893"/>
      <c r="E79" s="893"/>
      <c r="F79" s="893"/>
      <c r="G79" s="893"/>
      <c r="H79" s="893"/>
      <c r="I79" s="893"/>
      <c r="J79" s="893"/>
      <c r="K79" s="893"/>
      <c r="L79" s="893"/>
      <c r="M79" s="893"/>
      <c r="N79" s="893"/>
      <c r="O79" s="893"/>
      <c r="P79" s="894"/>
      <c r="Q79" s="895"/>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92"/>
      <c r="C80" s="893"/>
      <c r="D80" s="893"/>
      <c r="E80" s="893"/>
      <c r="F80" s="893"/>
      <c r="G80" s="893"/>
      <c r="H80" s="893"/>
      <c r="I80" s="893"/>
      <c r="J80" s="893"/>
      <c r="K80" s="893"/>
      <c r="L80" s="893"/>
      <c r="M80" s="893"/>
      <c r="N80" s="893"/>
      <c r="O80" s="893"/>
      <c r="P80" s="894"/>
      <c r="Q80" s="895"/>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8.25" customHeight="1" x14ac:dyDescent="0.2">
      <c r="A81" s="220">
        <v>14</v>
      </c>
      <c r="B81" s="892"/>
      <c r="C81" s="893"/>
      <c r="D81" s="893"/>
      <c r="E81" s="893"/>
      <c r="F81" s="893"/>
      <c r="G81" s="893"/>
      <c r="H81" s="893"/>
      <c r="I81" s="893"/>
      <c r="J81" s="893"/>
      <c r="K81" s="893"/>
      <c r="L81" s="893"/>
      <c r="M81" s="893"/>
      <c r="N81" s="893"/>
      <c r="O81" s="893"/>
      <c r="P81" s="894"/>
      <c r="Q81" s="895"/>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92"/>
      <c r="C82" s="893"/>
      <c r="D82" s="893"/>
      <c r="E82" s="893"/>
      <c r="F82" s="893"/>
      <c r="G82" s="893"/>
      <c r="H82" s="893"/>
      <c r="I82" s="893"/>
      <c r="J82" s="893"/>
      <c r="K82" s="893"/>
      <c r="L82" s="893"/>
      <c r="M82" s="893"/>
      <c r="N82" s="893"/>
      <c r="O82" s="893"/>
      <c r="P82" s="894"/>
      <c r="Q82" s="895"/>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92"/>
      <c r="C83" s="893"/>
      <c r="D83" s="893"/>
      <c r="E83" s="893"/>
      <c r="F83" s="893"/>
      <c r="G83" s="893"/>
      <c r="H83" s="893"/>
      <c r="I83" s="893"/>
      <c r="J83" s="893"/>
      <c r="K83" s="893"/>
      <c r="L83" s="893"/>
      <c r="M83" s="893"/>
      <c r="N83" s="893"/>
      <c r="O83" s="893"/>
      <c r="P83" s="894"/>
      <c r="Q83" s="895"/>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92"/>
      <c r="C84" s="893"/>
      <c r="D84" s="893"/>
      <c r="E84" s="893"/>
      <c r="F84" s="893"/>
      <c r="G84" s="893"/>
      <c r="H84" s="893"/>
      <c r="I84" s="893"/>
      <c r="J84" s="893"/>
      <c r="K84" s="893"/>
      <c r="L84" s="893"/>
      <c r="M84" s="893"/>
      <c r="N84" s="893"/>
      <c r="O84" s="893"/>
      <c r="P84" s="894"/>
      <c r="Q84" s="895"/>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92"/>
      <c r="C85" s="893"/>
      <c r="D85" s="893"/>
      <c r="E85" s="893"/>
      <c r="F85" s="893"/>
      <c r="G85" s="893"/>
      <c r="H85" s="893"/>
      <c r="I85" s="893"/>
      <c r="J85" s="893"/>
      <c r="K85" s="893"/>
      <c r="L85" s="893"/>
      <c r="M85" s="893"/>
      <c r="N85" s="893"/>
      <c r="O85" s="893"/>
      <c r="P85" s="894"/>
      <c r="Q85" s="895"/>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92"/>
      <c r="C86" s="893"/>
      <c r="D86" s="893"/>
      <c r="E86" s="893"/>
      <c r="F86" s="893"/>
      <c r="G86" s="893"/>
      <c r="H86" s="893"/>
      <c r="I86" s="893"/>
      <c r="J86" s="893"/>
      <c r="K86" s="893"/>
      <c r="L86" s="893"/>
      <c r="M86" s="893"/>
      <c r="N86" s="893"/>
      <c r="O86" s="893"/>
      <c r="P86" s="894"/>
      <c r="Q86" s="895"/>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902"/>
      <c r="C87" s="903"/>
      <c r="D87" s="903"/>
      <c r="E87" s="903"/>
      <c r="F87" s="903"/>
      <c r="G87" s="903"/>
      <c r="H87" s="903"/>
      <c r="I87" s="903"/>
      <c r="J87" s="903"/>
      <c r="K87" s="903"/>
      <c r="L87" s="903"/>
      <c r="M87" s="903"/>
      <c r="N87" s="903"/>
      <c r="O87" s="903"/>
      <c r="P87" s="904"/>
      <c r="Q87" s="905"/>
      <c r="R87" s="906"/>
      <c r="S87" s="906"/>
      <c r="T87" s="906"/>
      <c r="U87" s="906"/>
      <c r="V87" s="906"/>
      <c r="W87" s="906"/>
      <c r="X87" s="906"/>
      <c r="Y87" s="906"/>
      <c r="Z87" s="906"/>
      <c r="AA87" s="906"/>
      <c r="AB87" s="906"/>
      <c r="AC87" s="906"/>
      <c r="AD87" s="906"/>
      <c r="AE87" s="906"/>
      <c r="AF87" s="906"/>
      <c r="AG87" s="906"/>
      <c r="AH87" s="906"/>
      <c r="AI87" s="906"/>
      <c r="AJ87" s="906"/>
      <c r="AK87" s="906"/>
      <c r="AL87" s="906"/>
      <c r="AM87" s="906"/>
      <c r="AN87" s="906"/>
      <c r="AO87" s="906"/>
      <c r="AP87" s="906"/>
      <c r="AQ87" s="906"/>
      <c r="AR87" s="906"/>
      <c r="AS87" s="906"/>
      <c r="AT87" s="906"/>
      <c r="AU87" s="906"/>
      <c r="AV87" s="906"/>
      <c r="AW87" s="906"/>
      <c r="AX87" s="906"/>
      <c r="AY87" s="906"/>
      <c r="AZ87" s="907"/>
      <c r="BA87" s="907"/>
      <c r="BB87" s="907"/>
      <c r="BC87" s="907"/>
      <c r="BD87" s="908"/>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378</v>
      </c>
      <c r="B88" s="802" t="s">
        <v>406</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9001</v>
      </c>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2" t="s">
        <v>407</v>
      </c>
      <c r="BS102" s="803"/>
      <c r="BT102" s="803"/>
      <c r="BU102" s="803"/>
      <c r="BV102" s="803"/>
      <c r="BW102" s="803"/>
      <c r="BX102" s="803"/>
      <c r="BY102" s="803"/>
      <c r="BZ102" s="803"/>
      <c r="CA102" s="803"/>
      <c r="CB102" s="803"/>
      <c r="CC102" s="803"/>
      <c r="CD102" s="803"/>
      <c r="CE102" s="803"/>
      <c r="CF102" s="803"/>
      <c r="CG102" s="804"/>
      <c r="CH102" s="909"/>
      <c r="CI102" s="910"/>
      <c r="CJ102" s="910"/>
      <c r="CK102" s="910"/>
      <c r="CL102" s="911"/>
      <c r="CM102" s="909"/>
      <c r="CN102" s="910"/>
      <c r="CO102" s="910"/>
      <c r="CP102" s="910"/>
      <c r="CQ102" s="911"/>
      <c r="CR102" s="912">
        <v>12.5</v>
      </c>
      <c r="CS102" s="865"/>
      <c r="CT102" s="865"/>
      <c r="CU102" s="865"/>
      <c r="CV102" s="913"/>
      <c r="CW102" s="912"/>
      <c r="CX102" s="865"/>
      <c r="CY102" s="865"/>
      <c r="CZ102" s="865"/>
      <c r="DA102" s="913"/>
      <c r="DB102" s="912"/>
      <c r="DC102" s="865"/>
      <c r="DD102" s="865"/>
      <c r="DE102" s="865"/>
      <c r="DF102" s="913"/>
      <c r="DG102" s="912"/>
      <c r="DH102" s="865"/>
      <c r="DI102" s="865"/>
      <c r="DJ102" s="865"/>
      <c r="DK102" s="913"/>
      <c r="DL102" s="912"/>
      <c r="DM102" s="865"/>
      <c r="DN102" s="865"/>
      <c r="DO102" s="865"/>
      <c r="DP102" s="913"/>
      <c r="DQ102" s="912"/>
      <c r="DR102" s="865"/>
      <c r="DS102" s="865"/>
      <c r="DT102" s="865"/>
      <c r="DU102" s="913"/>
      <c r="DV102" s="802"/>
      <c r="DW102" s="803"/>
      <c r="DX102" s="803"/>
      <c r="DY102" s="803"/>
      <c r="DZ102" s="93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37" t="s">
        <v>408</v>
      </c>
      <c r="BR103" s="937"/>
      <c r="BS103" s="937"/>
      <c r="BT103" s="937"/>
      <c r="BU103" s="937"/>
      <c r="BV103" s="937"/>
      <c r="BW103" s="937"/>
      <c r="BX103" s="937"/>
      <c r="BY103" s="937"/>
      <c r="BZ103" s="937"/>
      <c r="CA103" s="937"/>
      <c r="CB103" s="937"/>
      <c r="CC103" s="937"/>
      <c r="CD103" s="937"/>
      <c r="CE103" s="937"/>
      <c r="CF103" s="937"/>
      <c r="CG103" s="937"/>
      <c r="CH103" s="937"/>
      <c r="CI103" s="937"/>
      <c r="CJ103" s="937"/>
      <c r="CK103" s="937"/>
      <c r="CL103" s="937"/>
      <c r="CM103" s="937"/>
      <c r="CN103" s="937"/>
      <c r="CO103" s="937"/>
      <c r="CP103" s="937"/>
      <c r="CQ103" s="937"/>
      <c r="CR103" s="937"/>
      <c r="CS103" s="937"/>
      <c r="CT103" s="937"/>
      <c r="CU103" s="937"/>
      <c r="CV103" s="937"/>
      <c r="CW103" s="937"/>
      <c r="CX103" s="937"/>
      <c r="CY103" s="937"/>
      <c r="CZ103" s="937"/>
      <c r="DA103" s="937"/>
      <c r="DB103" s="937"/>
      <c r="DC103" s="937"/>
      <c r="DD103" s="937"/>
      <c r="DE103" s="937"/>
      <c r="DF103" s="937"/>
      <c r="DG103" s="937"/>
      <c r="DH103" s="937"/>
      <c r="DI103" s="937"/>
      <c r="DJ103" s="937"/>
      <c r="DK103" s="937"/>
      <c r="DL103" s="937"/>
      <c r="DM103" s="937"/>
      <c r="DN103" s="937"/>
      <c r="DO103" s="937"/>
      <c r="DP103" s="937"/>
      <c r="DQ103" s="937"/>
      <c r="DR103" s="937"/>
      <c r="DS103" s="937"/>
      <c r="DT103" s="937"/>
      <c r="DU103" s="937"/>
      <c r="DV103" s="937"/>
      <c r="DW103" s="937"/>
      <c r="DX103" s="937"/>
      <c r="DY103" s="937"/>
      <c r="DZ103" s="93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38" t="s">
        <v>409</v>
      </c>
      <c r="BR104" s="938"/>
      <c r="BS104" s="938"/>
      <c r="BT104" s="938"/>
      <c r="BU104" s="938"/>
      <c r="BV104" s="938"/>
      <c r="BW104" s="938"/>
      <c r="BX104" s="938"/>
      <c r="BY104" s="938"/>
      <c r="BZ104" s="938"/>
      <c r="CA104" s="938"/>
      <c r="CB104" s="938"/>
      <c r="CC104" s="938"/>
      <c r="CD104" s="938"/>
      <c r="CE104" s="938"/>
      <c r="CF104" s="938"/>
      <c r="CG104" s="938"/>
      <c r="CH104" s="938"/>
      <c r="CI104" s="938"/>
      <c r="CJ104" s="938"/>
      <c r="CK104" s="938"/>
      <c r="CL104" s="938"/>
      <c r="CM104" s="938"/>
      <c r="CN104" s="938"/>
      <c r="CO104" s="938"/>
      <c r="CP104" s="938"/>
      <c r="CQ104" s="938"/>
      <c r="CR104" s="938"/>
      <c r="CS104" s="938"/>
      <c r="CT104" s="938"/>
      <c r="CU104" s="938"/>
      <c r="CV104" s="938"/>
      <c r="CW104" s="938"/>
      <c r="CX104" s="938"/>
      <c r="CY104" s="938"/>
      <c r="CZ104" s="938"/>
      <c r="DA104" s="938"/>
      <c r="DB104" s="938"/>
      <c r="DC104" s="938"/>
      <c r="DD104" s="938"/>
      <c r="DE104" s="938"/>
      <c r="DF104" s="938"/>
      <c r="DG104" s="938"/>
      <c r="DH104" s="938"/>
      <c r="DI104" s="938"/>
      <c r="DJ104" s="938"/>
      <c r="DK104" s="938"/>
      <c r="DL104" s="938"/>
      <c r="DM104" s="938"/>
      <c r="DN104" s="938"/>
      <c r="DO104" s="938"/>
      <c r="DP104" s="938"/>
      <c r="DQ104" s="938"/>
      <c r="DR104" s="938"/>
      <c r="DS104" s="938"/>
      <c r="DT104" s="938"/>
      <c r="DU104" s="938"/>
      <c r="DV104" s="938"/>
      <c r="DW104" s="938"/>
      <c r="DX104" s="938"/>
      <c r="DY104" s="938"/>
      <c r="DZ104" s="93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410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9" t="s">
        <v>412</v>
      </c>
      <c r="B108" s="940"/>
      <c r="C108" s="940"/>
      <c r="D108" s="940"/>
      <c r="E108" s="940"/>
      <c r="F108" s="940"/>
      <c r="G108" s="940"/>
      <c r="H108" s="940"/>
      <c r="I108" s="940"/>
      <c r="J108" s="940"/>
      <c r="K108" s="940"/>
      <c r="L108" s="940"/>
      <c r="M108" s="940"/>
      <c r="N108" s="940"/>
      <c r="O108" s="940"/>
      <c r="P108" s="940"/>
      <c r="Q108" s="940"/>
      <c r="R108" s="940"/>
      <c r="S108" s="940"/>
      <c r="T108" s="940"/>
      <c r="U108" s="940"/>
      <c r="V108" s="940"/>
      <c r="W108" s="940"/>
      <c r="X108" s="940"/>
      <c r="Y108" s="940"/>
      <c r="Z108" s="940"/>
      <c r="AA108" s="940"/>
      <c r="AB108" s="940"/>
      <c r="AC108" s="940"/>
      <c r="AD108" s="940"/>
      <c r="AE108" s="940"/>
      <c r="AF108" s="940"/>
      <c r="AG108" s="940"/>
      <c r="AH108" s="940"/>
      <c r="AI108" s="940"/>
      <c r="AJ108" s="940"/>
      <c r="AK108" s="940"/>
      <c r="AL108" s="940"/>
      <c r="AM108" s="940"/>
      <c r="AN108" s="940"/>
      <c r="AO108" s="940"/>
      <c r="AP108" s="940"/>
      <c r="AQ108" s="940"/>
      <c r="AR108" s="940"/>
      <c r="AS108" s="940"/>
      <c r="AT108" s="941"/>
      <c r="AU108" s="939" t="s">
        <v>413</v>
      </c>
      <c r="AV108" s="940"/>
      <c r="AW108" s="940"/>
      <c r="AX108" s="940"/>
      <c r="AY108" s="940"/>
      <c r="AZ108" s="940"/>
      <c r="BA108" s="940"/>
      <c r="BB108" s="940"/>
      <c r="BC108" s="940"/>
      <c r="BD108" s="940"/>
      <c r="BE108" s="940"/>
      <c r="BF108" s="940"/>
      <c r="BG108" s="940"/>
      <c r="BH108" s="940"/>
      <c r="BI108" s="940"/>
      <c r="BJ108" s="940"/>
      <c r="BK108" s="940"/>
      <c r="BL108" s="940"/>
      <c r="BM108" s="940"/>
      <c r="BN108" s="940"/>
      <c r="BO108" s="940"/>
      <c r="BP108" s="940"/>
      <c r="BQ108" s="940"/>
      <c r="BR108" s="940"/>
      <c r="BS108" s="940"/>
      <c r="BT108" s="940"/>
      <c r="BU108" s="940"/>
      <c r="BV108" s="940"/>
      <c r="BW108" s="940"/>
      <c r="BX108" s="940"/>
      <c r="BY108" s="940"/>
      <c r="BZ108" s="940"/>
      <c r="CA108" s="940"/>
      <c r="CB108" s="940"/>
      <c r="CC108" s="940"/>
      <c r="CD108" s="940"/>
      <c r="CE108" s="940"/>
      <c r="CF108" s="940"/>
      <c r="CG108" s="940"/>
      <c r="CH108" s="940"/>
      <c r="CI108" s="940"/>
      <c r="CJ108" s="940"/>
      <c r="CK108" s="940"/>
      <c r="CL108" s="940"/>
      <c r="CM108" s="940"/>
      <c r="CN108" s="940"/>
      <c r="CO108" s="940"/>
      <c r="CP108" s="940"/>
      <c r="CQ108" s="940"/>
      <c r="CR108" s="940"/>
      <c r="CS108" s="940"/>
      <c r="CT108" s="940"/>
      <c r="CU108" s="940"/>
      <c r="CV108" s="940"/>
      <c r="CW108" s="940"/>
      <c r="CX108" s="940"/>
      <c r="CY108" s="940"/>
      <c r="CZ108" s="940"/>
      <c r="DA108" s="940"/>
      <c r="DB108" s="940"/>
      <c r="DC108" s="940"/>
      <c r="DD108" s="940"/>
      <c r="DE108" s="940"/>
      <c r="DF108" s="940"/>
      <c r="DG108" s="940"/>
      <c r="DH108" s="940"/>
      <c r="DI108" s="940"/>
      <c r="DJ108" s="940"/>
      <c r="DK108" s="940"/>
      <c r="DL108" s="940"/>
      <c r="DM108" s="940"/>
      <c r="DN108" s="940"/>
      <c r="DO108" s="940"/>
      <c r="DP108" s="940"/>
      <c r="DQ108" s="940"/>
      <c r="DR108" s="940"/>
      <c r="DS108" s="940"/>
      <c r="DT108" s="940"/>
      <c r="DU108" s="940"/>
      <c r="DV108" s="940"/>
      <c r="DW108" s="940"/>
      <c r="DX108" s="940"/>
      <c r="DY108" s="940"/>
      <c r="DZ108" s="941"/>
    </row>
    <row r="109" spans="1:131" s="212" customFormat="1" ht="26.25" customHeight="1" x14ac:dyDescent="0.2">
      <c r="A109" s="934" t="s">
        <v>414</v>
      </c>
      <c r="B109" s="915"/>
      <c r="C109" s="915"/>
      <c r="D109" s="915"/>
      <c r="E109" s="915"/>
      <c r="F109" s="915"/>
      <c r="G109" s="915"/>
      <c r="H109" s="915"/>
      <c r="I109" s="915"/>
      <c r="J109" s="915"/>
      <c r="K109" s="915"/>
      <c r="L109" s="915"/>
      <c r="M109" s="915"/>
      <c r="N109" s="915"/>
      <c r="O109" s="915"/>
      <c r="P109" s="915"/>
      <c r="Q109" s="915"/>
      <c r="R109" s="915"/>
      <c r="S109" s="915"/>
      <c r="T109" s="915"/>
      <c r="U109" s="915"/>
      <c r="V109" s="915"/>
      <c r="W109" s="915"/>
      <c r="X109" s="915"/>
      <c r="Y109" s="915"/>
      <c r="Z109" s="916"/>
      <c r="AA109" s="914" t="s">
        <v>415</v>
      </c>
      <c r="AB109" s="915"/>
      <c r="AC109" s="915"/>
      <c r="AD109" s="915"/>
      <c r="AE109" s="916"/>
      <c r="AF109" s="914" t="s">
        <v>416</v>
      </c>
      <c r="AG109" s="915"/>
      <c r="AH109" s="915"/>
      <c r="AI109" s="915"/>
      <c r="AJ109" s="916"/>
      <c r="AK109" s="914" t="s">
        <v>295</v>
      </c>
      <c r="AL109" s="915"/>
      <c r="AM109" s="915"/>
      <c r="AN109" s="915"/>
      <c r="AO109" s="916"/>
      <c r="AP109" s="914" t="s">
        <v>417</v>
      </c>
      <c r="AQ109" s="915"/>
      <c r="AR109" s="915"/>
      <c r="AS109" s="915"/>
      <c r="AT109" s="917"/>
      <c r="AU109" s="934" t="s">
        <v>414</v>
      </c>
      <c r="AV109" s="915"/>
      <c r="AW109" s="915"/>
      <c r="AX109" s="915"/>
      <c r="AY109" s="915"/>
      <c r="AZ109" s="915"/>
      <c r="BA109" s="915"/>
      <c r="BB109" s="915"/>
      <c r="BC109" s="915"/>
      <c r="BD109" s="915"/>
      <c r="BE109" s="915"/>
      <c r="BF109" s="915"/>
      <c r="BG109" s="915"/>
      <c r="BH109" s="915"/>
      <c r="BI109" s="915"/>
      <c r="BJ109" s="915"/>
      <c r="BK109" s="915"/>
      <c r="BL109" s="915"/>
      <c r="BM109" s="915"/>
      <c r="BN109" s="915"/>
      <c r="BO109" s="915"/>
      <c r="BP109" s="916"/>
      <c r="BQ109" s="914" t="s">
        <v>415</v>
      </c>
      <c r="BR109" s="915"/>
      <c r="BS109" s="915"/>
      <c r="BT109" s="915"/>
      <c r="BU109" s="916"/>
      <c r="BV109" s="914" t="s">
        <v>416</v>
      </c>
      <c r="BW109" s="915"/>
      <c r="BX109" s="915"/>
      <c r="BY109" s="915"/>
      <c r="BZ109" s="916"/>
      <c r="CA109" s="914" t="s">
        <v>295</v>
      </c>
      <c r="CB109" s="915"/>
      <c r="CC109" s="915"/>
      <c r="CD109" s="915"/>
      <c r="CE109" s="916"/>
      <c r="CF109" s="935" t="s">
        <v>417</v>
      </c>
      <c r="CG109" s="935"/>
      <c r="CH109" s="935"/>
      <c r="CI109" s="935"/>
      <c r="CJ109" s="935"/>
      <c r="CK109" s="914" t="s">
        <v>418</v>
      </c>
      <c r="CL109" s="915"/>
      <c r="CM109" s="915"/>
      <c r="CN109" s="915"/>
      <c r="CO109" s="915"/>
      <c r="CP109" s="915"/>
      <c r="CQ109" s="915"/>
      <c r="CR109" s="915"/>
      <c r="CS109" s="915"/>
      <c r="CT109" s="915"/>
      <c r="CU109" s="915"/>
      <c r="CV109" s="915"/>
      <c r="CW109" s="915"/>
      <c r="CX109" s="915"/>
      <c r="CY109" s="915"/>
      <c r="CZ109" s="915"/>
      <c r="DA109" s="915"/>
      <c r="DB109" s="915"/>
      <c r="DC109" s="915"/>
      <c r="DD109" s="915"/>
      <c r="DE109" s="915"/>
      <c r="DF109" s="916"/>
      <c r="DG109" s="914" t="s">
        <v>415</v>
      </c>
      <c r="DH109" s="915"/>
      <c r="DI109" s="915"/>
      <c r="DJ109" s="915"/>
      <c r="DK109" s="916"/>
      <c r="DL109" s="914" t="s">
        <v>416</v>
      </c>
      <c r="DM109" s="915"/>
      <c r="DN109" s="915"/>
      <c r="DO109" s="915"/>
      <c r="DP109" s="916"/>
      <c r="DQ109" s="914" t="s">
        <v>295</v>
      </c>
      <c r="DR109" s="915"/>
      <c r="DS109" s="915"/>
      <c r="DT109" s="915"/>
      <c r="DU109" s="916"/>
      <c r="DV109" s="914" t="s">
        <v>417</v>
      </c>
      <c r="DW109" s="915"/>
      <c r="DX109" s="915"/>
      <c r="DY109" s="915"/>
      <c r="DZ109" s="917"/>
    </row>
    <row r="110" spans="1:131" s="212" customFormat="1" ht="26.25" customHeight="1" x14ac:dyDescent="0.2">
      <c r="A110" s="918" t="s">
        <v>419</v>
      </c>
      <c r="B110" s="919"/>
      <c r="C110" s="919"/>
      <c r="D110" s="919"/>
      <c r="E110" s="919"/>
      <c r="F110" s="919"/>
      <c r="G110" s="919"/>
      <c r="H110" s="919"/>
      <c r="I110" s="919"/>
      <c r="J110" s="919"/>
      <c r="K110" s="919"/>
      <c r="L110" s="919"/>
      <c r="M110" s="919"/>
      <c r="N110" s="919"/>
      <c r="O110" s="919"/>
      <c r="P110" s="919"/>
      <c r="Q110" s="919"/>
      <c r="R110" s="919"/>
      <c r="S110" s="919"/>
      <c r="T110" s="919"/>
      <c r="U110" s="919"/>
      <c r="V110" s="919"/>
      <c r="W110" s="919"/>
      <c r="X110" s="919"/>
      <c r="Y110" s="919"/>
      <c r="Z110" s="920"/>
      <c r="AA110" s="921">
        <v>154561</v>
      </c>
      <c r="AB110" s="922"/>
      <c r="AC110" s="922"/>
      <c r="AD110" s="922"/>
      <c r="AE110" s="923"/>
      <c r="AF110" s="924">
        <v>155255</v>
      </c>
      <c r="AG110" s="922"/>
      <c r="AH110" s="922"/>
      <c r="AI110" s="922"/>
      <c r="AJ110" s="923"/>
      <c r="AK110" s="924">
        <v>148764</v>
      </c>
      <c r="AL110" s="922"/>
      <c r="AM110" s="922"/>
      <c r="AN110" s="922"/>
      <c r="AO110" s="923"/>
      <c r="AP110" s="925">
        <v>16.899999999999999</v>
      </c>
      <c r="AQ110" s="926"/>
      <c r="AR110" s="926"/>
      <c r="AS110" s="926"/>
      <c r="AT110" s="927"/>
      <c r="AU110" s="928" t="s">
        <v>69</v>
      </c>
      <c r="AV110" s="929"/>
      <c r="AW110" s="929"/>
      <c r="AX110" s="929"/>
      <c r="AY110" s="929"/>
      <c r="AZ110" s="951" t="s">
        <v>420</v>
      </c>
      <c r="BA110" s="919"/>
      <c r="BB110" s="919"/>
      <c r="BC110" s="919"/>
      <c r="BD110" s="919"/>
      <c r="BE110" s="919"/>
      <c r="BF110" s="919"/>
      <c r="BG110" s="919"/>
      <c r="BH110" s="919"/>
      <c r="BI110" s="919"/>
      <c r="BJ110" s="919"/>
      <c r="BK110" s="919"/>
      <c r="BL110" s="919"/>
      <c r="BM110" s="919"/>
      <c r="BN110" s="919"/>
      <c r="BO110" s="919"/>
      <c r="BP110" s="920"/>
      <c r="BQ110" s="952">
        <v>1832766</v>
      </c>
      <c r="BR110" s="953"/>
      <c r="BS110" s="953"/>
      <c r="BT110" s="953"/>
      <c r="BU110" s="953"/>
      <c r="BV110" s="953">
        <v>2099940</v>
      </c>
      <c r="BW110" s="953"/>
      <c r="BX110" s="953"/>
      <c r="BY110" s="953"/>
      <c r="BZ110" s="953"/>
      <c r="CA110" s="953">
        <v>2247412</v>
      </c>
      <c r="CB110" s="953"/>
      <c r="CC110" s="953"/>
      <c r="CD110" s="953"/>
      <c r="CE110" s="953"/>
      <c r="CF110" s="966">
        <v>255.8</v>
      </c>
      <c r="CG110" s="967"/>
      <c r="CH110" s="967"/>
      <c r="CI110" s="967"/>
      <c r="CJ110" s="967"/>
      <c r="CK110" s="968" t="s">
        <v>421</v>
      </c>
      <c r="CL110" s="969"/>
      <c r="CM110" s="951" t="s">
        <v>422</v>
      </c>
      <c r="CN110" s="919"/>
      <c r="CO110" s="919"/>
      <c r="CP110" s="919"/>
      <c r="CQ110" s="919"/>
      <c r="CR110" s="919"/>
      <c r="CS110" s="919"/>
      <c r="CT110" s="919"/>
      <c r="CU110" s="919"/>
      <c r="CV110" s="919"/>
      <c r="CW110" s="919"/>
      <c r="CX110" s="919"/>
      <c r="CY110" s="919"/>
      <c r="CZ110" s="919"/>
      <c r="DA110" s="919"/>
      <c r="DB110" s="919"/>
      <c r="DC110" s="919"/>
      <c r="DD110" s="919"/>
      <c r="DE110" s="919"/>
      <c r="DF110" s="920"/>
      <c r="DG110" s="952" t="s">
        <v>122</v>
      </c>
      <c r="DH110" s="953"/>
      <c r="DI110" s="953"/>
      <c r="DJ110" s="953"/>
      <c r="DK110" s="953"/>
      <c r="DL110" s="953" t="s">
        <v>122</v>
      </c>
      <c r="DM110" s="953"/>
      <c r="DN110" s="953"/>
      <c r="DO110" s="953"/>
      <c r="DP110" s="953"/>
      <c r="DQ110" s="953" t="s">
        <v>122</v>
      </c>
      <c r="DR110" s="953"/>
      <c r="DS110" s="953"/>
      <c r="DT110" s="953"/>
      <c r="DU110" s="953"/>
      <c r="DV110" s="954" t="s">
        <v>122</v>
      </c>
      <c r="DW110" s="954"/>
      <c r="DX110" s="954"/>
      <c r="DY110" s="954"/>
      <c r="DZ110" s="955"/>
    </row>
    <row r="111" spans="1:131" s="212" customFormat="1" ht="26.25" customHeight="1" x14ac:dyDescent="0.2">
      <c r="A111" s="956" t="s">
        <v>423</v>
      </c>
      <c r="B111" s="957"/>
      <c r="C111" s="957"/>
      <c r="D111" s="957"/>
      <c r="E111" s="957"/>
      <c r="F111" s="957"/>
      <c r="G111" s="957"/>
      <c r="H111" s="957"/>
      <c r="I111" s="957"/>
      <c r="J111" s="957"/>
      <c r="K111" s="957"/>
      <c r="L111" s="957"/>
      <c r="M111" s="957"/>
      <c r="N111" s="957"/>
      <c r="O111" s="957"/>
      <c r="P111" s="957"/>
      <c r="Q111" s="957"/>
      <c r="R111" s="957"/>
      <c r="S111" s="957"/>
      <c r="T111" s="957"/>
      <c r="U111" s="957"/>
      <c r="V111" s="957"/>
      <c r="W111" s="957"/>
      <c r="X111" s="957"/>
      <c r="Y111" s="957"/>
      <c r="Z111" s="958"/>
      <c r="AA111" s="959" t="s">
        <v>122</v>
      </c>
      <c r="AB111" s="960"/>
      <c r="AC111" s="960"/>
      <c r="AD111" s="960"/>
      <c r="AE111" s="961"/>
      <c r="AF111" s="962" t="s">
        <v>122</v>
      </c>
      <c r="AG111" s="960"/>
      <c r="AH111" s="960"/>
      <c r="AI111" s="960"/>
      <c r="AJ111" s="961"/>
      <c r="AK111" s="962" t="s">
        <v>122</v>
      </c>
      <c r="AL111" s="960"/>
      <c r="AM111" s="960"/>
      <c r="AN111" s="960"/>
      <c r="AO111" s="961"/>
      <c r="AP111" s="963" t="s">
        <v>122</v>
      </c>
      <c r="AQ111" s="964"/>
      <c r="AR111" s="964"/>
      <c r="AS111" s="964"/>
      <c r="AT111" s="965"/>
      <c r="AU111" s="930"/>
      <c r="AV111" s="931"/>
      <c r="AW111" s="931"/>
      <c r="AX111" s="931"/>
      <c r="AY111" s="931"/>
      <c r="AZ111" s="944" t="s">
        <v>424</v>
      </c>
      <c r="BA111" s="945"/>
      <c r="BB111" s="945"/>
      <c r="BC111" s="945"/>
      <c r="BD111" s="945"/>
      <c r="BE111" s="945"/>
      <c r="BF111" s="945"/>
      <c r="BG111" s="945"/>
      <c r="BH111" s="945"/>
      <c r="BI111" s="945"/>
      <c r="BJ111" s="945"/>
      <c r="BK111" s="945"/>
      <c r="BL111" s="945"/>
      <c r="BM111" s="945"/>
      <c r="BN111" s="945"/>
      <c r="BO111" s="945"/>
      <c r="BP111" s="946"/>
      <c r="BQ111" s="947">
        <v>33600</v>
      </c>
      <c r="BR111" s="948"/>
      <c r="BS111" s="948"/>
      <c r="BT111" s="948"/>
      <c r="BU111" s="948"/>
      <c r="BV111" s="948">
        <v>219200</v>
      </c>
      <c r="BW111" s="948"/>
      <c r="BX111" s="948"/>
      <c r="BY111" s="948"/>
      <c r="BZ111" s="948"/>
      <c r="CA111" s="948">
        <v>399332</v>
      </c>
      <c r="CB111" s="948"/>
      <c r="CC111" s="948"/>
      <c r="CD111" s="948"/>
      <c r="CE111" s="948"/>
      <c r="CF111" s="942">
        <v>45.4</v>
      </c>
      <c r="CG111" s="943"/>
      <c r="CH111" s="943"/>
      <c r="CI111" s="943"/>
      <c r="CJ111" s="943"/>
      <c r="CK111" s="970"/>
      <c r="CL111" s="971"/>
      <c r="CM111" s="944" t="s">
        <v>425</v>
      </c>
      <c r="CN111" s="945"/>
      <c r="CO111" s="945"/>
      <c r="CP111" s="945"/>
      <c r="CQ111" s="945"/>
      <c r="CR111" s="945"/>
      <c r="CS111" s="945"/>
      <c r="CT111" s="945"/>
      <c r="CU111" s="945"/>
      <c r="CV111" s="945"/>
      <c r="CW111" s="945"/>
      <c r="CX111" s="945"/>
      <c r="CY111" s="945"/>
      <c r="CZ111" s="945"/>
      <c r="DA111" s="945"/>
      <c r="DB111" s="945"/>
      <c r="DC111" s="945"/>
      <c r="DD111" s="945"/>
      <c r="DE111" s="945"/>
      <c r="DF111" s="946"/>
      <c r="DG111" s="947" t="s">
        <v>122</v>
      </c>
      <c r="DH111" s="948"/>
      <c r="DI111" s="948"/>
      <c r="DJ111" s="948"/>
      <c r="DK111" s="948"/>
      <c r="DL111" s="948" t="s">
        <v>122</v>
      </c>
      <c r="DM111" s="948"/>
      <c r="DN111" s="948"/>
      <c r="DO111" s="948"/>
      <c r="DP111" s="948"/>
      <c r="DQ111" s="948" t="s">
        <v>122</v>
      </c>
      <c r="DR111" s="948"/>
      <c r="DS111" s="948"/>
      <c r="DT111" s="948"/>
      <c r="DU111" s="948"/>
      <c r="DV111" s="949" t="s">
        <v>122</v>
      </c>
      <c r="DW111" s="949"/>
      <c r="DX111" s="949"/>
      <c r="DY111" s="949"/>
      <c r="DZ111" s="950"/>
    </row>
    <row r="112" spans="1:131" s="212" customFormat="1" ht="26.25" customHeight="1" x14ac:dyDescent="0.2">
      <c r="A112" s="974" t="s">
        <v>426</v>
      </c>
      <c r="B112" s="975"/>
      <c r="C112" s="945" t="s">
        <v>427</v>
      </c>
      <c r="D112" s="945"/>
      <c r="E112" s="945"/>
      <c r="F112" s="945"/>
      <c r="G112" s="945"/>
      <c r="H112" s="945"/>
      <c r="I112" s="945"/>
      <c r="J112" s="945"/>
      <c r="K112" s="945"/>
      <c r="L112" s="945"/>
      <c r="M112" s="945"/>
      <c r="N112" s="945"/>
      <c r="O112" s="945"/>
      <c r="P112" s="945"/>
      <c r="Q112" s="945"/>
      <c r="R112" s="945"/>
      <c r="S112" s="945"/>
      <c r="T112" s="945"/>
      <c r="U112" s="945"/>
      <c r="V112" s="945"/>
      <c r="W112" s="945"/>
      <c r="X112" s="945"/>
      <c r="Y112" s="945"/>
      <c r="Z112" s="946"/>
      <c r="AA112" s="980" t="s">
        <v>122</v>
      </c>
      <c r="AB112" s="981"/>
      <c r="AC112" s="981"/>
      <c r="AD112" s="981"/>
      <c r="AE112" s="982"/>
      <c r="AF112" s="983" t="s">
        <v>122</v>
      </c>
      <c r="AG112" s="981"/>
      <c r="AH112" s="981"/>
      <c r="AI112" s="981"/>
      <c r="AJ112" s="982"/>
      <c r="AK112" s="983" t="s">
        <v>122</v>
      </c>
      <c r="AL112" s="981"/>
      <c r="AM112" s="981"/>
      <c r="AN112" s="981"/>
      <c r="AO112" s="982"/>
      <c r="AP112" s="984" t="s">
        <v>122</v>
      </c>
      <c r="AQ112" s="985"/>
      <c r="AR112" s="985"/>
      <c r="AS112" s="985"/>
      <c r="AT112" s="986"/>
      <c r="AU112" s="930"/>
      <c r="AV112" s="931"/>
      <c r="AW112" s="931"/>
      <c r="AX112" s="931"/>
      <c r="AY112" s="931"/>
      <c r="AZ112" s="944" t="s">
        <v>428</v>
      </c>
      <c r="BA112" s="945"/>
      <c r="BB112" s="945"/>
      <c r="BC112" s="945"/>
      <c r="BD112" s="945"/>
      <c r="BE112" s="945"/>
      <c r="BF112" s="945"/>
      <c r="BG112" s="945"/>
      <c r="BH112" s="945"/>
      <c r="BI112" s="945"/>
      <c r="BJ112" s="945"/>
      <c r="BK112" s="945"/>
      <c r="BL112" s="945"/>
      <c r="BM112" s="945"/>
      <c r="BN112" s="945"/>
      <c r="BO112" s="945"/>
      <c r="BP112" s="946"/>
      <c r="BQ112" s="947">
        <v>404072</v>
      </c>
      <c r="BR112" s="948"/>
      <c r="BS112" s="948"/>
      <c r="BT112" s="948"/>
      <c r="BU112" s="948"/>
      <c r="BV112" s="948">
        <v>404625</v>
      </c>
      <c r="BW112" s="948"/>
      <c r="BX112" s="948"/>
      <c r="BY112" s="948"/>
      <c r="BZ112" s="948"/>
      <c r="CA112" s="948">
        <v>383073</v>
      </c>
      <c r="CB112" s="948"/>
      <c r="CC112" s="948"/>
      <c r="CD112" s="948"/>
      <c r="CE112" s="948"/>
      <c r="CF112" s="942">
        <v>43.6</v>
      </c>
      <c r="CG112" s="943"/>
      <c r="CH112" s="943"/>
      <c r="CI112" s="943"/>
      <c r="CJ112" s="943"/>
      <c r="CK112" s="970"/>
      <c r="CL112" s="971"/>
      <c r="CM112" s="944" t="s">
        <v>429</v>
      </c>
      <c r="CN112" s="945"/>
      <c r="CO112" s="945"/>
      <c r="CP112" s="945"/>
      <c r="CQ112" s="945"/>
      <c r="CR112" s="945"/>
      <c r="CS112" s="945"/>
      <c r="CT112" s="945"/>
      <c r="CU112" s="945"/>
      <c r="CV112" s="945"/>
      <c r="CW112" s="945"/>
      <c r="CX112" s="945"/>
      <c r="CY112" s="945"/>
      <c r="CZ112" s="945"/>
      <c r="DA112" s="945"/>
      <c r="DB112" s="945"/>
      <c r="DC112" s="945"/>
      <c r="DD112" s="945"/>
      <c r="DE112" s="945"/>
      <c r="DF112" s="946"/>
      <c r="DG112" s="947" t="s">
        <v>122</v>
      </c>
      <c r="DH112" s="948"/>
      <c r="DI112" s="948"/>
      <c r="DJ112" s="948"/>
      <c r="DK112" s="948"/>
      <c r="DL112" s="948" t="s">
        <v>122</v>
      </c>
      <c r="DM112" s="948"/>
      <c r="DN112" s="948"/>
      <c r="DO112" s="948"/>
      <c r="DP112" s="948"/>
      <c r="DQ112" s="948" t="s">
        <v>122</v>
      </c>
      <c r="DR112" s="948"/>
      <c r="DS112" s="948"/>
      <c r="DT112" s="948"/>
      <c r="DU112" s="948"/>
      <c r="DV112" s="949" t="s">
        <v>122</v>
      </c>
      <c r="DW112" s="949"/>
      <c r="DX112" s="949"/>
      <c r="DY112" s="949"/>
      <c r="DZ112" s="950"/>
    </row>
    <row r="113" spans="1:130" s="212" customFormat="1" ht="26.25" customHeight="1" x14ac:dyDescent="0.2">
      <c r="A113" s="976"/>
      <c r="B113" s="977"/>
      <c r="C113" s="945" t="s">
        <v>430</v>
      </c>
      <c r="D113" s="945"/>
      <c r="E113" s="945"/>
      <c r="F113" s="945"/>
      <c r="G113" s="945"/>
      <c r="H113" s="945"/>
      <c r="I113" s="945"/>
      <c r="J113" s="945"/>
      <c r="K113" s="945"/>
      <c r="L113" s="945"/>
      <c r="M113" s="945"/>
      <c r="N113" s="945"/>
      <c r="O113" s="945"/>
      <c r="P113" s="945"/>
      <c r="Q113" s="945"/>
      <c r="R113" s="945"/>
      <c r="S113" s="945"/>
      <c r="T113" s="945"/>
      <c r="U113" s="945"/>
      <c r="V113" s="945"/>
      <c r="W113" s="945"/>
      <c r="X113" s="945"/>
      <c r="Y113" s="945"/>
      <c r="Z113" s="946"/>
      <c r="AA113" s="959">
        <v>37614</v>
      </c>
      <c r="AB113" s="960"/>
      <c r="AC113" s="960"/>
      <c r="AD113" s="960"/>
      <c r="AE113" s="961"/>
      <c r="AF113" s="962">
        <v>40191</v>
      </c>
      <c r="AG113" s="960"/>
      <c r="AH113" s="960"/>
      <c r="AI113" s="960"/>
      <c r="AJ113" s="961"/>
      <c r="AK113" s="962">
        <v>41797</v>
      </c>
      <c r="AL113" s="960"/>
      <c r="AM113" s="960"/>
      <c r="AN113" s="960"/>
      <c r="AO113" s="961"/>
      <c r="AP113" s="963">
        <v>4.8</v>
      </c>
      <c r="AQ113" s="964"/>
      <c r="AR113" s="964"/>
      <c r="AS113" s="964"/>
      <c r="AT113" s="965"/>
      <c r="AU113" s="930"/>
      <c r="AV113" s="931"/>
      <c r="AW113" s="931"/>
      <c r="AX113" s="931"/>
      <c r="AY113" s="931"/>
      <c r="AZ113" s="944" t="s">
        <v>431</v>
      </c>
      <c r="BA113" s="945"/>
      <c r="BB113" s="945"/>
      <c r="BC113" s="945"/>
      <c r="BD113" s="945"/>
      <c r="BE113" s="945"/>
      <c r="BF113" s="945"/>
      <c r="BG113" s="945"/>
      <c r="BH113" s="945"/>
      <c r="BI113" s="945"/>
      <c r="BJ113" s="945"/>
      <c r="BK113" s="945"/>
      <c r="BL113" s="945"/>
      <c r="BM113" s="945"/>
      <c r="BN113" s="945"/>
      <c r="BO113" s="945"/>
      <c r="BP113" s="946"/>
      <c r="BQ113" s="947" t="s">
        <v>122</v>
      </c>
      <c r="BR113" s="948"/>
      <c r="BS113" s="948"/>
      <c r="BT113" s="948"/>
      <c r="BU113" s="948"/>
      <c r="BV113" s="948" t="s">
        <v>122</v>
      </c>
      <c r="BW113" s="948"/>
      <c r="BX113" s="948"/>
      <c r="BY113" s="948"/>
      <c r="BZ113" s="948"/>
      <c r="CA113" s="948" t="s">
        <v>122</v>
      </c>
      <c r="CB113" s="948"/>
      <c r="CC113" s="948"/>
      <c r="CD113" s="948"/>
      <c r="CE113" s="948"/>
      <c r="CF113" s="942" t="s">
        <v>122</v>
      </c>
      <c r="CG113" s="943"/>
      <c r="CH113" s="943"/>
      <c r="CI113" s="943"/>
      <c r="CJ113" s="943"/>
      <c r="CK113" s="970"/>
      <c r="CL113" s="971"/>
      <c r="CM113" s="944" t="s">
        <v>432</v>
      </c>
      <c r="CN113" s="945"/>
      <c r="CO113" s="945"/>
      <c r="CP113" s="945"/>
      <c r="CQ113" s="945"/>
      <c r="CR113" s="945"/>
      <c r="CS113" s="945"/>
      <c r="CT113" s="945"/>
      <c r="CU113" s="945"/>
      <c r="CV113" s="945"/>
      <c r="CW113" s="945"/>
      <c r="CX113" s="945"/>
      <c r="CY113" s="945"/>
      <c r="CZ113" s="945"/>
      <c r="DA113" s="945"/>
      <c r="DB113" s="945"/>
      <c r="DC113" s="945"/>
      <c r="DD113" s="945"/>
      <c r="DE113" s="945"/>
      <c r="DF113" s="946"/>
      <c r="DG113" s="980" t="s">
        <v>122</v>
      </c>
      <c r="DH113" s="981"/>
      <c r="DI113" s="981"/>
      <c r="DJ113" s="981"/>
      <c r="DK113" s="982"/>
      <c r="DL113" s="983" t="s">
        <v>122</v>
      </c>
      <c r="DM113" s="981"/>
      <c r="DN113" s="981"/>
      <c r="DO113" s="981"/>
      <c r="DP113" s="982"/>
      <c r="DQ113" s="983" t="s">
        <v>122</v>
      </c>
      <c r="DR113" s="981"/>
      <c r="DS113" s="981"/>
      <c r="DT113" s="981"/>
      <c r="DU113" s="982"/>
      <c r="DV113" s="984" t="s">
        <v>122</v>
      </c>
      <c r="DW113" s="985"/>
      <c r="DX113" s="985"/>
      <c r="DY113" s="985"/>
      <c r="DZ113" s="986"/>
    </row>
    <row r="114" spans="1:130" s="212" customFormat="1" ht="26.25" customHeight="1" x14ac:dyDescent="0.2">
      <c r="A114" s="976"/>
      <c r="B114" s="977"/>
      <c r="C114" s="945" t="s">
        <v>433</v>
      </c>
      <c r="D114" s="945"/>
      <c r="E114" s="945"/>
      <c r="F114" s="945"/>
      <c r="G114" s="945"/>
      <c r="H114" s="945"/>
      <c r="I114" s="945"/>
      <c r="J114" s="945"/>
      <c r="K114" s="945"/>
      <c r="L114" s="945"/>
      <c r="M114" s="945"/>
      <c r="N114" s="945"/>
      <c r="O114" s="945"/>
      <c r="P114" s="945"/>
      <c r="Q114" s="945"/>
      <c r="R114" s="945"/>
      <c r="S114" s="945"/>
      <c r="T114" s="945"/>
      <c r="U114" s="945"/>
      <c r="V114" s="945"/>
      <c r="W114" s="945"/>
      <c r="X114" s="945"/>
      <c r="Y114" s="945"/>
      <c r="Z114" s="946"/>
      <c r="AA114" s="980" t="s">
        <v>122</v>
      </c>
      <c r="AB114" s="981"/>
      <c r="AC114" s="981"/>
      <c r="AD114" s="981"/>
      <c r="AE114" s="982"/>
      <c r="AF114" s="983" t="s">
        <v>122</v>
      </c>
      <c r="AG114" s="981"/>
      <c r="AH114" s="981"/>
      <c r="AI114" s="981"/>
      <c r="AJ114" s="982"/>
      <c r="AK114" s="983" t="s">
        <v>122</v>
      </c>
      <c r="AL114" s="981"/>
      <c r="AM114" s="981"/>
      <c r="AN114" s="981"/>
      <c r="AO114" s="982"/>
      <c r="AP114" s="984" t="s">
        <v>122</v>
      </c>
      <c r="AQ114" s="985"/>
      <c r="AR114" s="985"/>
      <c r="AS114" s="985"/>
      <c r="AT114" s="986"/>
      <c r="AU114" s="930"/>
      <c r="AV114" s="931"/>
      <c r="AW114" s="931"/>
      <c r="AX114" s="931"/>
      <c r="AY114" s="931"/>
      <c r="AZ114" s="944" t="s">
        <v>434</v>
      </c>
      <c r="BA114" s="945"/>
      <c r="BB114" s="945"/>
      <c r="BC114" s="945"/>
      <c r="BD114" s="945"/>
      <c r="BE114" s="945"/>
      <c r="BF114" s="945"/>
      <c r="BG114" s="945"/>
      <c r="BH114" s="945"/>
      <c r="BI114" s="945"/>
      <c r="BJ114" s="945"/>
      <c r="BK114" s="945"/>
      <c r="BL114" s="945"/>
      <c r="BM114" s="945"/>
      <c r="BN114" s="945"/>
      <c r="BO114" s="945"/>
      <c r="BP114" s="946"/>
      <c r="BQ114" s="947">
        <v>129300</v>
      </c>
      <c r="BR114" s="948"/>
      <c r="BS114" s="948"/>
      <c r="BT114" s="948"/>
      <c r="BU114" s="948"/>
      <c r="BV114" s="948">
        <v>145200</v>
      </c>
      <c r="BW114" s="948"/>
      <c r="BX114" s="948"/>
      <c r="BY114" s="948"/>
      <c r="BZ114" s="948"/>
      <c r="CA114" s="948">
        <v>104206</v>
      </c>
      <c r="CB114" s="948"/>
      <c r="CC114" s="948"/>
      <c r="CD114" s="948"/>
      <c r="CE114" s="948"/>
      <c r="CF114" s="942">
        <v>11.9</v>
      </c>
      <c r="CG114" s="943"/>
      <c r="CH114" s="943"/>
      <c r="CI114" s="943"/>
      <c r="CJ114" s="943"/>
      <c r="CK114" s="970"/>
      <c r="CL114" s="971"/>
      <c r="CM114" s="944" t="s">
        <v>435</v>
      </c>
      <c r="CN114" s="945"/>
      <c r="CO114" s="945"/>
      <c r="CP114" s="945"/>
      <c r="CQ114" s="945"/>
      <c r="CR114" s="945"/>
      <c r="CS114" s="945"/>
      <c r="CT114" s="945"/>
      <c r="CU114" s="945"/>
      <c r="CV114" s="945"/>
      <c r="CW114" s="945"/>
      <c r="CX114" s="945"/>
      <c r="CY114" s="945"/>
      <c r="CZ114" s="945"/>
      <c r="DA114" s="945"/>
      <c r="DB114" s="945"/>
      <c r="DC114" s="945"/>
      <c r="DD114" s="945"/>
      <c r="DE114" s="945"/>
      <c r="DF114" s="946"/>
      <c r="DG114" s="980" t="s">
        <v>122</v>
      </c>
      <c r="DH114" s="981"/>
      <c r="DI114" s="981"/>
      <c r="DJ114" s="981"/>
      <c r="DK114" s="982"/>
      <c r="DL114" s="983" t="s">
        <v>122</v>
      </c>
      <c r="DM114" s="981"/>
      <c r="DN114" s="981"/>
      <c r="DO114" s="981"/>
      <c r="DP114" s="982"/>
      <c r="DQ114" s="983" t="s">
        <v>122</v>
      </c>
      <c r="DR114" s="981"/>
      <c r="DS114" s="981"/>
      <c r="DT114" s="981"/>
      <c r="DU114" s="982"/>
      <c r="DV114" s="984" t="s">
        <v>122</v>
      </c>
      <c r="DW114" s="985"/>
      <c r="DX114" s="985"/>
      <c r="DY114" s="985"/>
      <c r="DZ114" s="986"/>
    </row>
    <row r="115" spans="1:130" s="212" customFormat="1" ht="26.25" customHeight="1" x14ac:dyDescent="0.2">
      <c r="A115" s="976"/>
      <c r="B115" s="977"/>
      <c r="C115" s="945" t="s">
        <v>436</v>
      </c>
      <c r="D115" s="945"/>
      <c r="E115" s="945"/>
      <c r="F115" s="945"/>
      <c r="G115" s="945"/>
      <c r="H115" s="945"/>
      <c r="I115" s="945"/>
      <c r="J115" s="945"/>
      <c r="K115" s="945"/>
      <c r="L115" s="945"/>
      <c r="M115" s="945"/>
      <c r="N115" s="945"/>
      <c r="O115" s="945"/>
      <c r="P115" s="945"/>
      <c r="Q115" s="945"/>
      <c r="R115" s="945"/>
      <c r="S115" s="945"/>
      <c r="T115" s="945"/>
      <c r="U115" s="945"/>
      <c r="V115" s="945"/>
      <c r="W115" s="945"/>
      <c r="X115" s="945"/>
      <c r="Y115" s="945"/>
      <c r="Z115" s="946"/>
      <c r="AA115" s="959" t="s">
        <v>122</v>
      </c>
      <c r="AB115" s="960"/>
      <c r="AC115" s="960"/>
      <c r="AD115" s="960"/>
      <c r="AE115" s="961"/>
      <c r="AF115" s="962" t="s">
        <v>122</v>
      </c>
      <c r="AG115" s="960"/>
      <c r="AH115" s="960"/>
      <c r="AI115" s="960"/>
      <c r="AJ115" s="961"/>
      <c r="AK115" s="962" t="s">
        <v>122</v>
      </c>
      <c r="AL115" s="960"/>
      <c r="AM115" s="960"/>
      <c r="AN115" s="960"/>
      <c r="AO115" s="961"/>
      <c r="AP115" s="963" t="s">
        <v>122</v>
      </c>
      <c r="AQ115" s="964"/>
      <c r="AR115" s="964"/>
      <c r="AS115" s="964"/>
      <c r="AT115" s="965"/>
      <c r="AU115" s="930"/>
      <c r="AV115" s="931"/>
      <c r="AW115" s="931"/>
      <c r="AX115" s="931"/>
      <c r="AY115" s="931"/>
      <c r="AZ115" s="944" t="s">
        <v>437</v>
      </c>
      <c r="BA115" s="945"/>
      <c r="BB115" s="945"/>
      <c r="BC115" s="945"/>
      <c r="BD115" s="945"/>
      <c r="BE115" s="945"/>
      <c r="BF115" s="945"/>
      <c r="BG115" s="945"/>
      <c r="BH115" s="945"/>
      <c r="BI115" s="945"/>
      <c r="BJ115" s="945"/>
      <c r="BK115" s="945"/>
      <c r="BL115" s="945"/>
      <c r="BM115" s="945"/>
      <c r="BN115" s="945"/>
      <c r="BO115" s="945"/>
      <c r="BP115" s="946"/>
      <c r="BQ115" s="947" t="s">
        <v>122</v>
      </c>
      <c r="BR115" s="948"/>
      <c r="BS115" s="948"/>
      <c r="BT115" s="948"/>
      <c r="BU115" s="948"/>
      <c r="BV115" s="948" t="s">
        <v>122</v>
      </c>
      <c r="BW115" s="948"/>
      <c r="BX115" s="948"/>
      <c r="BY115" s="948"/>
      <c r="BZ115" s="948"/>
      <c r="CA115" s="948" t="s">
        <v>122</v>
      </c>
      <c r="CB115" s="948"/>
      <c r="CC115" s="948"/>
      <c r="CD115" s="948"/>
      <c r="CE115" s="948"/>
      <c r="CF115" s="942" t="s">
        <v>122</v>
      </c>
      <c r="CG115" s="943"/>
      <c r="CH115" s="943"/>
      <c r="CI115" s="943"/>
      <c r="CJ115" s="943"/>
      <c r="CK115" s="970"/>
      <c r="CL115" s="971"/>
      <c r="CM115" s="944" t="s">
        <v>438</v>
      </c>
      <c r="CN115" s="945"/>
      <c r="CO115" s="945"/>
      <c r="CP115" s="945"/>
      <c r="CQ115" s="945"/>
      <c r="CR115" s="945"/>
      <c r="CS115" s="945"/>
      <c r="CT115" s="945"/>
      <c r="CU115" s="945"/>
      <c r="CV115" s="945"/>
      <c r="CW115" s="945"/>
      <c r="CX115" s="945"/>
      <c r="CY115" s="945"/>
      <c r="CZ115" s="945"/>
      <c r="DA115" s="945"/>
      <c r="DB115" s="945"/>
      <c r="DC115" s="945"/>
      <c r="DD115" s="945"/>
      <c r="DE115" s="945"/>
      <c r="DF115" s="946"/>
      <c r="DG115" s="980" t="s">
        <v>122</v>
      </c>
      <c r="DH115" s="981"/>
      <c r="DI115" s="981"/>
      <c r="DJ115" s="981"/>
      <c r="DK115" s="982"/>
      <c r="DL115" s="983" t="s">
        <v>122</v>
      </c>
      <c r="DM115" s="981"/>
      <c r="DN115" s="981"/>
      <c r="DO115" s="981"/>
      <c r="DP115" s="982"/>
      <c r="DQ115" s="983" t="s">
        <v>122</v>
      </c>
      <c r="DR115" s="981"/>
      <c r="DS115" s="981"/>
      <c r="DT115" s="981"/>
      <c r="DU115" s="982"/>
      <c r="DV115" s="984" t="s">
        <v>122</v>
      </c>
      <c r="DW115" s="985"/>
      <c r="DX115" s="985"/>
      <c r="DY115" s="985"/>
      <c r="DZ115" s="986"/>
    </row>
    <row r="116" spans="1:130" s="212" customFormat="1" ht="26.25" customHeight="1" x14ac:dyDescent="0.2">
      <c r="A116" s="978"/>
      <c r="B116" s="979"/>
      <c r="C116" s="987" t="s">
        <v>439</v>
      </c>
      <c r="D116" s="987"/>
      <c r="E116" s="987"/>
      <c r="F116" s="987"/>
      <c r="G116" s="987"/>
      <c r="H116" s="987"/>
      <c r="I116" s="987"/>
      <c r="J116" s="987"/>
      <c r="K116" s="987"/>
      <c r="L116" s="987"/>
      <c r="M116" s="987"/>
      <c r="N116" s="987"/>
      <c r="O116" s="987"/>
      <c r="P116" s="987"/>
      <c r="Q116" s="987"/>
      <c r="R116" s="987"/>
      <c r="S116" s="987"/>
      <c r="T116" s="987"/>
      <c r="U116" s="987"/>
      <c r="V116" s="987"/>
      <c r="W116" s="987"/>
      <c r="X116" s="987"/>
      <c r="Y116" s="987"/>
      <c r="Z116" s="988"/>
      <c r="AA116" s="980" t="s">
        <v>122</v>
      </c>
      <c r="AB116" s="981"/>
      <c r="AC116" s="981"/>
      <c r="AD116" s="981"/>
      <c r="AE116" s="982"/>
      <c r="AF116" s="983" t="s">
        <v>122</v>
      </c>
      <c r="AG116" s="981"/>
      <c r="AH116" s="981"/>
      <c r="AI116" s="981"/>
      <c r="AJ116" s="982"/>
      <c r="AK116" s="983" t="s">
        <v>122</v>
      </c>
      <c r="AL116" s="981"/>
      <c r="AM116" s="981"/>
      <c r="AN116" s="981"/>
      <c r="AO116" s="982"/>
      <c r="AP116" s="984" t="s">
        <v>122</v>
      </c>
      <c r="AQ116" s="985"/>
      <c r="AR116" s="985"/>
      <c r="AS116" s="985"/>
      <c r="AT116" s="986"/>
      <c r="AU116" s="930"/>
      <c r="AV116" s="931"/>
      <c r="AW116" s="931"/>
      <c r="AX116" s="931"/>
      <c r="AY116" s="931"/>
      <c r="AZ116" s="989" t="s">
        <v>440</v>
      </c>
      <c r="BA116" s="990"/>
      <c r="BB116" s="990"/>
      <c r="BC116" s="990"/>
      <c r="BD116" s="990"/>
      <c r="BE116" s="990"/>
      <c r="BF116" s="990"/>
      <c r="BG116" s="990"/>
      <c r="BH116" s="990"/>
      <c r="BI116" s="990"/>
      <c r="BJ116" s="990"/>
      <c r="BK116" s="990"/>
      <c r="BL116" s="990"/>
      <c r="BM116" s="990"/>
      <c r="BN116" s="990"/>
      <c r="BO116" s="990"/>
      <c r="BP116" s="991"/>
      <c r="BQ116" s="947" t="s">
        <v>122</v>
      </c>
      <c r="BR116" s="948"/>
      <c r="BS116" s="948"/>
      <c r="BT116" s="948"/>
      <c r="BU116" s="948"/>
      <c r="BV116" s="948" t="s">
        <v>122</v>
      </c>
      <c r="BW116" s="948"/>
      <c r="BX116" s="948"/>
      <c r="BY116" s="948"/>
      <c r="BZ116" s="948"/>
      <c r="CA116" s="948" t="s">
        <v>122</v>
      </c>
      <c r="CB116" s="948"/>
      <c r="CC116" s="948"/>
      <c r="CD116" s="948"/>
      <c r="CE116" s="948"/>
      <c r="CF116" s="942" t="s">
        <v>122</v>
      </c>
      <c r="CG116" s="943"/>
      <c r="CH116" s="943"/>
      <c r="CI116" s="943"/>
      <c r="CJ116" s="943"/>
      <c r="CK116" s="970"/>
      <c r="CL116" s="971"/>
      <c r="CM116" s="944" t="s">
        <v>441</v>
      </c>
      <c r="CN116" s="945"/>
      <c r="CO116" s="945"/>
      <c r="CP116" s="945"/>
      <c r="CQ116" s="945"/>
      <c r="CR116" s="945"/>
      <c r="CS116" s="945"/>
      <c r="CT116" s="945"/>
      <c r="CU116" s="945"/>
      <c r="CV116" s="945"/>
      <c r="CW116" s="945"/>
      <c r="CX116" s="945"/>
      <c r="CY116" s="945"/>
      <c r="CZ116" s="945"/>
      <c r="DA116" s="945"/>
      <c r="DB116" s="945"/>
      <c r="DC116" s="945"/>
      <c r="DD116" s="945"/>
      <c r="DE116" s="945"/>
      <c r="DF116" s="946"/>
      <c r="DG116" s="980" t="s">
        <v>122</v>
      </c>
      <c r="DH116" s="981"/>
      <c r="DI116" s="981"/>
      <c r="DJ116" s="981"/>
      <c r="DK116" s="982"/>
      <c r="DL116" s="983" t="s">
        <v>122</v>
      </c>
      <c r="DM116" s="981"/>
      <c r="DN116" s="981"/>
      <c r="DO116" s="981"/>
      <c r="DP116" s="982"/>
      <c r="DQ116" s="983" t="s">
        <v>122</v>
      </c>
      <c r="DR116" s="981"/>
      <c r="DS116" s="981"/>
      <c r="DT116" s="981"/>
      <c r="DU116" s="982"/>
      <c r="DV116" s="984" t="s">
        <v>122</v>
      </c>
      <c r="DW116" s="985"/>
      <c r="DX116" s="985"/>
      <c r="DY116" s="985"/>
      <c r="DZ116" s="986"/>
    </row>
    <row r="117" spans="1:130" s="212" customFormat="1" ht="26.25" customHeight="1" x14ac:dyDescent="0.2">
      <c r="A117" s="934" t="s">
        <v>178</v>
      </c>
      <c r="B117" s="915"/>
      <c r="C117" s="915"/>
      <c r="D117" s="915"/>
      <c r="E117" s="915"/>
      <c r="F117" s="915"/>
      <c r="G117" s="915"/>
      <c r="H117" s="915"/>
      <c r="I117" s="915"/>
      <c r="J117" s="915"/>
      <c r="K117" s="915"/>
      <c r="L117" s="915"/>
      <c r="M117" s="915"/>
      <c r="N117" s="915"/>
      <c r="O117" s="915"/>
      <c r="P117" s="915"/>
      <c r="Q117" s="915"/>
      <c r="R117" s="915"/>
      <c r="S117" s="915"/>
      <c r="T117" s="915"/>
      <c r="U117" s="915"/>
      <c r="V117" s="915"/>
      <c r="W117" s="915"/>
      <c r="X117" s="915"/>
      <c r="Y117" s="999" t="s">
        <v>442</v>
      </c>
      <c r="Z117" s="916"/>
      <c r="AA117" s="1000">
        <v>192175</v>
      </c>
      <c r="AB117" s="1001"/>
      <c r="AC117" s="1001"/>
      <c r="AD117" s="1001"/>
      <c r="AE117" s="1002"/>
      <c r="AF117" s="1003">
        <v>195446</v>
      </c>
      <c r="AG117" s="1001"/>
      <c r="AH117" s="1001"/>
      <c r="AI117" s="1001"/>
      <c r="AJ117" s="1002"/>
      <c r="AK117" s="1003">
        <v>190561</v>
      </c>
      <c r="AL117" s="1001"/>
      <c r="AM117" s="1001"/>
      <c r="AN117" s="1001"/>
      <c r="AO117" s="1002"/>
      <c r="AP117" s="1004"/>
      <c r="AQ117" s="1005"/>
      <c r="AR117" s="1005"/>
      <c r="AS117" s="1005"/>
      <c r="AT117" s="1006"/>
      <c r="AU117" s="930"/>
      <c r="AV117" s="931"/>
      <c r="AW117" s="931"/>
      <c r="AX117" s="931"/>
      <c r="AY117" s="931"/>
      <c r="AZ117" s="996" t="s">
        <v>443</v>
      </c>
      <c r="BA117" s="997"/>
      <c r="BB117" s="997"/>
      <c r="BC117" s="997"/>
      <c r="BD117" s="997"/>
      <c r="BE117" s="997"/>
      <c r="BF117" s="997"/>
      <c r="BG117" s="997"/>
      <c r="BH117" s="997"/>
      <c r="BI117" s="997"/>
      <c r="BJ117" s="997"/>
      <c r="BK117" s="997"/>
      <c r="BL117" s="997"/>
      <c r="BM117" s="997"/>
      <c r="BN117" s="997"/>
      <c r="BO117" s="997"/>
      <c r="BP117" s="998"/>
      <c r="BQ117" s="947" t="s">
        <v>122</v>
      </c>
      <c r="BR117" s="948"/>
      <c r="BS117" s="948"/>
      <c r="BT117" s="948"/>
      <c r="BU117" s="948"/>
      <c r="BV117" s="948" t="s">
        <v>122</v>
      </c>
      <c r="BW117" s="948"/>
      <c r="BX117" s="948"/>
      <c r="BY117" s="948"/>
      <c r="BZ117" s="948"/>
      <c r="CA117" s="948" t="s">
        <v>122</v>
      </c>
      <c r="CB117" s="948"/>
      <c r="CC117" s="948"/>
      <c r="CD117" s="948"/>
      <c r="CE117" s="948"/>
      <c r="CF117" s="942" t="s">
        <v>122</v>
      </c>
      <c r="CG117" s="943"/>
      <c r="CH117" s="943"/>
      <c r="CI117" s="943"/>
      <c r="CJ117" s="943"/>
      <c r="CK117" s="970"/>
      <c r="CL117" s="971"/>
      <c r="CM117" s="944" t="s">
        <v>444</v>
      </c>
      <c r="CN117" s="945"/>
      <c r="CO117" s="945"/>
      <c r="CP117" s="945"/>
      <c r="CQ117" s="945"/>
      <c r="CR117" s="945"/>
      <c r="CS117" s="945"/>
      <c r="CT117" s="945"/>
      <c r="CU117" s="945"/>
      <c r="CV117" s="945"/>
      <c r="CW117" s="945"/>
      <c r="CX117" s="945"/>
      <c r="CY117" s="945"/>
      <c r="CZ117" s="945"/>
      <c r="DA117" s="945"/>
      <c r="DB117" s="945"/>
      <c r="DC117" s="945"/>
      <c r="DD117" s="945"/>
      <c r="DE117" s="945"/>
      <c r="DF117" s="946"/>
      <c r="DG117" s="980" t="s">
        <v>122</v>
      </c>
      <c r="DH117" s="981"/>
      <c r="DI117" s="981"/>
      <c r="DJ117" s="981"/>
      <c r="DK117" s="982"/>
      <c r="DL117" s="983" t="s">
        <v>122</v>
      </c>
      <c r="DM117" s="981"/>
      <c r="DN117" s="981"/>
      <c r="DO117" s="981"/>
      <c r="DP117" s="982"/>
      <c r="DQ117" s="983" t="s">
        <v>122</v>
      </c>
      <c r="DR117" s="981"/>
      <c r="DS117" s="981"/>
      <c r="DT117" s="981"/>
      <c r="DU117" s="982"/>
      <c r="DV117" s="984" t="s">
        <v>122</v>
      </c>
      <c r="DW117" s="985"/>
      <c r="DX117" s="985"/>
      <c r="DY117" s="985"/>
      <c r="DZ117" s="986"/>
    </row>
    <row r="118" spans="1:130" s="212" customFormat="1" ht="26.25" customHeight="1" x14ac:dyDescent="0.2">
      <c r="A118" s="934" t="s">
        <v>418</v>
      </c>
      <c r="B118" s="915"/>
      <c r="C118" s="915"/>
      <c r="D118" s="915"/>
      <c r="E118" s="915"/>
      <c r="F118" s="915"/>
      <c r="G118" s="915"/>
      <c r="H118" s="915"/>
      <c r="I118" s="915"/>
      <c r="J118" s="915"/>
      <c r="K118" s="915"/>
      <c r="L118" s="915"/>
      <c r="M118" s="915"/>
      <c r="N118" s="915"/>
      <c r="O118" s="915"/>
      <c r="P118" s="915"/>
      <c r="Q118" s="915"/>
      <c r="R118" s="915"/>
      <c r="S118" s="915"/>
      <c r="T118" s="915"/>
      <c r="U118" s="915"/>
      <c r="V118" s="915"/>
      <c r="W118" s="915"/>
      <c r="X118" s="915"/>
      <c r="Y118" s="915"/>
      <c r="Z118" s="916"/>
      <c r="AA118" s="914" t="s">
        <v>415</v>
      </c>
      <c r="AB118" s="915"/>
      <c r="AC118" s="915"/>
      <c r="AD118" s="915"/>
      <c r="AE118" s="916"/>
      <c r="AF118" s="914" t="s">
        <v>416</v>
      </c>
      <c r="AG118" s="915"/>
      <c r="AH118" s="915"/>
      <c r="AI118" s="915"/>
      <c r="AJ118" s="916"/>
      <c r="AK118" s="914" t="s">
        <v>295</v>
      </c>
      <c r="AL118" s="915"/>
      <c r="AM118" s="915"/>
      <c r="AN118" s="915"/>
      <c r="AO118" s="916"/>
      <c r="AP118" s="992" t="s">
        <v>417</v>
      </c>
      <c r="AQ118" s="993"/>
      <c r="AR118" s="993"/>
      <c r="AS118" s="993"/>
      <c r="AT118" s="994"/>
      <c r="AU118" s="930"/>
      <c r="AV118" s="931"/>
      <c r="AW118" s="931"/>
      <c r="AX118" s="931"/>
      <c r="AY118" s="931"/>
      <c r="AZ118" s="995" t="s">
        <v>445</v>
      </c>
      <c r="BA118" s="987"/>
      <c r="BB118" s="987"/>
      <c r="BC118" s="987"/>
      <c r="BD118" s="987"/>
      <c r="BE118" s="987"/>
      <c r="BF118" s="987"/>
      <c r="BG118" s="987"/>
      <c r="BH118" s="987"/>
      <c r="BI118" s="987"/>
      <c r="BJ118" s="987"/>
      <c r="BK118" s="987"/>
      <c r="BL118" s="987"/>
      <c r="BM118" s="987"/>
      <c r="BN118" s="987"/>
      <c r="BO118" s="987"/>
      <c r="BP118" s="988"/>
      <c r="BQ118" s="1021" t="s">
        <v>122</v>
      </c>
      <c r="BR118" s="1022"/>
      <c r="BS118" s="1022"/>
      <c r="BT118" s="1022"/>
      <c r="BU118" s="1022"/>
      <c r="BV118" s="1022" t="s">
        <v>122</v>
      </c>
      <c r="BW118" s="1022"/>
      <c r="BX118" s="1022"/>
      <c r="BY118" s="1022"/>
      <c r="BZ118" s="1022"/>
      <c r="CA118" s="1022" t="s">
        <v>122</v>
      </c>
      <c r="CB118" s="1022"/>
      <c r="CC118" s="1022"/>
      <c r="CD118" s="1022"/>
      <c r="CE118" s="1022"/>
      <c r="CF118" s="942" t="s">
        <v>122</v>
      </c>
      <c r="CG118" s="943"/>
      <c r="CH118" s="943"/>
      <c r="CI118" s="943"/>
      <c r="CJ118" s="943"/>
      <c r="CK118" s="970"/>
      <c r="CL118" s="971"/>
      <c r="CM118" s="944" t="s">
        <v>446</v>
      </c>
      <c r="CN118" s="945"/>
      <c r="CO118" s="945"/>
      <c r="CP118" s="945"/>
      <c r="CQ118" s="945"/>
      <c r="CR118" s="945"/>
      <c r="CS118" s="945"/>
      <c r="CT118" s="945"/>
      <c r="CU118" s="945"/>
      <c r="CV118" s="945"/>
      <c r="CW118" s="945"/>
      <c r="CX118" s="945"/>
      <c r="CY118" s="945"/>
      <c r="CZ118" s="945"/>
      <c r="DA118" s="945"/>
      <c r="DB118" s="945"/>
      <c r="DC118" s="945"/>
      <c r="DD118" s="945"/>
      <c r="DE118" s="945"/>
      <c r="DF118" s="946"/>
      <c r="DG118" s="980" t="s">
        <v>122</v>
      </c>
      <c r="DH118" s="981"/>
      <c r="DI118" s="981"/>
      <c r="DJ118" s="981"/>
      <c r="DK118" s="982"/>
      <c r="DL118" s="983" t="s">
        <v>122</v>
      </c>
      <c r="DM118" s="981"/>
      <c r="DN118" s="981"/>
      <c r="DO118" s="981"/>
      <c r="DP118" s="982"/>
      <c r="DQ118" s="983" t="s">
        <v>122</v>
      </c>
      <c r="DR118" s="981"/>
      <c r="DS118" s="981"/>
      <c r="DT118" s="981"/>
      <c r="DU118" s="982"/>
      <c r="DV118" s="984" t="s">
        <v>122</v>
      </c>
      <c r="DW118" s="985"/>
      <c r="DX118" s="985"/>
      <c r="DY118" s="985"/>
      <c r="DZ118" s="986"/>
    </row>
    <row r="119" spans="1:130" s="212" customFormat="1" ht="26.25" customHeight="1" x14ac:dyDescent="0.2">
      <c r="A119" s="1078" t="s">
        <v>421</v>
      </c>
      <c r="B119" s="969"/>
      <c r="C119" s="951" t="s">
        <v>422</v>
      </c>
      <c r="D119" s="919"/>
      <c r="E119" s="919"/>
      <c r="F119" s="919"/>
      <c r="G119" s="919"/>
      <c r="H119" s="919"/>
      <c r="I119" s="919"/>
      <c r="J119" s="919"/>
      <c r="K119" s="919"/>
      <c r="L119" s="919"/>
      <c r="M119" s="919"/>
      <c r="N119" s="919"/>
      <c r="O119" s="919"/>
      <c r="P119" s="919"/>
      <c r="Q119" s="919"/>
      <c r="R119" s="919"/>
      <c r="S119" s="919"/>
      <c r="T119" s="919"/>
      <c r="U119" s="919"/>
      <c r="V119" s="919"/>
      <c r="W119" s="919"/>
      <c r="X119" s="919"/>
      <c r="Y119" s="919"/>
      <c r="Z119" s="920"/>
      <c r="AA119" s="921" t="s">
        <v>122</v>
      </c>
      <c r="AB119" s="922"/>
      <c r="AC119" s="922"/>
      <c r="AD119" s="922"/>
      <c r="AE119" s="923"/>
      <c r="AF119" s="924" t="s">
        <v>122</v>
      </c>
      <c r="AG119" s="922"/>
      <c r="AH119" s="922"/>
      <c r="AI119" s="922"/>
      <c r="AJ119" s="923"/>
      <c r="AK119" s="924" t="s">
        <v>122</v>
      </c>
      <c r="AL119" s="922"/>
      <c r="AM119" s="922"/>
      <c r="AN119" s="922"/>
      <c r="AO119" s="923"/>
      <c r="AP119" s="925" t="s">
        <v>122</v>
      </c>
      <c r="AQ119" s="926"/>
      <c r="AR119" s="926"/>
      <c r="AS119" s="926"/>
      <c r="AT119" s="927"/>
      <c r="AU119" s="932"/>
      <c r="AV119" s="933"/>
      <c r="AW119" s="933"/>
      <c r="AX119" s="933"/>
      <c r="AY119" s="933"/>
      <c r="AZ119" s="233" t="s">
        <v>178</v>
      </c>
      <c r="BA119" s="233"/>
      <c r="BB119" s="233"/>
      <c r="BC119" s="233"/>
      <c r="BD119" s="233"/>
      <c r="BE119" s="233"/>
      <c r="BF119" s="233"/>
      <c r="BG119" s="233"/>
      <c r="BH119" s="233"/>
      <c r="BI119" s="233"/>
      <c r="BJ119" s="233"/>
      <c r="BK119" s="233"/>
      <c r="BL119" s="233"/>
      <c r="BM119" s="233"/>
      <c r="BN119" s="233"/>
      <c r="BO119" s="999" t="s">
        <v>447</v>
      </c>
      <c r="BP119" s="1027"/>
      <c r="BQ119" s="1021">
        <v>2399738</v>
      </c>
      <c r="BR119" s="1022"/>
      <c r="BS119" s="1022"/>
      <c r="BT119" s="1022"/>
      <c r="BU119" s="1022"/>
      <c r="BV119" s="1022">
        <v>2868965</v>
      </c>
      <c r="BW119" s="1022"/>
      <c r="BX119" s="1022"/>
      <c r="BY119" s="1022"/>
      <c r="BZ119" s="1022"/>
      <c r="CA119" s="1022">
        <v>3134023</v>
      </c>
      <c r="CB119" s="1022"/>
      <c r="CC119" s="1022"/>
      <c r="CD119" s="1022"/>
      <c r="CE119" s="1022"/>
      <c r="CF119" s="1023"/>
      <c r="CG119" s="1024"/>
      <c r="CH119" s="1024"/>
      <c r="CI119" s="1024"/>
      <c r="CJ119" s="1025"/>
      <c r="CK119" s="972"/>
      <c r="CL119" s="973"/>
      <c r="CM119" s="995" t="s">
        <v>448</v>
      </c>
      <c r="CN119" s="987"/>
      <c r="CO119" s="987"/>
      <c r="CP119" s="987"/>
      <c r="CQ119" s="987"/>
      <c r="CR119" s="987"/>
      <c r="CS119" s="987"/>
      <c r="CT119" s="987"/>
      <c r="CU119" s="987"/>
      <c r="CV119" s="987"/>
      <c r="CW119" s="987"/>
      <c r="CX119" s="987"/>
      <c r="CY119" s="987"/>
      <c r="CZ119" s="987"/>
      <c r="DA119" s="987"/>
      <c r="DB119" s="987"/>
      <c r="DC119" s="987"/>
      <c r="DD119" s="987"/>
      <c r="DE119" s="987"/>
      <c r="DF119" s="988"/>
      <c r="DG119" s="1026">
        <v>33600</v>
      </c>
      <c r="DH119" s="1008"/>
      <c r="DI119" s="1008"/>
      <c r="DJ119" s="1008"/>
      <c r="DK119" s="1009"/>
      <c r="DL119" s="1007">
        <v>219200</v>
      </c>
      <c r="DM119" s="1008"/>
      <c r="DN119" s="1008"/>
      <c r="DO119" s="1008"/>
      <c r="DP119" s="1009"/>
      <c r="DQ119" s="1007">
        <v>399332</v>
      </c>
      <c r="DR119" s="1008"/>
      <c r="DS119" s="1008"/>
      <c r="DT119" s="1008"/>
      <c r="DU119" s="1009"/>
      <c r="DV119" s="1010">
        <v>45.4</v>
      </c>
      <c r="DW119" s="1011"/>
      <c r="DX119" s="1011"/>
      <c r="DY119" s="1011"/>
      <c r="DZ119" s="1012"/>
    </row>
    <row r="120" spans="1:130" s="212" customFormat="1" ht="26.25" customHeight="1" x14ac:dyDescent="0.2">
      <c r="A120" s="1079"/>
      <c r="B120" s="971"/>
      <c r="C120" s="944" t="s">
        <v>425</v>
      </c>
      <c r="D120" s="945"/>
      <c r="E120" s="945"/>
      <c r="F120" s="945"/>
      <c r="G120" s="945"/>
      <c r="H120" s="945"/>
      <c r="I120" s="945"/>
      <c r="J120" s="945"/>
      <c r="K120" s="945"/>
      <c r="L120" s="945"/>
      <c r="M120" s="945"/>
      <c r="N120" s="945"/>
      <c r="O120" s="945"/>
      <c r="P120" s="945"/>
      <c r="Q120" s="945"/>
      <c r="R120" s="945"/>
      <c r="S120" s="945"/>
      <c r="T120" s="945"/>
      <c r="U120" s="945"/>
      <c r="V120" s="945"/>
      <c r="W120" s="945"/>
      <c r="X120" s="945"/>
      <c r="Y120" s="945"/>
      <c r="Z120" s="946"/>
      <c r="AA120" s="980" t="s">
        <v>122</v>
      </c>
      <c r="AB120" s="981"/>
      <c r="AC120" s="981"/>
      <c r="AD120" s="981"/>
      <c r="AE120" s="982"/>
      <c r="AF120" s="983" t="s">
        <v>122</v>
      </c>
      <c r="AG120" s="981"/>
      <c r="AH120" s="981"/>
      <c r="AI120" s="981"/>
      <c r="AJ120" s="982"/>
      <c r="AK120" s="983" t="s">
        <v>122</v>
      </c>
      <c r="AL120" s="981"/>
      <c r="AM120" s="981"/>
      <c r="AN120" s="981"/>
      <c r="AO120" s="982"/>
      <c r="AP120" s="984" t="s">
        <v>122</v>
      </c>
      <c r="AQ120" s="985"/>
      <c r="AR120" s="985"/>
      <c r="AS120" s="985"/>
      <c r="AT120" s="986"/>
      <c r="AU120" s="1013" t="s">
        <v>449</v>
      </c>
      <c r="AV120" s="1014"/>
      <c r="AW120" s="1014"/>
      <c r="AX120" s="1014"/>
      <c r="AY120" s="1015"/>
      <c r="AZ120" s="951" t="s">
        <v>450</v>
      </c>
      <c r="BA120" s="919"/>
      <c r="BB120" s="919"/>
      <c r="BC120" s="919"/>
      <c r="BD120" s="919"/>
      <c r="BE120" s="919"/>
      <c r="BF120" s="919"/>
      <c r="BG120" s="919"/>
      <c r="BH120" s="919"/>
      <c r="BI120" s="919"/>
      <c r="BJ120" s="919"/>
      <c r="BK120" s="919"/>
      <c r="BL120" s="919"/>
      <c r="BM120" s="919"/>
      <c r="BN120" s="919"/>
      <c r="BO120" s="919"/>
      <c r="BP120" s="920"/>
      <c r="BQ120" s="952">
        <v>1949228</v>
      </c>
      <c r="BR120" s="953"/>
      <c r="BS120" s="953"/>
      <c r="BT120" s="953"/>
      <c r="BU120" s="953"/>
      <c r="BV120" s="953">
        <v>1809349</v>
      </c>
      <c r="BW120" s="953"/>
      <c r="BX120" s="953"/>
      <c r="BY120" s="953"/>
      <c r="BZ120" s="953"/>
      <c r="CA120" s="953">
        <v>1759929</v>
      </c>
      <c r="CB120" s="953"/>
      <c r="CC120" s="953"/>
      <c r="CD120" s="953"/>
      <c r="CE120" s="953"/>
      <c r="CF120" s="966">
        <v>200.3</v>
      </c>
      <c r="CG120" s="967"/>
      <c r="CH120" s="967"/>
      <c r="CI120" s="967"/>
      <c r="CJ120" s="967"/>
      <c r="CK120" s="1028" t="s">
        <v>451</v>
      </c>
      <c r="CL120" s="1029"/>
      <c r="CM120" s="1029"/>
      <c r="CN120" s="1029"/>
      <c r="CO120" s="1030"/>
      <c r="CP120" s="1036" t="s">
        <v>398</v>
      </c>
      <c r="CQ120" s="1037"/>
      <c r="CR120" s="1037"/>
      <c r="CS120" s="1037"/>
      <c r="CT120" s="1037"/>
      <c r="CU120" s="1037"/>
      <c r="CV120" s="1037"/>
      <c r="CW120" s="1037"/>
      <c r="CX120" s="1037"/>
      <c r="CY120" s="1037"/>
      <c r="CZ120" s="1037"/>
      <c r="DA120" s="1037"/>
      <c r="DB120" s="1037"/>
      <c r="DC120" s="1037"/>
      <c r="DD120" s="1037"/>
      <c r="DE120" s="1037"/>
      <c r="DF120" s="1038"/>
      <c r="DG120" s="952">
        <v>253459</v>
      </c>
      <c r="DH120" s="953"/>
      <c r="DI120" s="953"/>
      <c r="DJ120" s="953"/>
      <c r="DK120" s="953"/>
      <c r="DL120" s="953">
        <v>242215</v>
      </c>
      <c r="DM120" s="953"/>
      <c r="DN120" s="953"/>
      <c r="DO120" s="953"/>
      <c r="DP120" s="953"/>
      <c r="DQ120" s="953">
        <v>217896</v>
      </c>
      <c r="DR120" s="953"/>
      <c r="DS120" s="953"/>
      <c r="DT120" s="953"/>
      <c r="DU120" s="953"/>
      <c r="DV120" s="954">
        <v>24.8</v>
      </c>
      <c r="DW120" s="954"/>
      <c r="DX120" s="954"/>
      <c r="DY120" s="954"/>
      <c r="DZ120" s="955"/>
    </row>
    <row r="121" spans="1:130" s="212" customFormat="1" ht="26.25" customHeight="1" x14ac:dyDescent="0.2">
      <c r="A121" s="1079"/>
      <c r="B121" s="971"/>
      <c r="C121" s="996" t="s">
        <v>452</v>
      </c>
      <c r="D121" s="997"/>
      <c r="E121" s="997"/>
      <c r="F121" s="997"/>
      <c r="G121" s="997"/>
      <c r="H121" s="997"/>
      <c r="I121" s="997"/>
      <c r="J121" s="997"/>
      <c r="K121" s="997"/>
      <c r="L121" s="997"/>
      <c r="M121" s="997"/>
      <c r="N121" s="997"/>
      <c r="O121" s="997"/>
      <c r="P121" s="997"/>
      <c r="Q121" s="997"/>
      <c r="R121" s="997"/>
      <c r="S121" s="997"/>
      <c r="T121" s="997"/>
      <c r="U121" s="997"/>
      <c r="V121" s="997"/>
      <c r="W121" s="997"/>
      <c r="X121" s="997"/>
      <c r="Y121" s="997"/>
      <c r="Z121" s="998"/>
      <c r="AA121" s="980" t="s">
        <v>122</v>
      </c>
      <c r="AB121" s="981"/>
      <c r="AC121" s="981"/>
      <c r="AD121" s="981"/>
      <c r="AE121" s="982"/>
      <c r="AF121" s="983" t="s">
        <v>122</v>
      </c>
      <c r="AG121" s="981"/>
      <c r="AH121" s="981"/>
      <c r="AI121" s="981"/>
      <c r="AJ121" s="982"/>
      <c r="AK121" s="983" t="s">
        <v>122</v>
      </c>
      <c r="AL121" s="981"/>
      <c r="AM121" s="981"/>
      <c r="AN121" s="981"/>
      <c r="AO121" s="982"/>
      <c r="AP121" s="984" t="s">
        <v>122</v>
      </c>
      <c r="AQ121" s="985"/>
      <c r="AR121" s="985"/>
      <c r="AS121" s="985"/>
      <c r="AT121" s="986"/>
      <c r="AU121" s="1016"/>
      <c r="AV121" s="1017"/>
      <c r="AW121" s="1017"/>
      <c r="AX121" s="1017"/>
      <c r="AY121" s="1018"/>
      <c r="AZ121" s="944" t="s">
        <v>453</v>
      </c>
      <c r="BA121" s="945"/>
      <c r="BB121" s="945"/>
      <c r="BC121" s="945"/>
      <c r="BD121" s="945"/>
      <c r="BE121" s="945"/>
      <c r="BF121" s="945"/>
      <c r="BG121" s="945"/>
      <c r="BH121" s="945"/>
      <c r="BI121" s="945"/>
      <c r="BJ121" s="945"/>
      <c r="BK121" s="945"/>
      <c r="BL121" s="945"/>
      <c r="BM121" s="945"/>
      <c r="BN121" s="945"/>
      <c r="BO121" s="945"/>
      <c r="BP121" s="946"/>
      <c r="BQ121" s="947" t="s">
        <v>122</v>
      </c>
      <c r="BR121" s="948"/>
      <c r="BS121" s="948"/>
      <c r="BT121" s="948"/>
      <c r="BU121" s="948"/>
      <c r="BV121" s="948" t="s">
        <v>122</v>
      </c>
      <c r="BW121" s="948"/>
      <c r="BX121" s="948"/>
      <c r="BY121" s="948"/>
      <c r="BZ121" s="948"/>
      <c r="CA121" s="948" t="s">
        <v>122</v>
      </c>
      <c r="CB121" s="948"/>
      <c r="CC121" s="948"/>
      <c r="CD121" s="948"/>
      <c r="CE121" s="948"/>
      <c r="CF121" s="942" t="s">
        <v>122</v>
      </c>
      <c r="CG121" s="943"/>
      <c r="CH121" s="943"/>
      <c r="CI121" s="943"/>
      <c r="CJ121" s="943"/>
      <c r="CK121" s="1031"/>
      <c r="CL121" s="1032"/>
      <c r="CM121" s="1032"/>
      <c r="CN121" s="1032"/>
      <c r="CO121" s="1033"/>
      <c r="CP121" s="1041" t="s">
        <v>396</v>
      </c>
      <c r="CQ121" s="1042"/>
      <c r="CR121" s="1042"/>
      <c r="CS121" s="1042"/>
      <c r="CT121" s="1042"/>
      <c r="CU121" s="1042"/>
      <c r="CV121" s="1042"/>
      <c r="CW121" s="1042"/>
      <c r="CX121" s="1042"/>
      <c r="CY121" s="1042"/>
      <c r="CZ121" s="1042"/>
      <c r="DA121" s="1042"/>
      <c r="DB121" s="1042"/>
      <c r="DC121" s="1042"/>
      <c r="DD121" s="1042"/>
      <c r="DE121" s="1042"/>
      <c r="DF121" s="1043"/>
      <c r="DG121" s="947">
        <v>150613</v>
      </c>
      <c r="DH121" s="948"/>
      <c r="DI121" s="948"/>
      <c r="DJ121" s="948"/>
      <c r="DK121" s="948"/>
      <c r="DL121" s="948">
        <v>162410</v>
      </c>
      <c r="DM121" s="948"/>
      <c r="DN121" s="948"/>
      <c r="DO121" s="948"/>
      <c r="DP121" s="948"/>
      <c r="DQ121" s="948">
        <v>165177</v>
      </c>
      <c r="DR121" s="948"/>
      <c r="DS121" s="948"/>
      <c r="DT121" s="948"/>
      <c r="DU121" s="948"/>
      <c r="DV121" s="949">
        <v>18.8</v>
      </c>
      <c r="DW121" s="949"/>
      <c r="DX121" s="949"/>
      <c r="DY121" s="949"/>
      <c r="DZ121" s="950"/>
    </row>
    <row r="122" spans="1:130" s="212" customFormat="1" ht="26.25" customHeight="1" x14ac:dyDescent="0.2">
      <c r="A122" s="1079"/>
      <c r="B122" s="971"/>
      <c r="C122" s="944" t="s">
        <v>435</v>
      </c>
      <c r="D122" s="945"/>
      <c r="E122" s="945"/>
      <c r="F122" s="945"/>
      <c r="G122" s="945"/>
      <c r="H122" s="945"/>
      <c r="I122" s="945"/>
      <c r="J122" s="945"/>
      <c r="K122" s="945"/>
      <c r="L122" s="945"/>
      <c r="M122" s="945"/>
      <c r="N122" s="945"/>
      <c r="O122" s="945"/>
      <c r="P122" s="945"/>
      <c r="Q122" s="945"/>
      <c r="R122" s="945"/>
      <c r="S122" s="945"/>
      <c r="T122" s="945"/>
      <c r="U122" s="945"/>
      <c r="V122" s="945"/>
      <c r="W122" s="945"/>
      <c r="X122" s="945"/>
      <c r="Y122" s="945"/>
      <c r="Z122" s="946"/>
      <c r="AA122" s="980" t="s">
        <v>122</v>
      </c>
      <c r="AB122" s="981"/>
      <c r="AC122" s="981"/>
      <c r="AD122" s="981"/>
      <c r="AE122" s="982"/>
      <c r="AF122" s="983" t="s">
        <v>122</v>
      </c>
      <c r="AG122" s="981"/>
      <c r="AH122" s="981"/>
      <c r="AI122" s="981"/>
      <c r="AJ122" s="982"/>
      <c r="AK122" s="983" t="s">
        <v>122</v>
      </c>
      <c r="AL122" s="981"/>
      <c r="AM122" s="981"/>
      <c r="AN122" s="981"/>
      <c r="AO122" s="982"/>
      <c r="AP122" s="984" t="s">
        <v>122</v>
      </c>
      <c r="AQ122" s="985"/>
      <c r="AR122" s="985"/>
      <c r="AS122" s="985"/>
      <c r="AT122" s="986"/>
      <c r="AU122" s="1016"/>
      <c r="AV122" s="1017"/>
      <c r="AW122" s="1017"/>
      <c r="AX122" s="1017"/>
      <c r="AY122" s="1018"/>
      <c r="AZ122" s="995" t="s">
        <v>454</v>
      </c>
      <c r="BA122" s="987"/>
      <c r="BB122" s="987"/>
      <c r="BC122" s="987"/>
      <c r="BD122" s="987"/>
      <c r="BE122" s="987"/>
      <c r="BF122" s="987"/>
      <c r="BG122" s="987"/>
      <c r="BH122" s="987"/>
      <c r="BI122" s="987"/>
      <c r="BJ122" s="987"/>
      <c r="BK122" s="987"/>
      <c r="BL122" s="987"/>
      <c r="BM122" s="987"/>
      <c r="BN122" s="987"/>
      <c r="BO122" s="987"/>
      <c r="BP122" s="988"/>
      <c r="BQ122" s="1021">
        <v>1344375</v>
      </c>
      <c r="BR122" s="1022"/>
      <c r="BS122" s="1022"/>
      <c r="BT122" s="1022"/>
      <c r="BU122" s="1022"/>
      <c r="BV122" s="1022">
        <v>1495845</v>
      </c>
      <c r="BW122" s="1022"/>
      <c r="BX122" s="1022"/>
      <c r="BY122" s="1022"/>
      <c r="BZ122" s="1022"/>
      <c r="CA122" s="1022">
        <v>1499204</v>
      </c>
      <c r="CB122" s="1022"/>
      <c r="CC122" s="1022"/>
      <c r="CD122" s="1022"/>
      <c r="CE122" s="1022"/>
      <c r="CF122" s="1039">
        <v>170.6</v>
      </c>
      <c r="CG122" s="1040"/>
      <c r="CH122" s="1040"/>
      <c r="CI122" s="1040"/>
      <c r="CJ122" s="1040"/>
      <c r="CK122" s="1031"/>
      <c r="CL122" s="1032"/>
      <c r="CM122" s="1032"/>
      <c r="CN122" s="1032"/>
      <c r="CO122" s="1033"/>
      <c r="CP122" s="1041" t="s">
        <v>392</v>
      </c>
      <c r="CQ122" s="1042"/>
      <c r="CR122" s="1042"/>
      <c r="CS122" s="1042"/>
      <c r="CT122" s="1042"/>
      <c r="CU122" s="1042"/>
      <c r="CV122" s="1042"/>
      <c r="CW122" s="1042"/>
      <c r="CX122" s="1042"/>
      <c r="CY122" s="1042"/>
      <c r="CZ122" s="1042"/>
      <c r="DA122" s="1042"/>
      <c r="DB122" s="1042"/>
      <c r="DC122" s="1042"/>
      <c r="DD122" s="1042"/>
      <c r="DE122" s="1042"/>
      <c r="DF122" s="1043"/>
      <c r="DG122" s="947" t="s">
        <v>122</v>
      </c>
      <c r="DH122" s="948"/>
      <c r="DI122" s="948"/>
      <c r="DJ122" s="948"/>
      <c r="DK122" s="948"/>
      <c r="DL122" s="948" t="s">
        <v>122</v>
      </c>
      <c r="DM122" s="948"/>
      <c r="DN122" s="948"/>
      <c r="DO122" s="948"/>
      <c r="DP122" s="948"/>
      <c r="DQ122" s="948" t="s">
        <v>122</v>
      </c>
      <c r="DR122" s="948"/>
      <c r="DS122" s="948"/>
      <c r="DT122" s="948"/>
      <c r="DU122" s="948"/>
      <c r="DV122" s="949" t="s">
        <v>122</v>
      </c>
      <c r="DW122" s="949"/>
      <c r="DX122" s="949"/>
      <c r="DY122" s="949"/>
      <c r="DZ122" s="950"/>
    </row>
    <row r="123" spans="1:130" s="212" customFormat="1" ht="26.25" customHeight="1" x14ac:dyDescent="0.2">
      <c r="A123" s="1079"/>
      <c r="B123" s="971"/>
      <c r="C123" s="944" t="s">
        <v>441</v>
      </c>
      <c r="D123" s="945"/>
      <c r="E123" s="945"/>
      <c r="F123" s="945"/>
      <c r="G123" s="945"/>
      <c r="H123" s="945"/>
      <c r="I123" s="945"/>
      <c r="J123" s="945"/>
      <c r="K123" s="945"/>
      <c r="L123" s="945"/>
      <c r="M123" s="945"/>
      <c r="N123" s="945"/>
      <c r="O123" s="945"/>
      <c r="P123" s="945"/>
      <c r="Q123" s="945"/>
      <c r="R123" s="945"/>
      <c r="S123" s="945"/>
      <c r="T123" s="945"/>
      <c r="U123" s="945"/>
      <c r="V123" s="945"/>
      <c r="W123" s="945"/>
      <c r="X123" s="945"/>
      <c r="Y123" s="945"/>
      <c r="Z123" s="946"/>
      <c r="AA123" s="980" t="s">
        <v>122</v>
      </c>
      <c r="AB123" s="981"/>
      <c r="AC123" s="981"/>
      <c r="AD123" s="981"/>
      <c r="AE123" s="982"/>
      <c r="AF123" s="983" t="s">
        <v>122</v>
      </c>
      <c r="AG123" s="981"/>
      <c r="AH123" s="981"/>
      <c r="AI123" s="981"/>
      <c r="AJ123" s="982"/>
      <c r="AK123" s="983" t="s">
        <v>122</v>
      </c>
      <c r="AL123" s="981"/>
      <c r="AM123" s="981"/>
      <c r="AN123" s="981"/>
      <c r="AO123" s="982"/>
      <c r="AP123" s="984" t="s">
        <v>122</v>
      </c>
      <c r="AQ123" s="985"/>
      <c r="AR123" s="985"/>
      <c r="AS123" s="985"/>
      <c r="AT123" s="986"/>
      <c r="AU123" s="1019"/>
      <c r="AV123" s="1020"/>
      <c r="AW123" s="1020"/>
      <c r="AX123" s="1020"/>
      <c r="AY123" s="1020"/>
      <c r="AZ123" s="233" t="s">
        <v>178</v>
      </c>
      <c r="BA123" s="233"/>
      <c r="BB123" s="233"/>
      <c r="BC123" s="233"/>
      <c r="BD123" s="233"/>
      <c r="BE123" s="233"/>
      <c r="BF123" s="233"/>
      <c r="BG123" s="233"/>
      <c r="BH123" s="233"/>
      <c r="BI123" s="233"/>
      <c r="BJ123" s="233"/>
      <c r="BK123" s="233"/>
      <c r="BL123" s="233"/>
      <c r="BM123" s="233"/>
      <c r="BN123" s="233"/>
      <c r="BO123" s="999" t="s">
        <v>455</v>
      </c>
      <c r="BP123" s="1027"/>
      <c r="BQ123" s="1085">
        <v>3293603</v>
      </c>
      <c r="BR123" s="1086"/>
      <c r="BS123" s="1086"/>
      <c r="BT123" s="1086"/>
      <c r="BU123" s="1086"/>
      <c r="BV123" s="1086">
        <v>3305194</v>
      </c>
      <c r="BW123" s="1086"/>
      <c r="BX123" s="1086"/>
      <c r="BY123" s="1086"/>
      <c r="BZ123" s="1086"/>
      <c r="CA123" s="1086">
        <v>3259133</v>
      </c>
      <c r="CB123" s="1086"/>
      <c r="CC123" s="1086"/>
      <c r="CD123" s="1086"/>
      <c r="CE123" s="1086"/>
      <c r="CF123" s="1023"/>
      <c r="CG123" s="1024"/>
      <c r="CH123" s="1024"/>
      <c r="CI123" s="1024"/>
      <c r="CJ123" s="1025"/>
      <c r="CK123" s="1031"/>
      <c r="CL123" s="1032"/>
      <c r="CM123" s="1032"/>
      <c r="CN123" s="1032"/>
      <c r="CO123" s="1033"/>
      <c r="CP123" s="1041" t="s">
        <v>391</v>
      </c>
      <c r="CQ123" s="1042"/>
      <c r="CR123" s="1042"/>
      <c r="CS123" s="1042"/>
      <c r="CT123" s="1042"/>
      <c r="CU123" s="1042"/>
      <c r="CV123" s="1042"/>
      <c r="CW123" s="1042"/>
      <c r="CX123" s="1042"/>
      <c r="CY123" s="1042"/>
      <c r="CZ123" s="1042"/>
      <c r="DA123" s="1042"/>
      <c r="DB123" s="1042"/>
      <c r="DC123" s="1042"/>
      <c r="DD123" s="1042"/>
      <c r="DE123" s="1042"/>
      <c r="DF123" s="1043"/>
      <c r="DG123" s="980" t="s">
        <v>122</v>
      </c>
      <c r="DH123" s="981"/>
      <c r="DI123" s="981"/>
      <c r="DJ123" s="981"/>
      <c r="DK123" s="982"/>
      <c r="DL123" s="983" t="s">
        <v>122</v>
      </c>
      <c r="DM123" s="981"/>
      <c r="DN123" s="981"/>
      <c r="DO123" s="981"/>
      <c r="DP123" s="982"/>
      <c r="DQ123" s="983" t="s">
        <v>122</v>
      </c>
      <c r="DR123" s="981"/>
      <c r="DS123" s="981"/>
      <c r="DT123" s="981"/>
      <c r="DU123" s="982"/>
      <c r="DV123" s="984" t="s">
        <v>122</v>
      </c>
      <c r="DW123" s="985"/>
      <c r="DX123" s="985"/>
      <c r="DY123" s="985"/>
      <c r="DZ123" s="986"/>
    </row>
    <row r="124" spans="1:130" s="212" customFormat="1" ht="26.25" customHeight="1" thickBot="1" x14ac:dyDescent="0.25">
      <c r="A124" s="1079"/>
      <c r="B124" s="971"/>
      <c r="C124" s="944" t="s">
        <v>444</v>
      </c>
      <c r="D124" s="945"/>
      <c r="E124" s="945"/>
      <c r="F124" s="945"/>
      <c r="G124" s="945"/>
      <c r="H124" s="945"/>
      <c r="I124" s="945"/>
      <c r="J124" s="945"/>
      <c r="K124" s="945"/>
      <c r="L124" s="945"/>
      <c r="M124" s="945"/>
      <c r="N124" s="945"/>
      <c r="O124" s="945"/>
      <c r="P124" s="945"/>
      <c r="Q124" s="945"/>
      <c r="R124" s="945"/>
      <c r="S124" s="945"/>
      <c r="T124" s="945"/>
      <c r="U124" s="945"/>
      <c r="V124" s="945"/>
      <c r="W124" s="945"/>
      <c r="X124" s="945"/>
      <c r="Y124" s="945"/>
      <c r="Z124" s="946"/>
      <c r="AA124" s="980" t="s">
        <v>122</v>
      </c>
      <c r="AB124" s="981"/>
      <c r="AC124" s="981"/>
      <c r="AD124" s="981"/>
      <c r="AE124" s="982"/>
      <c r="AF124" s="983" t="s">
        <v>122</v>
      </c>
      <c r="AG124" s="981"/>
      <c r="AH124" s="981"/>
      <c r="AI124" s="981"/>
      <c r="AJ124" s="982"/>
      <c r="AK124" s="983" t="s">
        <v>122</v>
      </c>
      <c r="AL124" s="981"/>
      <c r="AM124" s="981"/>
      <c r="AN124" s="981"/>
      <c r="AO124" s="982"/>
      <c r="AP124" s="984" t="s">
        <v>122</v>
      </c>
      <c r="AQ124" s="985"/>
      <c r="AR124" s="985"/>
      <c r="AS124" s="985"/>
      <c r="AT124" s="986"/>
      <c r="AU124" s="1081" t="s">
        <v>456</v>
      </c>
      <c r="AV124" s="1082"/>
      <c r="AW124" s="1082"/>
      <c r="AX124" s="1082"/>
      <c r="AY124" s="1082"/>
      <c r="AZ124" s="1082"/>
      <c r="BA124" s="1082"/>
      <c r="BB124" s="1082"/>
      <c r="BC124" s="1082"/>
      <c r="BD124" s="1082"/>
      <c r="BE124" s="1082"/>
      <c r="BF124" s="1082"/>
      <c r="BG124" s="1082"/>
      <c r="BH124" s="1082"/>
      <c r="BI124" s="1082"/>
      <c r="BJ124" s="1082"/>
      <c r="BK124" s="1082"/>
      <c r="BL124" s="1082"/>
      <c r="BM124" s="1082"/>
      <c r="BN124" s="1082"/>
      <c r="BO124" s="1082"/>
      <c r="BP124" s="1083"/>
      <c r="BQ124" s="1084" t="s">
        <v>122</v>
      </c>
      <c r="BR124" s="1049"/>
      <c r="BS124" s="1049"/>
      <c r="BT124" s="1049"/>
      <c r="BU124" s="1049"/>
      <c r="BV124" s="1049" t="s">
        <v>122</v>
      </c>
      <c r="BW124" s="1049"/>
      <c r="BX124" s="1049"/>
      <c r="BY124" s="1049"/>
      <c r="BZ124" s="1049"/>
      <c r="CA124" s="1049" t="s">
        <v>122</v>
      </c>
      <c r="CB124" s="1049"/>
      <c r="CC124" s="1049"/>
      <c r="CD124" s="1049"/>
      <c r="CE124" s="1049"/>
      <c r="CF124" s="1050"/>
      <c r="CG124" s="1051"/>
      <c r="CH124" s="1051"/>
      <c r="CI124" s="1051"/>
      <c r="CJ124" s="1052"/>
      <c r="CK124" s="1034"/>
      <c r="CL124" s="1034"/>
      <c r="CM124" s="1034"/>
      <c r="CN124" s="1034"/>
      <c r="CO124" s="1035"/>
      <c r="CP124" s="1041" t="s">
        <v>457</v>
      </c>
      <c r="CQ124" s="1042"/>
      <c r="CR124" s="1042"/>
      <c r="CS124" s="1042"/>
      <c r="CT124" s="1042"/>
      <c r="CU124" s="1042"/>
      <c r="CV124" s="1042"/>
      <c r="CW124" s="1042"/>
      <c r="CX124" s="1042"/>
      <c r="CY124" s="1042"/>
      <c r="CZ124" s="1042"/>
      <c r="DA124" s="1042"/>
      <c r="DB124" s="1042"/>
      <c r="DC124" s="1042"/>
      <c r="DD124" s="1042"/>
      <c r="DE124" s="1042"/>
      <c r="DF124" s="1043"/>
      <c r="DG124" s="1026" t="s">
        <v>122</v>
      </c>
      <c r="DH124" s="1008"/>
      <c r="DI124" s="1008"/>
      <c r="DJ124" s="1008"/>
      <c r="DK124" s="1009"/>
      <c r="DL124" s="1007" t="s">
        <v>122</v>
      </c>
      <c r="DM124" s="1008"/>
      <c r="DN124" s="1008"/>
      <c r="DO124" s="1008"/>
      <c r="DP124" s="1009"/>
      <c r="DQ124" s="1007" t="s">
        <v>122</v>
      </c>
      <c r="DR124" s="1008"/>
      <c r="DS124" s="1008"/>
      <c r="DT124" s="1008"/>
      <c r="DU124" s="1009"/>
      <c r="DV124" s="1010" t="s">
        <v>122</v>
      </c>
      <c r="DW124" s="1011"/>
      <c r="DX124" s="1011"/>
      <c r="DY124" s="1011"/>
      <c r="DZ124" s="1012"/>
    </row>
    <row r="125" spans="1:130" s="212" customFormat="1" ht="26.25" customHeight="1" x14ac:dyDescent="0.2">
      <c r="A125" s="1079"/>
      <c r="B125" s="971"/>
      <c r="C125" s="944" t="s">
        <v>446</v>
      </c>
      <c r="D125" s="945"/>
      <c r="E125" s="945"/>
      <c r="F125" s="945"/>
      <c r="G125" s="945"/>
      <c r="H125" s="945"/>
      <c r="I125" s="945"/>
      <c r="J125" s="945"/>
      <c r="K125" s="945"/>
      <c r="L125" s="945"/>
      <c r="M125" s="945"/>
      <c r="N125" s="945"/>
      <c r="O125" s="945"/>
      <c r="P125" s="945"/>
      <c r="Q125" s="945"/>
      <c r="R125" s="945"/>
      <c r="S125" s="945"/>
      <c r="T125" s="945"/>
      <c r="U125" s="945"/>
      <c r="V125" s="945"/>
      <c r="W125" s="945"/>
      <c r="X125" s="945"/>
      <c r="Y125" s="945"/>
      <c r="Z125" s="946"/>
      <c r="AA125" s="980" t="s">
        <v>122</v>
      </c>
      <c r="AB125" s="981"/>
      <c r="AC125" s="981"/>
      <c r="AD125" s="981"/>
      <c r="AE125" s="982"/>
      <c r="AF125" s="983" t="s">
        <v>122</v>
      </c>
      <c r="AG125" s="981"/>
      <c r="AH125" s="981"/>
      <c r="AI125" s="981"/>
      <c r="AJ125" s="982"/>
      <c r="AK125" s="983" t="s">
        <v>122</v>
      </c>
      <c r="AL125" s="981"/>
      <c r="AM125" s="981"/>
      <c r="AN125" s="981"/>
      <c r="AO125" s="982"/>
      <c r="AP125" s="984" t="s">
        <v>122</v>
      </c>
      <c r="AQ125" s="985"/>
      <c r="AR125" s="985"/>
      <c r="AS125" s="985"/>
      <c r="AT125" s="986"/>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44" t="s">
        <v>458</v>
      </c>
      <c r="CL125" s="1029"/>
      <c r="CM125" s="1029"/>
      <c r="CN125" s="1029"/>
      <c r="CO125" s="1030"/>
      <c r="CP125" s="951" t="s">
        <v>459</v>
      </c>
      <c r="CQ125" s="919"/>
      <c r="CR125" s="919"/>
      <c r="CS125" s="919"/>
      <c r="CT125" s="919"/>
      <c r="CU125" s="919"/>
      <c r="CV125" s="919"/>
      <c r="CW125" s="919"/>
      <c r="CX125" s="919"/>
      <c r="CY125" s="919"/>
      <c r="CZ125" s="919"/>
      <c r="DA125" s="919"/>
      <c r="DB125" s="919"/>
      <c r="DC125" s="919"/>
      <c r="DD125" s="919"/>
      <c r="DE125" s="919"/>
      <c r="DF125" s="920"/>
      <c r="DG125" s="952" t="s">
        <v>122</v>
      </c>
      <c r="DH125" s="953"/>
      <c r="DI125" s="953"/>
      <c r="DJ125" s="953"/>
      <c r="DK125" s="953"/>
      <c r="DL125" s="953" t="s">
        <v>122</v>
      </c>
      <c r="DM125" s="953"/>
      <c r="DN125" s="953"/>
      <c r="DO125" s="953"/>
      <c r="DP125" s="953"/>
      <c r="DQ125" s="953" t="s">
        <v>122</v>
      </c>
      <c r="DR125" s="953"/>
      <c r="DS125" s="953"/>
      <c r="DT125" s="953"/>
      <c r="DU125" s="953"/>
      <c r="DV125" s="954" t="s">
        <v>122</v>
      </c>
      <c r="DW125" s="954"/>
      <c r="DX125" s="954"/>
      <c r="DY125" s="954"/>
      <c r="DZ125" s="955"/>
    </row>
    <row r="126" spans="1:130" s="212" customFormat="1" ht="26.25" customHeight="1" thickBot="1" x14ac:dyDescent="0.25">
      <c r="A126" s="1079"/>
      <c r="B126" s="971"/>
      <c r="C126" s="944" t="s">
        <v>448</v>
      </c>
      <c r="D126" s="945"/>
      <c r="E126" s="945"/>
      <c r="F126" s="945"/>
      <c r="G126" s="945"/>
      <c r="H126" s="945"/>
      <c r="I126" s="945"/>
      <c r="J126" s="945"/>
      <c r="K126" s="945"/>
      <c r="L126" s="945"/>
      <c r="M126" s="945"/>
      <c r="N126" s="945"/>
      <c r="O126" s="945"/>
      <c r="P126" s="945"/>
      <c r="Q126" s="945"/>
      <c r="R126" s="945"/>
      <c r="S126" s="945"/>
      <c r="T126" s="945"/>
      <c r="U126" s="945"/>
      <c r="V126" s="945"/>
      <c r="W126" s="945"/>
      <c r="X126" s="945"/>
      <c r="Y126" s="945"/>
      <c r="Z126" s="946"/>
      <c r="AA126" s="980" t="s">
        <v>122</v>
      </c>
      <c r="AB126" s="981"/>
      <c r="AC126" s="981"/>
      <c r="AD126" s="981"/>
      <c r="AE126" s="982"/>
      <c r="AF126" s="983" t="s">
        <v>122</v>
      </c>
      <c r="AG126" s="981"/>
      <c r="AH126" s="981"/>
      <c r="AI126" s="981"/>
      <c r="AJ126" s="982"/>
      <c r="AK126" s="983" t="s">
        <v>122</v>
      </c>
      <c r="AL126" s="981"/>
      <c r="AM126" s="981"/>
      <c r="AN126" s="981"/>
      <c r="AO126" s="982"/>
      <c r="AP126" s="984" t="s">
        <v>122</v>
      </c>
      <c r="AQ126" s="985"/>
      <c r="AR126" s="985"/>
      <c r="AS126" s="985"/>
      <c r="AT126" s="986"/>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45"/>
      <c r="CL126" s="1032"/>
      <c r="CM126" s="1032"/>
      <c r="CN126" s="1032"/>
      <c r="CO126" s="1033"/>
      <c r="CP126" s="944" t="s">
        <v>460</v>
      </c>
      <c r="CQ126" s="945"/>
      <c r="CR126" s="945"/>
      <c r="CS126" s="945"/>
      <c r="CT126" s="945"/>
      <c r="CU126" s="945"/>
      <c r="CV126" s="945"/>
      <c r="CW126" s="945"/>
      <c r="CX126" s="945"/>
      <c r="CY126" s="945"/>
      <c r="CZ126" s="945"/>
      <c r="DA126" s="945"/>
      <c r="DB126" s="945"/>
      <c r="DC126" s="945"/>
      <c r="DD126" s="945"/>
      <c r="DE126" s="945"/>
      <c r="DF126" s="946"/>
      <c r="DG126" s="947" t="s">
        <v>122</v>
      </c>
      <c r="DH126" s="948"/>
      <c r="DI126" s="948"/>
      <c r="DJ126" s="948"/>
      <c r="DK126" s="948"/>
      <c r="DL126" s="948" t="s">
        <v>122</v>
      </c>
      <c r="DM126" s="948"/>
      <c r="DN126" s="948"/>
      <c r="DO126" s="948"/>
      <c r="DP126" s="948"/>
      <c r="DQ126" s="948" t="s">
        <v>122</v>
      </c>
      <c r="DR126" s="948"/>
      <c r="DS126" s="948"/>
      <c r="DT126" s="948"/>
      <c r="DU126" s="948"/>
      <c r="DV126" s="949" t="s">
        <v>122</v>
      </c>
      <c r="DW126" s="949"/>
      <c r="DX126" s="949"/>
      <c r="DY126" s="949"/>
      <c r="DZ126" s="950"/>
    </row>
    <row r="127" spans="1:130" s="212" customFormat="1" ht="26.25" customHeight="1" x14ac:dyDescent="0.2">
      <c r="A127" s="1080"/>
      <c r="B127" s="973"/>
      <c r="C127" s="995" t="s">
        <v>461</v>
      </c>
      <c r="D127" s="987"/>
      <c r="E127" s="987"/>
      <c r="F127" s="987"/>
      <c r="G127" s="987"/>
      <c r="H127" s="987"/>
      <c r="I127" s="987"/>
      <c r="J127" s="987"/>
      <c r="K127" s="987"/>
      <c r="L127" s="987"/>
      <c r="M127" s="987"/>
      <c r="N127" s="987"/>
      <c r="O127" s="987"/>
      <c r="P127" s="987"/>
      <c r="Q127" s="987"/>
      <c r="R127" s="987"/>
      <c r="S127" s="987"/>
      <c r="T127" s="987"/>
      <c r="U127" s="987"/>
      <c r="V127" s="987"/>
      <c r="W127" s="987"/>
      <c r="X127" s="987"/>
      <c r="Y127" s="987"/>
      <c r="Z127" s="988"/>
      <c r="AA127" s="980" t="s">
        <v>122</v>
      </c>
      <c r="AB127" s="981"/>
      <c r="AC127" s="981"/>
      <c r="AD127" s="981"/>
      <c r="AE127" s="982"/>
      <c r="AF127" s="983" t="s">
        <v>122</v>
      </c>
      <c r="AG127" s="981"/>
      <c r="AH127" s="981"/>
      <c r="AI127" s="981"/>
      <c r="AJ127" s="982"/>
      <c r="AK127" s="983" t="s">
        <v>122</v>
      </c>
      <c r="AL127" s="981"/>
      <c r="AM127" s="981"/>
      <c r="AN127" s="981"/>
      <c r="AO127" s="982"/>
      <c r="AP127" s="984" t="s">
        <v>122</v>
      </c>
      <c r="AQ127" s="985"/>
      <c r="AR127" s="985"/>
      <c r="AS127" s="985"/>
      <c r="AT127" s="986"/>
      <c r="AU127" s="214"/>
      <c r="AV127" s="214"/>
      <c r="AW127" s="214"/>
      <c r="AX127" s="1053" t="s">
        <v>462</v>
      </c>
      <c r="AY127" s="1054"/>
      <c r="AZ127" s="1054"/>
      <c r="BA127" s="1054"/>
      <c r="BB127" s="1054"/>
      <c r="BC127" s="1054"/>
      <c r="BD127" s="1054"/>
      <c r="BE127" s="1055"/>
      <c r="BF127" s="1056" t="s">
        <v>463</v>
      </c>
      <c r="BG127" s="1054"/>
      <c r="BH127" s="1054"/>
      <c r="BI127" s="1054"/>
      <c r="BJ127" s="1054"/>
      <c r="BK127" s="1054"/>
      <c r="BL127" s="1055"/>
      <c r="BM127" s="1056" t="s">
        <v>464</v>
      </c>
      <c r="BN127" s="1054"/>
      <c r="BO127" s="1054"/>
      <c r="BP127" s="1054"/>
      <c r="BQ127" s="1054"/>
      <c r="BR127" s="1054"/>
      <c r="BS127" s="1055"/>
      <c r="BT127" s="1056" t="s">
        <v>465</v>
      </c>
      <c r="BU127" s="1054"/>
      <c r="BV127" s="1054"/>
      <c r="BW127" s="1054"/>
      <c r="BX127" s="1054"/>
      <c r="BY127" s="1054"/>
      <c r="BZ127" s="1077"/>
      <c r="CA127" s="214"/>
      <c r="CB127" s="214"/>
      <c r="CC127" s="214"/>
      <c r="CD127" s="237"/>
      <c r="CE127" s="237"/>
      <c r="CF127" s="237"/>
      <c r="CG127" s="214"/>
      <c r="CH127" s="214"/>
      <c r="CI127" s="214"/>
      <c r="CJ127" s="236"/>
      <c r="CK127" s="1045"/>
      <c r="CL127" s="1032"/>
      <c r="CM127" s="1032"/>
      <c r="CN127" s="1032"/>
      <c r="CO127" s="1033"/>
      <c r="CP127" s="944" t="s">
        <v>466</v>
      </c>
      <c r="CQ127" s="945"/>
      <c r="CR127" s="945"/>
      <c r="CS127" s="945"/>
      <c r="CT127" s="945"/>
      <c r="CU127" s="945"/>
      <c r="CV127" s="945"/>
      <c r="CW127" s="945"/>
      <c r="CX127" s="945"/>
      <c r="CY127" s="945"/>
      <c r="CZ127" s="945"/>
      <c r="DA127" s="945"/>
      <c r="DB127" s="945"/>
      <c r="DC127" s="945"/>
      <c r="DD127" s="945"/>
      <c r="DE127" s="945"/>
      <c r="DF127" s="946"/>
      <c r="DG127" s="947" t="s">
        <v>122</v>
      </c>
      <c r="DH127" s="948"/>
      <c r="DI127" s="948"/>
      <c r="DJ127" s="948"/>
      <c r="DK127" s="948"/>
      <c r="DL127" s="948" t="s">
        <v>122</v>
      </c>
      <c r="DM127" s="948"/>
      <c r="DN127" s="948"/>
      <c r="DO127" s="948"/>
      <c r="DP127" s="948"/>
      <c r="DQ127" s="948" t="s">
        <v>122</v>
      </c>
      <c r="DR127" s="948"/>
      <c r="DS127" s="948"/>
      <c r="DT127" s="948"/>
      <c r="DU127" s="948"/>
      <c r="DV127" s="949" t="s">
        <v>122</v>
      </c>
      <c r="DW127" s="949"/>
      <c r="DX127" s="949"/>
      <c r="DY127" s="949"/>
      <c r="DZ127" s="950"/>
    </row>
    <row r="128" spans="1:130" s="212" customFormat="1" ht="26.25" customHeight="1" thickBot="1" x14ac:dyDescent="0.25">
      <c r="A128" s="1063" t="s">
        <v>467</v>
      </c>
      <c r="B128" s="1064"/>
      <c r="C128" s="1064"/>
      <c r="D128" s="1064"/>
      <c r="E128" s="1064"/>
      <c r="F128" s="1064"/>
      <c r="G128" s="1064"/>
      <c r="H128" s="1064"/>
      <c r="I128" s="1064"/>
      <c r="J128" s="1064"/>
      <c r="K128" s="1064"/>
      <c r="L128" s="1064"/>
      <c r="M128" s="1064"/>
      <c r="N128" s="1064"/>
      <c r="O128" s="1064"/>
      <c r="P128" s="1064"/>
      <c r="Q128" s="1064"/>
      <c r="R128" s="1064"/>
      <c r="S128" s="1064"/>
      <c r="T128" s="1064"/>
      <c r="U128" s="1064"/>
      <c r="V128" s="1064"/>
      <c r="W128" s="1065" t="s">
        <v>468</v>
      </c>
      <c r="X128" s="1065"/>
      <c r="Y128" s="1065"/>
      <c r="Z128" s="1066"/>
      <c r="AA128" s="1067">
        <v>24</v>
      </c>
      <c r="AB128" s="1068"/>
      <c r="AC128" s="1068"/>
      <c r="AD128" s="1068"/>
      <c r="AE128" s="1069"/>
      <c r="AF128" s="1070">
        <v>24</v>
      </c>
      <c r="AG128" s="1068"/>
      <c r="AH128" s="1068"/>
      <c r="AI128" s="1068"/>
      <c r="AJ128" s="1069"/>
      <c r="AK128" s="1070">
        <v>24</v>
      </c>
      <c r="AL128" s="1068"/>
      <c r="AM128" s="1068"/>
      <c r="AN128" s="1068"/>
      <c r="AO128" s="1069"/>
      <c r="AP128" s="1071"/>
      <c r="AQ128" s="1072"/>
      <c r="AR128" s="1072"/>
      <c r="AS128" s="1072"/>
      <c r="AT128" s="1073"/>
      <c r="AU128" s="214"/>
      <c r="AV128" s="214"/>
      <c r="AW128" s="214"/>
      <c r="AX128" s="918" t="s">
        <v>469</v>
      </c>
      <c r="AY128" s="919"/>
      <c r="AZ128" s="919"/>
      <c r="BA128" s="919"/>
      <c r="BB128" s="919"/>
      <c r="BC128" s="919"/>
      <c r="BD128" s="919"/>
      <c r="BE128" s="920"/>
      <c r="BF128" s="1074" t="s">
        <v>122</v>
      </c>
      <c r="BG128" s="1075"/>
      <c r="BH128" s="1075"/>
      <c r="BI128" s="1075"/>
      <c r="BJ128" s="1075"/>
      <c r="BK128" s="1075"/>
      <c r="BL128" s="1076"/>
      <c r="BM128" s="1074">
        <v>15</v>
      </c>
      <c r="BN128" s="1075"/>
      <c r="BO128" s="1075"/>
      <c r="BP128" s="1075"/>
      <c r="BQ128" s="1075"/>
      <c r="BR128" s="1075"/>
      <c r="BS128" s="1076"/>
      <c r="BT128" s="1074">
        <v>20</v>
      </c>
      <c r="BU128" s="1075"/>
      <c r="BV128" s="1075"/>
      <c r="BW128" s="1075"/>
      <c r="BX128" s="1075"/>
      <c r="BY128" s="1075"/>
      <c r="BZ128" s="1098"/>
      <c r="CA128" s="237"/>
      <c r="CB128" s="237"/>
      <c r="CC128" s="237"/>
      <c r="CD128" s="237"/>
      <c r="CE128" s="237"/>
      <c r="CF128" s="237"/>
      <c r="CG128" s="214"/>
      <c r="CH128" s="214"/>
      <c r="CI128" s="214"/>
      <c r="CJ128" s="236"/>
      <c r="CK128" s="1046"/>
      <c r="CL128" s="1047"/>
      <c r="CM128" s="1047"/>
      <c r="CN128" s="1047"/>
      <c r="CO128" s="1048"/>
      <c r="CP128" s="1057" t="s">
        <v>470</v>
      </c>
      <c r="CQ128" s="739"/>
      <c r="CR128" s="739"/>
      <c r="CS128" s="739"/>
      <c r="CT128" s="739"/>
      <c r="CU128" s="739"/>
      <c r="CV128" s="739"/>
      <c r="CW128" s="739"/>
      <c r="CX128" s="739"/>
      <c r="CY128" s="739"/>
      <c r="CZ128" s="739"/>
      <c r="DA128" s="739"/>
      <c r="DB128" s="739"/>
      <c r="DC128" s="739"/>
      <c r="DD128" s="739"/>
      <c r="DE128" s="739"/>
      <c r="DF128" s="1058"/>
      <c r="DG128" s="1059" t="s">
        <v>122</v>
      </c>
      <c r="DH128" s="1060"/>
      <c r="DI128" s="1060"/>
      <c r="DJ128" s="1060"/>
      <c r="DK128" s="1060"/>
      <c r="DL128" s="1060" t="s">
        <v>122</v>
      </c>
      <c r="DM128" s="1060"/>
      <c r="DN128" s="1060"/>
      <c r="DO128" s="1060"/>
      <c r="DP128" s="1060"/>
      <c r="DQ128" s="1060" t="s">
        <v>122</v>
      </c>
      <c r="DR128" s="1060"/>
      <c r="DS128" s="1060"/>
      <c r="DT128" s="1060"/>
      <c r="DU128" s="1060"/>
      <c r="DV128" s="1061" t="s">
        <v>122</v>
      </c>
      <c r="DW128" s="1061"/>
      <c r="DX128" s="1061"/>
      <c r="DY128" s="1061"/>
      <c r="DZ128" s="1062"/>
    </row>
    <row r="129" spans="1:131" s="212" customFormat="1" ht="26.25" customHeight="1" x14ac:dyDescent="0.2">
      <c r="A129" s="956" t="s">
        <v>102</v>
      </c>
      <c r="B129" s="957"/>
      <c r="C129" s="957"/>
      <c r="D129" s="957"/>
      <c r="E129" s="957"/>
      <c r="F129" s="957"/>
      <c r="G129" s="957"/>
      <c r="H129" s="957"/>
      <c r="I129" s="957"/>
      <c r="J129" s="957"/>
      <c r="K129" s="957"/>
      <c r="L129" s="957"/>
      <c r="M129" s="957"/>
      <c r="N129" s="957"/>
      <c r="O129" s="957"/>
      <c r="P129" s="957"/>
      <c r="Q129" s="957"/>
      <c r="R129" s="957"/>
      <c r="S129" s="957"/>
      <c r="T129" s="957"/>
      <c r="U129" s="957"/>
      <c r="V129" s="957"/>
      <c r="W129" s="1092" t="s">
        <v>471</v>
      </c>
      <c r="X129" s="1093"/>
      <c r="Y129" s="1093"/>
      <c r="Z129" s="1094"/>
      <c r="AA129" s="980">
        <v>982745</v>
      </c>
      <c r="AB129" s="981"/>
      <c r="AC129" s="981"/>
      <c r="AD129" s="981"/>
      <c r="AE129" s="982"/>
      <c r="AF129" s="983">
        <v>998436</v>
      </c>
      <c r="AG129" s="981"/>
      <c r="AH129" s="981"/>
      <c r="AI129" s="981"/>
      <c r="AJ129" s="982"/>
      <c r="AK129" s="983">
        <v>1010017</v>
      </c>
      <c r="AL129" s="981"/>
      <c r="AM129" s="981"/>
      <c r="AN129" s="981"/>
      <c r="AO129" s="982"/>
      <c r="AP129" s="1095"/>
      <c r="AQ129" s="1096"/>
      <c r="AR129" s="1096"/>
      <c r="AS129" s="1096"/>
      <c r="AT129" s="1097"/>
      <c r="AU129" s="215"/>
      <c r="AV129" s="215"/>
      <c r="AW129" s="215"/>
      <c r="AX129" s="1087" t="s">
        <v>472</v>
      </c>
      <c r="AY129" s="945"/>
      <c r="AZ129" s="945"/>
      <c r="BA129" s="945"/>
      <c r="BB129" s="945"/>
      <c r="BC129" s="945"/>
      <c r="BD129" s="945"/>
      <c r="BE129" s="946"/>
      <c r="BF129" s="1088" t="s">
        <v>122</v>
      </c>
      <c r="BG129" s="1089"/>
      <c r="BH129" s="1089"/>
      <c r="BI129" s="1089"/>
      <c r="BJ129" s="1089"/>
      <c r="BK129" s="1089"/>
      <c r="BL129" s="1090"/>
      <c r="BM129" s="1088">
        <v>20</v>
      </c>
      <c r="BN129" s="1089"/>
      <c r="BO129" s="1089"/>
      <c r="BP129" s="1089"/>
      <c r="BQ129" s="1089"/>
      <c r="BR129" s="1089"/>
      <c r="BS129" s="1090"/>
      <c r="BT129" s="1088">
        <v>30</v>
      </c>
      <c r="BU129" s="1089"/>
      <c r="BV129" s="1089"/>
      <c r="BW129" s="1089"/>
      <c r="BX129" s="1089"/>
      <c r="BY129" s="1089"/>
      <c r="BZ129" s="109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56" t="s">
        <v>473</v>
      </c>
      <c r="B130" s="957"/>
      <c r="C130" s="957"/>
      <c r="D130" s="957"/>
      <c r="E130" s="957"/>
      <c r="F130" s="957"/>
      <c r="G130" s="957"/>
      <c r="H130" s="957"/>
      <c r="I130" s="957"/>
      <c r="J130" s="957"/>
      <c r="K130" s="957"/>
      <c r="L130" s="957"/>
      <c r="M130" s="957"/>
      <c r="N130" s="957"/>
      <c r="O130" s="957"/>
      <c r="P130" s="957"/>
      <c r="Q130" s="957"/>
      <c r="R130" s="957"/>
      <c r="S130" s="957"/>
      <c r="T130" s="957"/>
      <c r="U130" s="957"/>
      <c r="V130" s="957"/>
      <c r="W130" s="1092" t="s">
        <v>474</v>
      </c>
      <c r="X130" s="1093"/>
      <c r="Y130" s="1093"/>
      <c r="Z130" s="1094"/>
      <c r="AA130" s="980">
        <v>119347</v>
      </c>
      <c r="AB130" s="981"/>
      <c r="AC130" s="981"/>
      <c r="AD130" s="981"/>
      <c r="AE130" s="982"/>
      <c r="AF130" s="983">
        <v>135529</v>
      </c>
      <c r="AG130" s="981"/>
      <c r="AH130" s="981"/>
      <c r="AI130" s="981"/>
      <c r="AJ130" s="982"/>
      <c r="AK130" s="983">
        <v>131382</v>
      </c>
      <c r="AL130" s="981"/>
      <c r="AM130" s="981"/>
      <c r="AN130" s="981"/>
      <c r="AO130" s="982"/>
      <c r="AP130" s="1095"/>
      <c r="AQ130" s="1096"/>
      <c r="AR130" s="1096"/>
      <c r="AS130" s="1096"/>
      <c r="AT130" s="1097"/>
      <c r="AU130" s="215"/>
      <c r="AV130" s="215"/>
      <c r="AW130" s="215"/>
      <c r="AX130" s="1087" t="s">
        <v>475</v>
      </c>
      <c r="AY130" s="945"/>
      <c r="AZ130" s="945"/>
      <c r="BA130" s="945"/>
      <c r="BB130" s="945"/>
      <c r="BC130" s="945"/>
      <c r="BD130" s="945"/>
      <c r="BE130" s="946"/>
      <c r="BF130" s="1123">
        <v>7.3</v>
      </c>
      <c r="BG130" s="1124"/>
      <c r="BH130" s="1124"/>
      <c r="BI130" s="1124"/>
      <c r="BJ130" s="1124"/>
      <c r="BK130" s="1124"/>
      <c r="BL130" s="1125"/>
      <c r="BM130" s="1123">
        <v>25</v>
      </c>
      <c r="BN130" s="1124"/>
      <c r="BO130" s="1124"/>
      <c r="BP130" s="1124"/>
      <c r="BQ130" s="1124"/>
      <c r="BR130" s="1124"/>
      <c r="BS130" s="1125"/>
      <c r="BT130" s="1123">
        <v>35</v>
      </c>
      <c r="BU130" s="1124"/>
      <c r="BV130" s="1124"/>
      <c r="BW130" s="1124"/>
      <c r="BX130" s="1124"/>
      <c r="BY130" s="1124"/>
      <c r="BZ130" s="1126"/>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27"/>
      <c r="B131" s="1128"/>
      <c r="C131" s="1128"/>
      <c r="D131" s="1128"/>
      <c r="E131" s="1128"/>
      <c r="F131" s="1128"/>
      <c r="G131" s="1128"/>
      <c r="H131" s="1128"/>
      <c r="I131" s="1128"/>
      <c r="J131" s="1128"/>
      <c r="K131" s="1128"/>
      <c r="L131" s="1128"/>
      <c r="M131" s="1128"/>
      <c r="N131" s="1128"/>
      <c r="O131" s="1128"/>
      <c r="P131" s="1128"/>
      <c r="Q131" s="1128"/>
      <c r="R131" s="1128"/>
      <c r="S131" s="1128"/>
      <c r="T131" s="1128"/>
      <c r="U131" s="1128"/>
      <c r="V131" s="1128"/>
      <c r="W131" s="1129" t="s">
        <v>476</v>
      </c>
      <c r="X131" s="1130"/>
      <c r="Y131" s="1130"/>
      <c r="Z131" s="1131"/>
      <c r="AA131" s="1026">
        <v>863398</v>
      </c>
      <c r="AB131" s="1008"/>
      <c r="AC131" s="1008"/>
      <c r="AD131" s="1008"/>
      <c r="AE131" s="1009"/>
      <c r="AF131" s="1007">
        <v>862907</v>
      </c>
      <c r="AG131" s="1008"/>
      <c r="AH131" s="1008"/>
      <c r="AI131" s="1008"/>
      <c r="AJ131" s="1009"/>
      <c r="AK131" s="1007">
        <v>878635</v>
      </c>
      <c r="AL131" s="1008"/>
      <c r="AM131" s="1008"/>
      <c r="AN131" s="1008"/>
      <c r="AO131" s="1009"/>
      <c r="AP131" s="1132"/>
      <c r="AQ131" s="1133"/>
      <c r="AR131" s="1133"/>
      <c r="AS131" s="1133"/>
      <c r="AT131" s="1134"/>
      <c r="AU131" s="215"/>
      <c r="AV131" s="215"/>
      <c r="AW131" s="215"/>
      <c r="AX131" s="1105" t="s">
        <v>477</v>
      </c>
      <c r="AY131" s="739"/>
      <c r="AZ131" s="739"/>
      <c r="BA131" s="739"/>
      <c r="BB131" s="739"/>
      <c r="BC131" s="739"/>
      <c r="BD131" s="739"/>
      <c r="BE131" s="1058"/>
      <c r="BF131" s="1106" t="s">
        <v>122</v>
      </c>
      <c r="BG131" s="1107"/>
      <c r="BH131" s="1107"/>
      <c r="BI131" s="1107"/>
      <c r="BJ131" s="1107"/>
      <c r="BK131" s="1107"/>
      <c r="BL131" s="1108"/>
      <c r="BM131" s="1106">
        <v>350</v>
      </c>
      <c r="BN131" s="1107"/>
      <c r="BO131" s="1107"/>
      <c r="BP131" s="1107"/>
      <c r="BQ131" s="1107"/>
      <c r="BR131" s="1107"/>
      <c r="BS131" s="1108"/>
      <c r="BT131" s="1109"/>
      <c r="BU131" s="1110"/>
      <c r="BV131" s="1110"/>
      <c r="BW131" s="1110"/>
      <c r="BX131" s="1110"/>
      <c r="BY131" s="1110"/>
      <c r="BZ131" s="1111"/>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12" t="s">
        <v>478</v>
      </c>
      <c r="B132" s="1113"/>
      <c r="C132" s="1113"/>
      <c r="D132" s="1113"/>
      <c r="E132" s="1113"/>
      <c r="F132" s="1113"/>
      <c r="G132" s="1113"/>
      <c r="H132" s="1113"/>
      <c r="I132" s="1113"/>
      <c r="J132" s="1113"/>
      <c r="K132" s="1113"/>
      <c r="L132" s="1113"/>
      <c r="M132" s="1113"/>
      <c r="N132" s="1113"/>
      <c r="O132" s="1113"/>
      <c r="P132" s="1113"/>
      <c r="Q132" s="1113"/>
      <c r="R132" s="1113"/>
      <c r="S132" s="1113"/>
      <c r="T132" s="1113"/>
      <c r="U132" s="1113"/>
      <c r="V132" s="1116" t="s">
        <v>479</v>
      </c>
      <c r="W132" s="1116"/>
      <c r="X132" s="1116"/>
      <c r="Y132" s="1116"/>
      <c r="Z132" s="1117"/>
      <c r="AA132" s="1118">
        <v>8.4322641469999997</v>
      </c>
      <c r="AB132" s="1119"/>
      <c r="AC132" s="1119"/>
      <c r="AD132" s="1119"/>
      <c r="AE132" s="1120"/>
      <c r="AF132" s="1121">
        <v>6.94084067</v>
      </c>
      <c r="AG132" s="1119"/>
      <c r="AH132" s="1119"/>
      <c r="AI132" s="1119"/>
      <c r="AJ132" s="1120"/>
      <c r="AK132" s="1121">
        <v>6.7326022749999996</v>
      </c>
      <c r="AL132" s="1119"/>
      <c r="AM132" s="1119"/>
      <c r="AN132" s="1119"/>
      <c r="AO132" s="1120"/>
      <c r="AP132" s="1023"/>
      <c r="AQ132" s="1024"/>
      <c r="AR132" s="1024"/>
      <c r="AS132" s="1024"/>
      <c r="AT132" s="1122"/>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14"/>
      <c r="B133" s="1115"/>
      <c r="C133" s="1115"/>
      <c r="D133" s="1115"/>
      <c r="E133" s="1115"/>
      <c r="F133" s="1115"/>
      <c r="G133" s="1115"/>
      <c r="H133" s="1115"/>
      <c r="I133" s="1115"/>
      <c r="J133" s="1115"/>
      <c r="K133" s="1115"/>
      <c r="L133" s="1115"/>
      <c r="M133" s="1115"/>
      <c r="N133" s="1115"/>
      <c r="O133" s="1115"/>
      <c r="P133" s="1115"/>
      <c r="Q133" s="1115"/>
      <c r="R133" s="1115"/>
      <c r="S133" s="1115"/>
      <c r="T133" s="1115"/>
      <c r="U133" s="1115"/>
      <c r="V133" s="1099" t="s">
        <v>480</v>
      </c>
      <c r="W133" s="1099"/>
      <c r="X133" s="1099"/>
      <c r="Y133" s="1099"/>
      <c r="Z133" s="1100"/>
      <c r="AA133" s="1101">
        <v>6</v>
      </c>
      <c r="AB133" s="1102"/>
      <c r="AC133" s="1102"/>
      <c r="AD133" s="1102"/>
      <c r="AE133" s="1103"/>
      <c r="AF133" s="1101">
        <v>6.7</v>
      </c>
      <c r="AG133" s="1102"/>
      <c r="AH133" s="1102"/>
      <c r="AI133" s="1102"/>
      <c r="AJ133" s="1103"/>
      <c r="AK133" s="1101">
        <v>7.3</v>
      </c>
      <c r="AL133" s="1102"/>
      <c r="AM133" s="1102"/>
      <c r="AN133" s="1102"/>
      <c r="AO133" s="1103"/>
      <c r="AP133" s="1050"/>
      <c r="AQ133" s="1051"/>
      <c r="AR133" s="1051"/>
      <c r="AS133" s="1051"/>
      <c r="AT133" s="1104"/>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7/Ar3oD0s3SrBRzUWoNQE90CaFe+lkvMnEJbV5ar7J/8fiZXPI2lwu5PhKM/XPnoIlk1FeB8nnJog15lUy6uzw==" saltValue="voZ1vqNaiDq1THj01L8Tn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R58" zoomScale="70" zoomScaleNormal="85" zoomScaleSheetLayoutView="70" workbookViewId="0">
      <selection activeCell="DO73" sqref="DO73"/>
    </sheetView>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481</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PLxRwyPlHIX7oeaUajV+jaPfsX6egiMj5SZdczXDcvTaXhItzbqjDgFwoWLlQhupfCNbVoQiuyVvA9zAz6XI0A==" saltValue="BgqM1rzlzb/CcVo4eXA21g=="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H36" zoomScale="70" zoomScaleNormal="7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G76JLM0sbKFFs+z/9/dKe52YFtT9CTSrlKFtV5fGafybp+gZvq3b14ccMxPjCvMD1Hl/ddE/WM10gQO0tvhGqw==" saltValue="dklKd+eQtuG7wC0Q9X6Kr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4" zoomScale="70" zoomScaleSheetLayoutView="7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483</v>
      </c>
      <c r="AL6" s="248"/>
      <c r="AM6" s="248"/>
      <c r="AN6" s="248"/>
    </row>
    <row r="7" spans="1:46" ht="13.5" customHeight="1" x14ac:dyDescent="0.2">
      <c r="A7" s="247"/>
      <c r="AK7" s="250"/>
      <c r="AL7" s="251"/>
      <c r="AM7" s="251"/>
      <c r="AN7" s="252"/>
      <c r="AO7" s="1136" t="s">
        <v>484</v>
      </c>
      <c r="AP7" s="253"/>
      <c r="AQ7" s="254" t="s">
        <v>485</v>
      </c>
      <c r="AR7" s="255"/>
    </row>
    <row r="8" spans="1:46" ht="13" x14ac:dyDescent="0.2">
      <c r="A8" s="247"/>
      <c r="AK8" s="256"/>
      <c r="AL8" s="257"/>
      <c r="AM8" s="257"/>
      <c r="AN8" s="258"/>
      <c r="AO8" s="1137"/>
      <c r="AP8" s="259" t="s">
        <v>486</v>
      </c>
      <c r="AQ8" s="260" t="s">
        <v>487</v>
      </c>
      <c r="AR8" s="261" t="s">
        <v>488</v>
      </c>
    </row>
    <row r="9" spans="1:46" ht="13" x14ac:dyDescent="0.2">
      <c r="A9" s="247"/>
      <c r="AK9" s="1138" t="s">
        <v>489</v>
      </c>
      <c r="AL9" s="1139"/>
      <c r="AM9" s="1139"/>
      <c r="AN9" s="1140"/>
      <c r="AO9" s="262">
        <v>398319</v>
      </c>
      <c r="AP9" s="262">
        <v>502294</v>
      </c>
      <c r="AQ9" s="263">
        <v>263788</v>
      </c>
      <c r="AR9" s="264">
        <v>90.4</v>
      </c>
    </row>
    <row r="10" spans="1:46" ht="13.5" customHeight="1" x14ac:dyDescent="0.2">
      <c r="A10" s="247"/>
      <c r="AK10" s="1138" t="s">
        <v>490</v>
      </c>
      <c r="AL10" s="1139"/>
      <c r="AM10" s="1139"/>
      <c r="AN10" s="1140"/>
      <c r="AO10" s="265">
        <v>1134</v>
      </c>
      <c r="AP10" s="265">
        <v>1430</v>
      </c>
      <c r="AQ10" s="266">
        <v>39680</v>
      </c>
      <c r="AR10" s="267">
        <v>-96.4</v>
      </c>
    </row>
    <row r="11" spans="1:46" ht="13.5" customHeight="1" x14ac:dyDescent="0.2">
      <c r="A11" s="247"/>
      <c r="AK11" s="1138" t="s">
        <v>491</v>
      </c>
      <c r="AL11" s="1139"/>
      <c r="AM11" s="1139"/>
      <c r="AN11" s="1140"/>
      <c r="AO11" s="265" t="s">
        <v>492</v>
      </c>
      <c r="AP11" s="265" t="s">
        <v>492</v>
      </c>
      <c r="AQ11" s="266">
        <v>4557</v>
      </c>
      <c r="AR11" s="267" t="s">
        <v>492</v>
      </c>
    </row>
    <row r="12" spans="1:46" ht="13.5" customHeight="1" x14ac:dyDescent="0.2">
      <c r="A12" s="247"/>
      <c r="AK12" s="1138" t="s">
        <v>493</v>
      </c>
      <c r="AL12" s="1139"/>
      <c r="AM12" s="1139"/>
      <c r="AN12" s="1140"/>
      <c r="AO12" s="265" t="s">
        <v>492</v>
      </c>
      <c r="AP12" s="265" t="s">
        <v>492</v>
      </c>
      <c r="AQ12" s="266" t="s">
        <v>492</v>
      </c>
      <c r="AR12" s="267" t="s">
        <v>492</v>
      </c>
    </row>
    <row r="13" spans="1:46" ht="13.5" customHeight="1" x14ac:dyDescent="0.2">
      <c r="A13" s="247"/>
      <c r="AK13" s="1138" t="s">
        <v>494</v>
      </c>
      <c r="AL13" s="1139"/>
      <c r="AM13" s="1139"/>
      <c r="AN13" s="1140"/>
      <c r="AO13" s="265">
        <v>4803</v>
      </c>
      <c r="AP13" s="265">
        <v>6057</v>
      </c>
      <c r="AQ13" s="266">
        <v>12917</v>
      </c>
      <c r="AR13" s="267">
        <v>-53.1</v>
      </c>
    </row>
    <row r="14" spans="1:46" ht="13.5" customHeight="1" x14ac:dyDescent="0.2">
      <c r="A14" s="247"/>
      <c r="AK14" s="1138" t="s">
        <v>495</v>
      </c>
      <c r="AL14" s="1139"/>
      <c r="AM14" s="1139"/>
      <c r="AN14" s="1140"/>
      <c r="AO14" s="265">
        <v>6108</v>
      </c>
      <c r="AP14" s="265">
        <v>7702</v>
      </c>
      <c r="AQ14" s="266">
        <v>4746</v>
      </c>
      <c r="AR14" s="267">
        <v>62.3</v>
      </c>
    </row>
    <row r="15" spans="1:46" ht="13.5" customHeight="1" x14ac:dyDescent="0.2">
      <c r="A15" s="247"/>
      <c r="AK15" s="1141" t="s">
        <v>496</v>
      </c>
      <c r="AL15" s="1142"/>
      <c r="AM15" s="1142"/>
      <c r="AN15" s="1143"/>
      <c r="AO15" s="265">
        <v>-23754</v>
      </c>
      <c r="AP15" s="265">
        <v>-29955</v>
      </c>
      <c r="AQ15" s="266">
        <v>-12765</v>
      </c>
      <c r="AR15" s="267">
        <v>134.69999999999999</v>
      </c>
    </row>
    <row r="16" spans="1:46" ht="13" x14ac:dyDescent="0.2">
      <c r="A16" s="247"/>
      <c r="AK16" s="1141" t="s">
        <v>178</v>
      </c>
      <c r="AL16" s="1142"/>
      <c r="AM16" s="1142"/>
      <c r="AN16" s="1143"/>
      <c r="AO16" s="265">
        <v>386610</v>
      </c>
      <c r="AP16" s="265">
        <v>487528</v>
      </c>
      <c r="AQ16" s="266">
        <v>312922</v>
      </c>
      <c r="AR16" s="267">
        <v>55.8</v>
      </c>
    </row>
    <row r="17" spans="1:46" ht="13" x14ac:dyDescent="0.2">
      <c r="A17" s="247"/>
    </row>
    <row r="18" spans="1:46" ht="13" x14ac:dyDescent="0.2">
      <c r="A18" s="247"/>
      <c r="AQ18" s="268"/>
      <c r="AR18" s="268"/>
    </row>
    <row r="19" spans="1:46" ht="13" x14ac:dyDescent="0.2">
      <c r="A19" s="247"/>
      <c r="AK19" s="243" t="s">
        <v>497</v>
      </c>
    </row>
    <row r="20" spans="1:46" ht="13" x14ac:dyDescent="0.2">
      <c r="A20" s="247"/>
      <c r="AK20" s="269"/>
      <c r="AL20" s="270"/>
      <c r="AM20" s="270"/>
      <c r="AN20" s="271"/>
      <c r="AO20" s="272" t="s">
        <v>498</v>
      </c>
      <c r="AP20" s="273" t="s">
        <v>499</v>
      </c>
      <c r="AQ20" s="274" t="s">
        <v>500</v>
      </c>
      <c r="AR20" s="275"/>
    </row>
    <row r="21" spans="1:46" s="248" customFormat="1" ht="13" x14ac:dyDescent="0.2">
      <c r="A21" s="276"/>
      <c r="AK21" s="1144" t="s">
        <v>501</v>
      </c>
      <c r="AL21" s="1145"/>
      <c r="AM21" s="1145"/>
      <c r="AN21" s="1146"/>
      <c r="AO21" s="277">
        <v>36.57</v>
      </c>
      <c r="AP21" s="278">
        <v>24.75</v>
      </c>
      <c r="AQ21" s="279">
        <v>11.82</v>
      </c>
      <c r="AS21" s="280"/>
      <c r="AT21" s="276"/>
    </row>
    <row r="22" spans="1:46" s="248" customFormat="1" ht="13" x14ac:dyDescent="0.2">
      <c r="A22" s="276"/>
      <c r="AK22" s="1144" t="s">
        <v>502</v>
      </c>
      <c r="AL22" s="1145"/>
      <c r="AM22" s="1145"/>
      <c r="AN22" s="1146"/>
      <c r="AO22" s="281">
        <v>95.1</v>
      </c>
      <c r="AP22" s="282">
        <v>95.6</v>
      </c>
      <c r="AQ22" s="283">
        <v>-0.5</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35" t="s">
        <v>503</v>
      </c>
      <c r="B26" s="1135"/>
      <c r="C26" s="1135"/>
      <c r="D26" s="1135"/>
      <c r="E26" s="1135"/>
      <c r="F26" s="1135"/>
      <c r="G26" s="1135"/>
      <c r="H26" s="1135"/>
      <c r="I26" s="1135"/>
      <c r="J26" s="1135"/>
      <c r="K26" s="1135"/>
      <c r="L26" s="1135"/>
      <c r="M26" s="1135"/>
      <c r="N26" s="1135"/>
      <c r="O26" s="1135"/>
      <c r="P26" s="1135"/>
      <c r="Q26" s="1135"/>
      <c r="R26" s="1135"/>
      <c r="S26" s="1135"/>
      <c r="T26" s="1135"/>
      <c r="U26" s="1135"/>
      <c r="V26" s="1135"/>
      <c r="W26" s="1135"/>
      <c r="X26" s="1135"/>
      <c r="Y26" s="1135"/>
      <c r="Z26" s="1135"/>
      <c r="AA26" s="1135"/>
      <c r="AB26" s="1135"/>
      <c r="AC26" s="1135"/>
      <c r="AD26" s="1135"/>
      <c r="AE26" s="1135"/>
      <c r="AF26" s="1135"/>
      <c r="AG26" s="1135"/>
      <c r="AH26" s="1135"/>
      <c r="AI26" s="1135"/>
      <c r="AJ26" s="1135"/>
      <c r="AK26" s="1135"/>
      <c r="AL26" s="1135"/>
      <c r="AM26" s="1135"/>
      <c r="AN26" s="1135"/>
      <c r="AO26" s="1135"/>
      <c r="AP26" s="1135"/>
      <c r="AQ26" s="1135"/>
      <c r="AR26" s="1135"/>
      <c r="AS26" s="1135"/>
    </row>
    <row r="27" spans="1:46" ht="13" x14ac:dyDescent="0.2">
      <c r="A27" s="288"/>
      <c r="AS27" s="243"/>
      <c r="AT27" s="243"/>
    </row>
    <row r="28" spans="1:46" ht="16.5" x14ac:dyDescent="0.2">
      <c r="A28" s="244" t="s">
        <v>504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505</v>
      </c>
      <c r="AL29" s="248"/>
      <c r="AM29" s="248"/>
      <c r="AN29" s="248"/>
      <c r="AS29" s="290"/>
    </row>
    <row r="30" spans="1:46" ht="13.5" customHeight="1" x14ac:dyDescent="0.2">
      <c r="A30" s="247"/>
      <c r="AK30" s="250"/>
      <c r="AL30" s="251"/>
      <c r="AM30" s="251"/>
      <c r="AN30" s="252"/>
      <c r="AO30" s="1136" t="s">
        <v>484</v>
      </c>
      <c r="AP30" s="253"/>
      <c r="AQ30" s="254" t="s">
        <v>485</v>
      </c>
      <c r="AR30" s="255"/>
    </row>
    <row r="31" spans="1:46" ht="13" x14ac:dyDescent="0.2">
      <c r="A31" s="247"/>
      <c r="AK31" s="256"/>
      <c r="AL31" s="257"/>
      <c r="AM31" s="257"/>
      <c r="AN31" s="258"/>
      <c r="AO31" s="1137"/>
      <c r="AP31" s="259" t="s">
        <v>486</v>
      </c>
      <c r="AQ31" s="260" t="s">
        <v>487</v>
      </c>
      <c r="AR31" s="261" t="s">
        <v>488</v>
      </c>
    </row>
    <row r="32" spans="1:46" ht="27" customHeight="1" x14ac:dyDescent="0.2">
      <c r="A32" s="247"/>
      <c r="AK32" s="1152" t="s">
        <v>506</v>
      </c>
      <c r="AL32" s="1153"/>
      <c r="AM32" s="1153"/>
      <c r="AN32" s="1154"/>
      <c r="AO32" s="291">
        <v>148764</v>
      </c>
      <c r="AP32" s="291">
        <v>187596</v>
      </c>
      <c r="AQ32" s="292">
        <v>170896</v>
      </c>
      <c r="AR32" s="293">
        <v>9.8000000000000007</v>
      </c>
    </row>
    <row r="33" spans="1:46" ht="13.5" customHeight="1" x14ac:dyDescent="0.2">
      <c r="A33" s="247"/>
      <c r="AK33" s="1152" t="s">
        <v>507</v>
      </c>
      <c r="AL33" s="1153"/>
      <c r="AM33" s="1153"/>
      <c r="AN33" s="1154"/>
      <c r="AO33" s="291" t="s">
        <v>492</v>
      </c>
      <c r="AP33" s="291" t="s">
        <v>492</v>
      </c>
      <c r="AQ33" s="292" t="s">
        <v>492</v>
      </c>
      <c r="AR33" s="293" t="s">
        <v>492</v>
      </c>
    </row>
    <row r="34" spans="1:46" ht="27" customHeight="1" x14ac:dyDescent="0.2">
      <c r="A34" s="247"/>
      <c r="AK34" s="1152" t="s">
        <v>508</v>
      </c>
      <c r="AL34" s="1153"/>
      <c r="AM34" s="1153"/>
      <c r="AN34" s="1154"/>
      <c r="AO34" s="291" t="s">
        <v>492</v>
      </c>
      <c r="AP34" s="291" t="s">
        <v>492</v>
      </c>
      <c r="AQ34" s="292">
        <v>5</v>
      </c>
      <c r="AR34" s="293" t="s">
        <v>492</v>
      </c>
    </row>
    <row r="35" spans="1:46" ht="27" customHeight="1" x14ac:dyDescent="0.2">
      <c r="A35" s="247"/>
      <c r="AK35" s="1152" t="s">
        <v>509</v>
      </c>
      <c r="AL35" s="1153"/>
      <c r="AM35" s="1153"/>
      <c r="AN35" s="1154"/>
      <c r="AO35" s="291">
        <v>41797</v>
      </c>
      <c r="AP35" s="291">
        <v>52707</v>
      </c>
      <c r="AQ35" s="292">
        <v>33138</v>
      </c>
      <c r="AR35" s="293">
        <v>59.1</v>
      </c>
    </row>
    <row r="36" spans="1:46" ht="27" customHeight="1" x14ac:dyDescent="0.2">
      <c r="A36" s="247"/>
      <c r="AK36" s="1152" t="s">
        <v>510</v>
      </c>
      <c r="AL36" s="1153"/>
      <c r="AM36" s="1153"/>
      <c r="AN36" s="1154"/>
      <c r="AO36" s="291" t="s">
        <v>492</v>
      </c>
      <c r="AP36" s="291" t="s">
        <v>492</v>
      </c>
      <c r="AQ36" s="292">
        <v>2943</v>
      </c>
      <c r="AR36" s="293" t="s">
        <v>492</v>
      </c>
    </row>
    <row r="37" spans="1:46" ht="13.5" customHeight="1" x14ac:dyDescent="0.2">
      <c r="A37" s="247"/>
      <c r="AK37" s="1152" t="s">
        <v>511</v>
      </c>
      <c r="AL37" s="1153"/>
      <c r="AM37" s="1153"/>
      <c r="AN37" s="1154"/>
      <c r="AO37" s="291" t="s">
        <v>492</v>
      </c>
      <c r="AP37" s="291" t="s">
        <v>492</v>
      </c>
      <c r="AQ37" s="292">
        <v>1487</v>
      </c>
      <c r="AR37" s="293" t="s">
        <v>492</v>
      </c>
    </row>
    <row r="38" spans="1:46" ht="27" customHeight="1" x14ac:dyDescent="0.2">
      <c r="A38" s="247"/>
      <c r="AK38" s="1155" t="s">
        <v>512</v>
      </c>
      <c r="AL38" s="1156"/>
      <c r="AM38" s="1156"/>
      <c r="AN38" s="1157"/>
      <c r="AO38" s="294" t="s">
        <v>492</v>
      </c>
      <c r="AP38" s="294" t="s">
        <v>492</v>
      </c>
      <c r="AQ38" s="295">
        <v>60</v>
      </c>
      <c r="AR38" s="283" t="s">
        <v>492</v>
      </c>
      <c r="AS38" s="290"/>
    </row>
    <row r="39" spans="1:46" ht="13" x14ac:dyDescent="0.2">
      <c r="A39" s="247"/>
      <c r="AK39" s="1155" t="s">
        <v>513</v>
      </c>
      <c r="AL39" s="1156"/>
      <c r="AM39" s="1156"/>
      <c r="AN39" s="1157"/>
      <c r="AO39" s="291">
        <v>-24</v>
      </c>
      <c r="AP39" s="291">
        <v>-30</v>
      </c>
      <c r="AQ39" s="292">
        <v>-8408</v>
      </c>
      <c r="AR39" s="293">
        <v>-99.6</v>
      </c>
      <c r="AS39" s="290"/>
    </row>
    <row r="40" spans="1:46" ht="27" customHeight="1" x14ac:dyDescent="0.2">
      <c r="A40" s="247"/>
      <c r="AK40" s="1152" t="s">
        <v>514</v>
      </c>
      <c r="AL40" s="1153"/>
      <c r="AM40" s="1153"/>
      <c r="AN40" s="1154"/>
      <c r="AO40" s="291">
        <v>-131382</v>
      </c>
      <c r="AP40" s="291">
        <v>-165677</v>
      </c>
      <c r="AQ40" s="292">
        <v>-141122</v>
      </c>
      <c r="AR40" s="293">
        <v>17.399999999999999</v>
      </c>
      <c r="AS40" s="290"/>
    </row>
    <row r="41" spans="1:46" ht="13" x14ac:dyDescent="0.2">
      <c r="A41" s="247"/>
      <c r="AK41" s="1158" t="s">
        <v>288</v>
      </c>
      <c r="AL41" s="1159"/>
      <c r="AM41" s="1159"/>
      <c r="AN41" s="1160"/>
      <c r="AO41" s="291">
        <v>59155</v>
      </c>
      <c r="AP41" s="291">
        <v>74596</v>
      </c>
      <c r="AQ41" s="292">
        <v>59000</v>
      </c>
      <c r="AR41" s="293">
        <v>26.4</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515</v>
      </c>
    </row>
    <row r="48" spans="1:46" ht="13" x14ac:dyDescent="0.2">
      <c r="A48" s="247"/>
      <c r="AK48" s="301" t="s">
        <v>516</v>
      </c>
      <c r="AL48" s="301"/>
      <c r="AM48" s="301"/>
      <c r="AN48" s="301"/>
      <c r="AO48" s="301"/>
      <c r="AP48" s="301"/>
      <c r="AQ48" s="302"/>
      <c r="AR48" s="301"/>
    </row>
    <row r="49" spans="1:44" ht="13.5" customHeight="1" x14ac:dyDescent="0.2">
      <c r="A49" s="247"/>
      <c r="AK49" s="303"/>
      <c r="AL49" s="304"/>
      <c r="AM49" s="1147" t="s">
        <v>484</v>
      </c>
      <c r="AN49" s="1149" t="s">
        <v>517</v>
      </c>
      <c r="AO49" s="1150"/>
      <c r="AP49" s="1150"/>
      <c r="AQ49" s="1150"/>
      <c r="AR49" s="1151"/>
    </row>
    <row r="50" spans="1:44" ht="13" x14ac:dyDescent="0.2">
      <c r="A50" s="247"/>
      <c r="AK50" s="305"/>
      <c r="AL50" s="306"/>
      <c r="AM50" s="1148"/>
      <c r="AN50" s="307" t="s">
        <v>518</v>
      </c>
      <c r="AO50" s="308" t="s">
        <v>519</v>
      </c>
      <c r="AP50" s="309" t="s">
        <v>520</v>
      </c>
      <c r="AQ50" s="310" t="s">
        <v>521</v>
      </c>
      <c r="AR50" s="311" t="s">
        <v>522</v>
      </c>
    </row>
    <row r="51" spans="1:44" ht="13" x14ac:dyDescent="0.2">
      <c r="A51" s="247"/>
      <c r="AK51" s="303" t="s">
        <v>523</v>
      </c>
      <c r="AL51" s="304"/>
      <c r="AM51" s="312">
        <v>293286</v>
      </c>
      <c r="AN51" s="313">
        <v>321586</v>
      </c>
      <c r="AO51" s="314">
        <v>5.4</v>
      </c>
      <c r="AP51" s="315">
        <v>301035</v>
      </c>
      <c r="AQ51" s="316">
        <v>12.2</v>
      </c>
      <c r="AR51" s="317">
        <v>-6.8</v>
      </c>
    </row>
    <row r="52" spans="1:44" ht="13" x14ac:dyDescent="0.2">
      <c r="A52" s="247"/>
      <c r="AK52" s="318"/>
      <c r="AL52" s="319" t="s">
        <v>524</v>
      </c>
      <c r="AM52" s="320">
        <v>93628</v>
      </c>
      <c r="AN52" s="321">
        <v>102662</v>
      </c>
      <c r="AO52" s="322">
        <v>52.1</v>
      </c>
      <c r="AP52" s="323">
        <v>154376</v>
      </c>
      <c r="AQ52" s="324">
        <v>29.1</v>
      </c>
      <c r="AR52" s="325">
        <v>23</v>
      </c>
    </row>
    <row r="53" spans="1:44" ht="13" x14ac:dyDescent="0.2">
      <c r="A53" s="247"/>
      <c r="AK53" s="303" t="s">
        <v>525</v>
      </c>
      <c r="AL53" s="304"/>
      <c r="AM53" s="312">
        <v>477191</v>
      </c>
      <c r="AN53" s="313">
        <v>546611</v>
      </c>
      <c r="AO53" s="314">
        <v>70</v>
      </c>
      <c r="AP53" s="315">
        <v>277467</v>
      </c>
      <c r="AQ53" s="316">
        <v>-7.8</v>
      </c>
      <c r="AR53" s="317">
        <v>77.8</v>
      </c>
    </row>
    <row r="54" spans="1:44" ht="13" x14ac:dyDescent="0.2">
      <c r="A54" s="247"/>
      <c r="AK54" s="318"/>
      <c r="AL54" s="319" t="s">
        <v>524</v>
      </c>
      <c r="AM54" s="320">
        <v>244443</v>
      </c>
      <c r="AN54" s="321">
        <v>280003</v>
      </c>
      <c r="AO54" s="322">
        <v>172.7</v>
      </c>
      <c r="AP54" s="323">
        <v>128378</v>
      </c>
      <c r="AQ54" s="324">
        <v>-16.8</v>
      </c>
      <c r="AR54" s="325">
        <v>189.5</v>
      </c>
    </row>
    <row r="55" spans="1:44" ht="13" x14ac:dyDescent="0.2">
      <c r="A55" s="247"/>
      <c r="AK55" s="303" t="s">
        <v>526</v>
      </c>
      <c r="AL55" s="304"/>
      <c r="AM55" s="312">
        <v>814491</v>
      </c>
      <c r="AN55" s="313">
        <v>961619</v>
      </c>
      <c r="AO55" s="314">
        <v>75.900000000000006</v>
      </c>
      <c r="AP55" s="315">
        <v>282256</v>
      </c>
      <c r="AQ55" s="316">
        <v>1.7</v>
      </c>
      <c r="AR55" s="317">
        <v>74.2</v>
      </c>
    </row>
    <row r="56" spans="1:44" ht="13" x14ac:dyDescent="0.2">
      <c r="A56" s="247"/>
      <c r="AK56" s="318"/>
      <c r="AL56" s="319" t="s">
        <v>524</v>
      </c>
      <c r="AM56" s="320">
        <v>685663</v>
      </c>
      <c r="AN56" s="321">
        <v>809519</v>
      </c>
      <c r="AO56" s="322">
        <v>189.1</v>
      </c>
      <c r="AP56" s="323">
        <v>145453</v>
      </c>
      <c r="AQ56" s="324">
        <v>13.3</v>
      </c>
      <c r="AR56" s="325">
        <v>175.8</v>
      </c>
    </row>
    <row r="57" spans="1:44" ht="13" x14ac:dyDescent="0.2">
      <c r="A57" s="247"/>
      <c r="AK57" s="303" t="s">
        <v>527</v>
      </c>
      <c r="AL57" s="304"/>
      <c r="AM57" s="312">
        <v>795599</v>
      </c>
      <c r="AN57" s="313">
        <v>956249</v>
      </c>
      <c r="AO57" s="314">
        <v>-0.6</v>
      </c>
      <c r="AP57" s="315">
        <v>295341</v>
      </c>
      <c r="AQ57" s="316">
        <v>4.5999999999999996</v>
      </c>
      <c r="AR57" s="317">
        <v>-5.2</v>
      </c>
    </row>
    <row r="58" spans="1:44" ht="13" x14ac:dyDescent="0.2">
      <c r="A58" s="247"/>
      <c r="AK58" s="318"/>
      <c r="AL58" s="319" t="s">
        <v>524</v>
      </c>
      <c r="AM58" s="320">
        <v>214416</v>
      </c>
      <c r="AN58" s="321">
        <v>257712</v>
      </c>
      <c r="AO58" s="322">
        <v>-68.2</v>
      </c>
      <c r="AP58" s="323">
        <v>137402</v>
      </c>
      <c r="AQ58" s="324">
        <v>-5.5</v>
      </c>
      <c r="AR58" s="325">
        <v>-62.7</v>
      </c>
    </row>
    <row r="59" spans="1:44" ht="13" x14ac:dyDescent="0.2">
      <c r="A59" s="247"/>
      <c r="AK59" s="303" t="s">
        <v>528</v>
      </c>
      <c r="AL59" s="304"/>
      <c r="AM59" s="312">
        <v>531466</v>
      </c>
      <c r="AN59" s="313">
        <v>670197</v>
      </c>
      <c r="AO59" s="314">
        <v>-29.9</v>
      </c>
      <c r="AP59" s="315">
        <v>292845</v>
      </c>
      <c r="AQ59" s="316">
        <v>-0.8</v>
      </c>
      <c r="AR59" s="317">
        <v>-29.1</v>
      </c>
    </row>
    <row r="60" spans="1:44" ht="13" x14ac:dyDescent="0.2">
      <c r="A60" s="247"/>
      <c r="AK60" s="318"/>
      <c r="AL60" s="319" t="s">
        <v>524</v>
      </c>
      <c r="AM60" s="320">
        <v>103765</v>
      </c>
      <c r="AN60" s="321">
        <v>130851</v>
      </c>
      <c r="AO60" s="322">
        <v>-49.2</v>
      </c>
      <c r="AP60" s="323">
        <v>143187</v>
      </c>
      <c r="AQ60" s="324">
        <v>4.2</v>
      </c>
      <c r="AR60" s="325">
        <v>-53.4</v>
      </c>
    </row>
    <row r="61" spans="1:44" ht="13" x14ac:dyDescent="0.2">
      <c r="A61" s="247"/>
      <c r="AK61" s="303" t="s">
        <v>529</v>
      </c>
      <c r="AL61" s="326"/>
      <c r="AM61" s="312">
        <v>582407</v>
      </c>
      <c r="AN61" s="313">
        <v>691252</v>
      </c>
      <c r="AO61" s="314">
        <v>24.2</v>
      </c>
      <c r="AP61" s="315">
        <v>289789</v>
      </c>
      <c r="AQ61" s="327">
        <v>2</v>
      </c>
      <c r="AR61" s="317">
        <v>22.2</v>
      </c>
    </row>
    <row r="62" spans="1:44" ht="13" x14ac:dyDescent="0.2">
      <c r="A62" s="247"/>
      <c r="AK62" s="318"/>
      <c r="AL62" s="319" t="s">
        <v>524</v>
      </c>
      <c r="AM62" s="320">
        <v>268383</v>
      </c>
      <c r="AN62" s="321">
        <v>316149</v>
      </c>
      <c r="AO62" s="322">
        <v>59.3</v>
      </c>
      <c r="AP62" s="323">
        <v>141759</v>
      </c>
      <c r="AQ62" s="324">
        <v>4.9000000000000004</v>
      </c>
      <c r="AR62" s="325">
        <v>54.4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zkfD7/LvzcsXAHvZeMnQmbWf+O1ZvVWsGB8qW1/QWPSHSf5ycTNAmdKIk4+7k0K9PkB7DRUY2xsG5gSpwZugUA==" saltValue="Be4wrKpDYi/keOUQBQj8X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9" zoomScale="80" zoomScaleNormal="8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481</v>
      </c>
    </row>
    <row r="121" spans="125:125" ht="13.5" hidden="1" customHeight="1" x14ac:dyDescent="0.2">
      <c r="DU121" s="241"/>
    </row>
  </sheetData>
  <sheetProtection algorithmName="SHA-512" hashValue="THWL8edloIiowPdO/2kqZZnppdOj50xd9+tSVen2VKlsTlc82ml8DoLiXo1/1MDClEEmJ2IuGY1CnlmpLEF2/w==" saltValue="thm8BMw3JBBgrOG2InBGE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9" zoomScale="70" zoomScaleNormal="70" zoomScaleSheetLayoutView="55" workbookViewId="0">
      <selection activeCell="CP102" sqref="CP102"/>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481</v>
      </c>
    </row>
  </sheetData>
  <sheetProtection algorithmName="SHA-512" hashValue="w3i/Je/XlmdXy+MLULrmG19c8V4Itkq0OyxhotFKBSqEOl7zRLN3Bg6MoOEi40FMB25/+utDwTzyaF0NrD20gw==" saltValue="vXIeX+08Iu8c1ieqAkBRP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2" zoomScale="60" zoomScaleNormal="6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531</v>
      </c>
      <c r="G46" s="8" t="s">
        <v>532</v>
      </c>
      <c r="H46" s="8" t="s">
        <v>533</v>
      </c>
      <c r="I46" s="8" t="s">
        <v>534</v>
      </c>
      <c r="J46" s="9" t="s">
        <v>535</v>
      </c>
    </row>
    <row r="47" spans="2:10" ht="57.75" customHeight="1" x14ac:dyDescent="0.2">
      <c r="B47" s="10"/>
      <c r="C47" s="1161" t="s">
        <v>3</v>
      </c>
      <c r="D47" s="1161"/>
      <c r="E47" s="1162"/>
      <c r="F47" s="11">
        <v>73.78</v>
      </c>
      <c r="G47" s="12">
        <v>69.63</v>
      </c>
      <c r="H47" s="12">
        <v>73.430000000000007</v>
      </c>
      <c r="I47" s="12">
        <v>65.349999999999994</v>
      </c>
      <c r="J47" s="13">
        <v>54.44</v>
      </c>
    </row>
    <row r="48" spans="2:10" ht="57.75" customHeight="1" x14ac:dyDescent="0.2">
      <c r="B48" s="14"/>
      <c r="C48" s="1163" t="s">
        <v>4</v>
      </c>
      <c r="D48" s="1163"/>
      <c r="E48" s="1164"/>
      <c r="F48" s="15">
        <v>9.36</v>
      </c>
      <c r="G48" s="16">
        <v>10.09</v>
      </c>
      <c r="H48" s="16">
        <v>17.21</v>
      </c>
      <c r="I48" s="16">
        <v>19.5</v>
      </c>
      <c r="J48" s="17">
        <v>18.43</v>
      </c>
    </row>
    <row r="49" spans="2:10" ht="57.75" customHeight="1" thickBot="1" x14ac:dyDescent="0.25">
      <c r="B49" s="18"/>
      <c r="C49" s="1165" t="s">
        <v>5</v>
      </c>
      <c r="D49" s="1165"/>
      <c r="E49" s="1166"/>
      <c r="F49" s="19">
        <v>4.1399999999999997</v>
      </c>
      <c r="G49" s="20">
        <v>4.9000000000000004</v>
      </c>
      <c r="H49" s="20">
        <v>6.65</v>
      </c>
      <c r="I49" s="20" t="s">
        <v>536</v>
      </c>
      <c r="J49" s="21" t="s">
        <v>537</v>
      </c>
    </row>
    <row r="50" spans="2:10" ht="13" x14ac:dyDescent="0.2"/>
  </sheetData>
  <sheetProtection algorithmName="SHA-512" hashValue="Bqf+klWX90X2wNXea2cNQX6f+yYY34t56ik69jziG7/k0RIzMO4pGGT0cXmccljJmnAiXcfTJEmRCt9ba9mdKg==" saltValue="S5ELMwaa5nwR0Yyus6mej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7" zoomScale="70" zoomScaleNormal="70" zoomScaleSheetLayoutView="100" workbookViewId="0">
      <selection activeCell="I43" sqref="I34:I43"/>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2">
      <c r="A34" s="22"/>
      <c r="B34" s="31"/>
      <c r="C34" s="1171" t="s">
        <v>538</v>
      </c>
      <c r="D34" s="1171"/>
      <c r="E34" s="1172"/>
      <c r="F34" s="32">
        <v>9.34</v>
      </c>
      <c r="G34" s="33">
        <v>10.07</v>
      </c>
      <c r="H34" s="33">
        <v>17.190000000000001</v>
      </c>
      <c r="I34" s="33">
        <v>19.48</v>
      </c>
      <c r="J34" s="34">
        <v>18.41</v>
      </c>
      <c r="K34" s="22"/>
      <c r="L34" s="22"/>
      <c r="M34" s="22"/>
      <c r="N34" s="22"/>
      <c r="O34" s="22"/>
      <c r="P34" s="22"/>
    </row>
    <row r="35" spans="1:16" ht="39" customHeight="1" x14ac:dyDescent="0.2">
      <c r="A35" s="22"/>
      <c r="B35" s="35"/>
      <c r="C35" s="1167" t="s">
        <v>539</v>
      </c>
      <c r="D35" s="1167"/>
      <c r="E35" s="1168"/>
      <c r="F35" s="36">
        <v>0.34</v>
      </c>
      <c r="G35" s="37">
        <v>1.37</v>
      </c>
      <c r="H35" s="37">
        <v>3.06</v>
      </c>
      <c r="I35" s="37">
        <v>2.36</v>
      </c>
      <c r="J35" s="38">
        <v>1.81</v>
      </c>
      <c r="K35" s="22"/>
      <c r="L35" s="22"/>
      <c r="M35" s="22"/>
      <c r="N35" s="22"/>
      <c r="O35" s="22"/>
      <c r="P35" s="22"/>
    </row>
    <row r="36" spans="1:16" ht="39" customHeight="1" x14ac:dyDescent="0.2">
      <c r="A36" s="22"/>
      <c r="B36" s="35"/>
      <c r="C36" s="1167" t="s">
        <v>540</v>
      </c>
      <c r="D36" s="1167"/>
      <c r="E36" s="1168"/>
      <c r="F36" s="36">
        <v>0.35</v>
      </c>
      <c r="G36" s="37">
        <v>0.74</v>
      </c>
      <c r="H36" s="37">
        <v>1.71</v>
      </c>
      <c r="I36" s="37">
        <v>1.27</v>
      </c>
      <c r="J36" s="38">
        <v>1.1100000000000001</v>
      </c>
      <c r="K36" s="22"/>
      <c r="L36" s="22"/>
      <c r="M36" s="22"/>
      <c r="N36" s="22"/>
      <c r="O36" s="22"/>
      <c r="P36" s="22"/>
    </row>
    <row r="37" spans="1:16" ht="39" customHeight="1" x14ac:dyDescent="0.2">
      <c r="A37" s="22"/>
      <c r="B37" s="35"/>
      <c r="C37" s="1167" t="s">
        <v>541</v>
      </c>
      <c r="D37" s="1167"/>
      <c r="E37" s="1168"/>
      <c r="F37" s="36">
        <v>0.54</v>
      </c>
      <c r="G37" s="37">
        <v>0.22</v>
      </c>
      <c r="H37" s="37">
        <v>0.23</v>
      </c>
      <c r="I37" s="37">
        <v>0.46</v>
      </c>
      <c r="J37" s="38">
        <v>0.5</v>
      </c>
      <c r="K37" s="22"/>
      <c r="L37" s="22"/>
      <c r="M37" s="22"/>
      <c r="N37" s="22"/>
      <c r="O37" s="22"/>
      <c r="P37" s="22"/>
    </row>
    <row r="38" spans="1:16" ht="39" customHeight="1" x14ac:dyDescent="0.2">
      <c r="A38" s="22"/>
      <c r="B38" s="35"/>
      <c r="C38" s="1167" t="s">
        <v>542</v>
      </c>
      <c r="D38" s="1167"/>
      <c r="E38" s="1168"/>
      <c r="F38" s="36">
        <v>7.0000000000000007E-2</v>
      </c>
      <c r="G38" s="37">
        <v>0.04</v>
      </c>
      <c r="H38" s="37">
        <v>0.62</v>
      </c>
      <c r="I38" s="37">
        <v>0.34</v>
      </c>
      <c r="J38" s="38">
        <v>0.41</v>
      </c>
      <c r="K38" s="22"/>
      <c r="L38" s="22"/>
      <c r="M38" s="22"/>
      <c r="N38" s="22"/>
      <c r="O38" s="22"/>
      <c r="P38" s="22"/>
    </row>
    <row r="39" spans="1:16" ht="39" customHeight="1" x14ac:dyDescent="0.2">
      <c r="A39" s="22"/>
      <c r="B39" s="35"/>
      <c r="C39" s="1167" t="s">
        <v>543</v>
      </c>
      <c r="D39" s="1167"/>
      <c r="E39" s="1168"/>
      <c r="F39" s="36">
        <v>0.05</v>
      </c>
      <c r="G39" s="37">
        <v>0</v>
      </c>
      <c r="H39" s="37">
        <v>0.87</v>
      </c>
      <c r="I39" s="37">
        <v>0</v>
      </c>
      <c r="J39" s="38">
        <v>0.24</v>
      </c>
      <c r="K39" s="22"/>
      <c r="L39" s="22"/>
      <c r="M39" s="22"/>
      <c r="N39" s="22"/>
      <c r="O39" s="22"/>
      <c r="P39" s="22"/>
    </row>
    <row r="40" spans="1:16" ht="39" customHeight="1" x14ac:dyDescent="0.2">
      <c r="A40" s="22"/>
      <c r="B40" s="35"/>
      <c r="C40" s="1167" t="s">
        <v>544</v>
      </c>
      <c r="D40" s="1167"/>
      <c r="E40" s="1168"/>
      <c r="F40" s="36">
        <v>0.02</v>
      </c>
      <c r="G40" s="37">
        <v>0.09</v>
      </c>
      <c r="H40" s="37">
        <v>0.24</v>
      </c>
      <c r="I40" s="37">
        <v>0.26</v>
      </c>
      <c r="J40" s="38">
        <v>0.14000000000000001</v>
      </c>
      <c r="K40" s="22"/>
      <c r="L40" s="22"/>
      <c r="M40" s="22"/>
      <c r="N40" s="22"/>
      <c r="O40" s="22"/>
      <c r="P40" s="22"/>
    </row>
    <row r="41" spans="1:16" ht="39" customHeight="1" x14ac:dyDescent="0.2">
      <c r="A41" s="22"/>
      <c r="B41" s="35"/>
      <c r="C41" s="1167" t="s">
        <v>545</v>
      </c>
      <c r="D41" s="1167"/>
      <c r="E41" s="1168"/>
      <c r="F41" s="36">
        <v>1.49</v>
      </c>
      <c r="G41" s="37">
        <v>1.32</v>
      </c>
      <c r="H41" s="37">
        <v>0.38</v>
      </c>
      <c r="I41" s="37">
        <v>0.74</v>
      </c>
      <c r="J41" s="38">
        <v>0.04</v>
      </c>
      <c r="K41" s="22"/>
      <c r="L41" s="22"/>
      <c r="M41" s="22"/>
      <c r="N41" s="22"/>
      <c r="O41" s="22"/>
      <c r="P41" s="22"/>
    </row>
    <row r="42" spans="1:16" ht="39" customHeight="1" x14ac:dyDescent="0.2">
      <c r="A42" s="22"/>
      <c r="B42" s="39"/>
      <c r="C42" s="1167" t="s">
        <v>546</v>
      </c>
      <c r="D42" s="1167"/>
      <c r="E42" s="1168"/>
      <c r="F42" s="36" t="s">
        <v>492</v>
      </c>
      <c r="G42" s="37" t="s">
        <v>492</v>
      </c>
      <c r="H42" s="37" t="s">
        <v>492</v>
      </c>
      <c r="I42" s="37" t="s">
        <v>492</v>
      </c>
      <c r="J42" s="38" t="s">
        <v>492</v>
      </c>
      <c r="K42" s="22"/>
      <c r="L42" s="22"/>
      <c r="M42" s="22"/>
      <c r="N42" s="22"/>
      <c r="O42" s="22"/>
      <c r="P42" s="22"/>
    </row>
    <row r="43" spans="1:16" ht="39" customHeight="1" thickBot="1" x14ac:dyDescent="0.25">
      <c r="A43" s="22"/>
      <c r="B43" s="40"/>
      <c r="C43" s="1169" t="s">
        <v>547</v>
      </c>
      <c r="D43" s="1169"/>
      <c r="E43" s="1170"/>
      <c r="F43" s="41">
        <v>0.02</v>
      </c>
      <c r="G43" s="42">
        <v>0.02</v>
      </c>
      <c r="H43" s="42">
        <v>0.02</v>
      </c>
      <c r="I43" s="42">
        <v>0.02</v>
      </c>
      <c r="J43" s="43">
        <v>0.03</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M+DrWVOJZrEXVemKKWzqLYdbuKgqjgc/qCX4uWW0vQQ/LKxqCYdc8RL0IwEHGTNh+0A8s324NKjqV1gdTMA1AQ==" saltValue="AQb2YIvHY8j2e3xaMN6dM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10" zoomScale="60" zoomScaleNormal="60" zoomScaleSheetLayoutView="55" workbookViewId="0">
      <selection activeCell="T54" sqref="T54"/>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531</v>
      </c>
      <c r="L44" s="54" t="s">
        <v>532</v>
      </c>
      <c r="M44" s="54" t="s">
        <v>533</v>
      </c>
      <c r="N44" s="54" t="s">
        <v>534</v>
      </c>
      <c r="O44" s="55" t="s">
        <v>535</v>
      </c>
      <c r="P44" s="46"/>
      <c r="Q44" s="46"/>
      <c r="R44" s="46"/>
      <c r="S44" s="46"/>
      <c r="T44" s="46"/>
      <c r="U44" s="46"/>
    </row>
    <row r="45" spans="1:21" ht="30.75" customHeight="1" x14ac:dyDescent="0.2">
      <c r="A45" s="46"/>
      <c r="B45" s="1173" t="s">
        <v>9</v>
      </c>
      <c r="C45" s="1174"/>
      <c r="D45" s="56"/>
      <c r="E45" s="1179" t="s">
        <v>10</v>
      </c>
      <c r="F45" s="1179"/>
      <c r="G45" s="1179"/>
      <c r="H45" s="1179"/>
      <c r="I45" s="1179"/>
      <c r="J45" s="1180"/>
      <c r="K45" s="57">
        <v>144</v>
      </c>
      <c r="L45" s="58">
        <v>150</v>
      </c>
      <c r="M45" s="58">
        <v>155</v>
      </c>
      <c r="N45" s="58">
        <v>155</v>
      </c>
      <c r="O45" s="59">
        <v>149</v>
      </c>
      <c r="P45" s="46"/>
      <c r="Q45" s="46"/>
      <c r="R45" s="46"/>
      <c r="S45" s="46"/>
      <c r="T45" s="46"/>
      <c r="U45" s="46"/>
    </row>
    <row r="46" spans="1:21" ht="30.75" customHeight="1" x14ac:dyDescent="0.2">
      <c r="A46" s="46"/>
      <c r="B46" s="1175"/>
      <c r="C46" s="1176"/>
      <c r="D46" s="60"/>
      <c r="E46" s="1181" t="s">
        <v>11</v>
      </c>
      <c r="F46" s="1181"/>
      <c r="G46" s="1181"/>
      <c r="H46" s="1181"/>
      <c r="I46" s="1181"/>
      <c r="J46" s="1182"/>
      <c r="K46" s="61" t="s">
        <v>492</v>
      </c>
      <c r="L46" s="62" t="s">
        <v>492</v>
      </c>
      <c r="M46" s="62" t="s">
        <v>492</v>
      </c>
      <c r="N46" s="62" t="s">
        <v>492</v>
      </c>
      <c r="O46" s="63" t="s">
        <v>492</v>
      </c>
      <c r="P46" s="46"/>
      <c r="Q46" s="46"/>
      <c r="R46" s="46"/>
      <c r="S46" s="46"/>
      <c r="T46" s="46"/>
      <c r="U46" s="46"/>
    </row>
    <row r="47" spans="1:21" ht="30.75" customHeight="1" x14ac:dyDescent="0.2">
      <c r="A47" s="46"/>
      <c r="B47" s="1175"/>
      <c r="C47" s="1176"/>
      <c r="D47" s="60"/>
      <c r="E47" s="1181" t="s">
        <v>12</v>
      </c>
      <c r="F47" s="1181"/>
      <c r="G47" s="1181"/>
      <c r="H47" s="1181"/>
      <c r="I47" s="1181"/>
      <c r="J47" s="1182"/>
      <c r="K47" s="61" t="s">
        <v>492</v>
      </c>
      <c r="L47" s="62" t="s">
        <v>492</v>
      </c>
      <c r="M47" s="62" t="s">
        <v>492</v>
      </c>
      <c r="N47" s="62" t="s">
        <v>492</v>
      </c>
      <c r="O47" s="63" t="s">
        <v>492</v>
      </c>
      <c r="P47" s="46"/>
      <c r="Q47" s="46"/>
      <c r="R47" s="46"/>
      <c r="S47" s="46"/>
      <c r="T47" s="46"/>
      <c r="U47" s="46"/>
    </row>
    <row r="48" spans="1:21" ht="30.75" customHeight="1" x14ac:dyDescent="0.2">
      <c r="A48" s="46"/>
      <c r="B48" s="1175"/>
      <c r="C48" s="1176"/>
      <c r="D48" s="60"/>
      <c r="E48" s="1181" t="s">
        <v>13</v>
      </c>
      <c r="F48" s="1181"/>
      <c r="G48" s="1181"/>
      <c r="H48" s="1181"/>
      <c r="I48" s="1181"/>
      <c r="J48" s="1182"/>
      <c r="K48" s="61">
        <v>35</v>
      </c>
      <c r="L48" s="62">
        <v>33</v>
      </c>
      <c r="M48" s="62">
        <v>38</v>
      </c>
      <c r="N48" s="62">
        <v>40</v>
      </c>
      <c r="O48" s="63">
        <v>42</v>
      </c>
      <c r="P48" s="46"/>
      <c r="Q48" s="46"/>
      <c r="R48" s="46"/>
      <c r="S48" s="46"/>
      <c r="T48" s="46"/>
      <c r="U48" s="46"/>
    </row>
    <row r="49" spans="1:21" ht="30.75" customHeight="1" x14ac:dyDescent="0.2">
      <c r="A49" s="46"/>
      <c r="B49" s="1175"/>
      <c r="C49" s="1176"/>
      <c r="D49" s="60"/>
      <c r="E49" s="1181" t="s">
        <v>14</v>
      </c>
      <c r="F49" s="1181"/>
      <c r="G49" s="1181"/>
      <c r="H49" s="1181"/>
      <c r="I49" s="1181"/>
      <c r="J49" s="1182"/>
      <c r="K49" s="61" t="s">
        <v>492</v>
      </c>
      <c r="L49" s="62" t="s">
        <v>492</v>
      </c>
      <c r="M49" s="62" t="s">
        <v>492</v>
      </c>
      <c r="N49" s="62" t="s">
        <v>492</v>
      </c>
      <c r="O49" s="63" t="s">
        <v>492</v>
      </c>
      <c r="P49" s="46"/>
      <c r="Q49" s="46"/>
      <c r="R49" s="46"/>
      <c r="S49" s="46"/>
      <c r="T49" s="46"/>
      <c r="U49" s="46"/>
    </row>
    <row r="50" spans="1:21" ht="30.75" customHeight="1" x14ac:dyDescent="0.2">
      <c r="A50" s="46"/>
      <c r="B50" s="1175"/>
      <c r="C50" s="1176"/>
      <c r="D50" s="60"/>
      <c r="E50" s="1181" t="s">
        <v>15</v>
      </c>
      <c r="F50" s="1181"/>
      <c r="G50" s="1181"/>
      <c r="H50" s="1181"/>
      <c r="I50" s="1181"/>
      <c r="J50" s="1182"/>
      <c r="K50" s="61" t="s">
        <v>492</v>
      </c>
      <c r="L50" s="62" t="s">
        <v>492</v>
      </c>
      <c r="M50" s="62" t="s">
        <v>492</v>
      </c>
      <c r="N50" s="62" t="s">
        <v>492</v>
      </c>
      <c r="O50" s="63" t="s">
        <v>492</v>
      </c>
      <c r="P50" s="46"/>
      <c r="Q50" s="46"/>
      <c r="R50" s="46"/>
      <c r="S50" s="46"/>
      <c r="T50" s="46"/>
      <c r="U50" s="46"/>
    </row>
    <row r="51" spans="1:21" ht="30.75" customHeight="1" x14ac:dyDescent="0.2">
      <c r="A51" s="46"/>
      <c r="B51" s="1177"/>
      <c r="C51" s="1178"/>
      <c r="D51" s="64"/>
      <c r="E51" s="1181" t="s">
        <v>16</v>
      </c>
      <c r="F51" s="1181"/>
      <c r="G51" s="1181"/>
      <c r="H51" s="1181"/>
      <c r="I51" s="1181"/>
      <c r="J51" s="1182"/>
      <c r="K51" s="61" t="s">
        <v>492</v>
      </c>
      <c r="L51" s="62" t="s">
        <v>492</v>
      </c>
      <c r="M51" s="62" t="s">
        <v>492</v>
      </c>
      <c r="N51" s="62" t="s">
        <v>492</v>
      </c>
      <c r="O51" s="63" t="s">
        <v>492</v>
      </c>
      <c r="P51" s="46"/>
      <c r="Q51" s="46"/>
      <c r="R51" s="46"/>
      <c r="S51" s="46"/>
      <c r="T51" s="46"/>
      <c r="U51" s="46"/>
    </row>
    <row r="52" spans="1:21" ht="30.75" customHeight="1" x14ac:dyDescent="0.2">
      <c r="A52" s="46"/>
      <c r="B52" s="1183" t="s">
        <v>17</v>
      </c>
      <c r="C52" s="1184"/>
      <c r="D52" s="64"/>
      <c r="E52" s="1181" t="s">
        <v>18</v>
      </c>
      <c r="F52" s="1181"/>
      <c r="G52" s="1181"/>
      <c r="H52" s="1181"/>
      <c r="I52" s="1181"/>
      <c r="J52" s="1182"/>
      <c r="K52" s="61">
        <v>140</v>
      </c>
      <c r="L52" s="62">
        <v>138</v>
      </c>
      <c r="M52" s="62">
        <v>119</v>
      </c>
      <c r="N52" s="62">
        <v>136</v>
      </c>
      <c r="O52" s="63">
        <v>131</v>
      </c>
      <c r="P52" s="46"/>
      <c r="Q52" s="46"/>
      <c r="R52" s="46"/>
      <c r="S52" s="46"/>
      <c r="T52" s="46"/>
      <c r="U52" s="46"/>
    </row>
    <row r="53" spans="1:21" ht="30.75" customHeight="1" thickBot="1" x14ac:dyDescent="0.25">
      <c r="A53" s="46"/>
      <c r="B53" s="1185" t="s">
        <v>19</v>
      </c>
      <c r="C53" s="1186"/>
      <c r="D53" s="65"/>
      <c r="E53" s="1187" t="s">
        <v>20</v>
      </c>
      <c r="F53" s="1187"/>
      <c r="G53" s="1187"/>
      <c r="H53" s="1187"/>
      <c r="I53" s="1187"/>
      <c r="J53" s="1188"/>
      <c r="K53" s="66">
        <v>39</v>
      </c>
      <c r="L53" s="67">
        <v>45</v>
      </c>
      <c r="M53" s="67">
        <v>74</v>
      </c>
      <c r="N53" s="67">
        <v>59</v>
      </c>
      <c r="O53" s="68">
        <v>60</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2">
      <c r="B58" s="1189" t="s">
        <v>24</v>
      </c>
      <c r="C58" s="1190"/>
      <c r="D58" s="1195" t="s">
        <v>25</v>
      </c>
      <c r="E58" s="1196"/>
      <c r="F58" s="1196"/>
      <c r="G58" s="1196"/>
      <c r="H58" s="1196"/>
      <c r="I58" s="1196"/>
      <c r="J58" s="1197"/>
      <c r="K58" s="81"/>
      <c r="L58" s="82"/>
      <c r="M58" s="82"/>
      <c r="N58" s="82"/>
      <c r="O58" s="83"/>
    </row>
    <row r="59" spans="1:21" ht="31.5" customHeight="1" x14ac:dyDescent="0.2">
      <c r="B59" s="1191"/>
      <c r="C59" s="1192"/>
      <c r="D59" s="1198" t="s">
        <v>26</v>
      </c>
      <c r="E59" s="1199"/>
      <c r="F59" s="1199"/>
      <c r="G59" s="1199"/>
      <c r="H59" s="1199"/>
      <c r="I59" s="1199"/>
      <c r="J59" s="1200"/>
      <c r="K59" s="84"/>
      <c r="L59" s="85"/>
      <c r="M59" s="85"/>
      <c r="N59" s="85"/>
      <c r="O59" s="86"/>
    </row>
    <row r="60" spans="1:21" ht="31.5" customHeight="1" thickBot="1" x14ac:dyDescent="0.25">
      <c r="B60" s="1193"/>
      <c r="C60" s="1194"/>
      <c r="D60" s="1201" t="s">
        <v>27</v>
      </c>
      <c r="E60" s="1202"/>
      <c r="F60" s="1202"/>
      <c r="G60" s="1202"/>
      <c r="H60" s="1202"/>
      <c r="I60" s="1202"/>
      <c r="J60" s="1203"/>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v1jfLOslEZBTO+Kzcs5hWhJeMgWBuCnyDegO+7zvyi8xsIgd+M0d7zWEG5qjHP7oficNlTjn52yaeiKa5b5AVg==" saltValue="5DSURSZuMspAUwXPAIdK2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7" zoomScale="60" zoomScaleNormal="6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531</v>
      </c>
      <c r="J40" s="101" t="s">
        <v>532</v>
      </c>
      <c r="K40" s="101" t="s">
        <v>533</v>
      </c>
      <c r="L40" s="101" t="s">
        <v>534</v>
      </c>
      <c r="M40" s="102" t="s">
        <v>535</v>
      </c>
    </row>
    <row r="41" spans="2:13" ht="27.75" customHeight="1" x14ac:dyDescent="0.2">
      <c r="B41" s="1204" t="s">
        <v>30</v>
      </c>
      <c r="C41" s="1205"/>
      <c r="D41" s="103"/>
      <c r="E41" s="1210" t="s">
        <v>31</v>
      </c>
      <c r="F41" s="1210"/>
      <c r="G41" s="1210"/>
      <c r="H41" s="1211"/>
      <c r="I41" s="330">
        <v>1271</v>
      </c>
      <c r="J41" s="331">
        <v>1327</v>
      </c>
      <c r="K41" s="331">
        <v>1833</v>
      </c>
      <c r="L41" s="331">
        <v>2100</v>
      </c>
      <c r="M41" s="332">
        <v>2247</v>
      </c>
    </row>
    <row r="42" spans="2:13" ht="27.75" customHeight="1" x14ac:dyDescent="0.2">
      <c r="B42" s="1206"/>
      <c r="C42" s="1207"/>
      <c r="D42" s="104"/>
      <c r="E42" s="1212" t="s">
        <v>32</v>
      </c>
      <c r="F42" s="1212"/>
      <c r="G42" s="1212"/>
      <c r="H42" s="1213"/>
      <c r="I42" s="333">
        <v>38</v>
      </c>
      <c r="J42" s="334">
        <v>357</v>
      </c>
      <c r="K42" s="334">
        <v>34</v>
      </c>
      <c r="L42" s="334">
        <v>219</v>
      </c>
      <c r="M42" s="335">
        <v>399</v>
      </c>
    </row>
    <row r="43" spans="2:13" ht="27.75" customHeight="1" x14ac:dyDescent="0.2">
      <c r="B43" s="1206"/>
      <c r="C43" s="1207"/>
      <c r="D43" s="104"/>
      <c r="E43" s="1212" t="s">
        <v>33</v>
      </c>
      <c r="F43" s="1212"/>
      <c r="G43" s="1212"/>
      <c r="H43" s="1213"/>
      <c r="I43" s="333">
        <v>402</v>
      </c>
      <c r="J43" s="334">
        <v>392</v>
      </c>
      <c r="K43" s="334">
        <v>404</v>
      </c>
      <c r="L43" s="334">
        <v>405</v>
      </c>
      <c r="M43" s="335">
        <v>383</v>
      </c>
    </row>
    <row r="44" spans="2:13" ht="27.75" customHeight="1" x14ac:dyDescent="0.2">
      <c r="B44" s="1206"/>
      <c r="C44" s="1207"/>
      <c r="D44" s="104"/>
      <c r="E44" s="1212" t="s">
        <v>34</v>
      </c>
      <c r="F44" s="1212"/>
      <c r="G44" s="1212"/>
      <c r="H44" s="1213"/>
      <c r="I44" s="333" t="s">
        <v>492</v>
      </c>
      <c r="J44" s="334" t="s">
        <v>492</v>
      </c>
      <c r="K44" s="334" t="s">
        <v>492</v>
      </c>
      <c r="L44" s="334" t="s">
        <v>492</v>
      </c>
      <c r="M44" s="335" t="s">
        <v>492</v>
      </c>
    </row>
    <row r="45" spans="2:13" ht="27.75" customHeight="1" x14ac:dyDescent="0.2">
      <c r="B45" s="1206"/>
      <c r="C45" s="1207"/>
      <c r="D45" s="104"/>
      <c r="E45" s="1212" t="s">
        <v>35</v>
      </c>
      <c r="F45" s="1212"/>
      <c r="G45" s="1212"/>
      <c r="H45" s="1213"/>
      <c r="I45" s="333">
        <v>155</v>
      </c>
      <c r="J45" s="334">
        <v>138</v>
      </c>
      <c r="K45" s="334">
        <v>129</v>
      </c>
      <c r="L45" s="334">
        <v>145</v>
      </c>
      <c r="M45" s="335">
        <v>104</v>
      </c>
    </row>
    <row r="46" spans="2:13" ht="27.75" customHeight="1" x14ac:dyDescent="0.2">
      <c r="B46" s="1206"/>
      <c r="C46" s="1207"/>
      <c r="D46" s="105"/>
      <c r="E46" s="1212" t="s">
        <v>36</v>
      </c>
      <c r="F46" s="1212"/>
      <c r="G46" s="1212"/>
      <c r="H46" s="1213"/>
      <c r="I46" s="333" t="s">
        <v>492</v>
      </c>
      <c r="J46" s="334" t="s">
        <v>492</v>
      </c>
      <c r="K46" s="334" t="s">
        <v>492</v>
      </c>
      <c r="L46" s="334" t="s">
        <v>492</v>
      </c>
      <c r="M46" s="335" t="s">
        <v>492</v>
      </c>
    </row>
    <row r="47" spans="2:13" ht="27.75" customHeight="1" x14ac:dyDescent="0.2">
      <c r="B47" s="1206"/>
      <c r="C47" s="1207"/>
      <c r="D47" s="106"/>
      <c r="E47" s="1214" t="s">
        <v>37</v>
      </c>
      <c r="F47" s="1215"/>
      <c r="G47" s="1215"/>
      <c r="H47" s="1216"/>
      <c r="I47" s="333" t="s">
        <v>492</v>
      </c>
      <c r="J47" s="334" t="s">
        <v>492</v>
      </c>
      <c r="K47" s="334" t="s">
        <v>492</v>
      </c>
      <c r="L47" s="334" t="s">
        <v>492</v>
      </c>
      <c r="M47" s="335" t="s">
        <v>492</v>
      </c>
    </row>
    <row r="48" spans="2:13" ht="27.75" customHeight="1" x14ac:dyDescent="0.2">
      <c r="B48" s="1206"/>
      <c r="C48" s="1207"/>
      <c r="D48" s="104"/>
      <c r="E48" s="1212" t="s">
        <v>38</v>
      </c>
      <c r="F48" s="1212"/>
      <c r="G48" s="1212"/>
      <c r="H48" s="1213"/>
      <c r="I48" s="333" t="s">
        <v>492</v>
      </c>
      <c r="J48" s="334" t="s">
        <v>492</v>
      </c>
      <c r="K48" s="334" t="s">
        <v>492</v>
      </c>
      <c r="L48" s="334" t="s">
        <v>492</v>
      </c>
      <c r="M48" s="335" t="s">
        <v>492</v>
      </c>
    </row>
    <row r="49" spans="2:13" ht="27.75" customHeight="1" x14ac:dyDescent="0.2">
      <c r="B49" s="1208"/>
      <c r="C49" s="1209"/>
      <c r="D49" s="104"/>
      <c r="E49" s="1212" t="s">
        <v>39</v>
      </c>
      <c r="F49" s="1212"/>
      <c r="G49" s="1212"/>
      <c r="H49" s="1213"/>
      <c r="I49" s="333" t="s">
        <v>492</v>
      </c>
      <c r="J49" s="334" t="s">
        <v>492</v>
      </c>
      <c r="K49" s="334" t="s">
        <v>492</v>
      </c>
      <c r="L49" s="334" t="s">
        <v>492</v>
      </c>
      <c r="M49" s="335" t="s">
        <v>492</v>
      </c>
    </row>
    <row r="50" spans="2:13" ht="27.75" customHeight="1" x14ac:dyDescent="0.2">
      <c r="B50" s="1217" t="s">
        <v>40</v>
      </c>
      <c r="C50" s="1218"/>
      <c r="D50" s="107"/>
      <c r="E50" s="1212" t="s">
        <v>41</v>
      </c>
      <c r="F50" s="1212"/>
      <c r="G50" s="1212"/>
      <c r="H50" s="1213"/>
      <c r="I50" s="333">
        <v>2184</v>
      </c>
      <c r="J50" s="334">
        <v>2161</v>
      </c>
      <c r="K50" s="334">
        <v>1949</v>
      </c>
      <c r="L50" s="334">
        <v>1809</v>
      </c>
      <c r="M50" s="335">
        <v>1760</v>
      </c>
    </row>
    <row r="51" spans="2:13" ht="27.75" customHeight="1" x14ac:dyDescent="0.2">
      <c r="B51" s="1206"/>
      <c r="C51" s="1207"/>
      <c r="D51" s="104"/>
      <c r="E51" s="1212" t="s">
        <v>42</v>
      </c>
      <c r="F51" s="1212"/>
      <c r="G51" s="1212"/>
      <c r="H51" s="1213"/>
      <c r="I51" s="333" t="s">
        <v>492</v>
      </c>
      <c r="J51" s="334" t="s">
        <v>492</v>
      </c>
      <c r="K51" s="334" t="s">
        <v>492</v>
      </c>
      <c r="L51" s="334" t="s">
        <v>492</v>
      </c>
      <c r="M51" s="335" t="s">
        <v>492</v>
      </c>
    </row>
    <row r="52" spans="2:13" ht="27.75" customHeight="1" x14ac:dyDescent="0.2">
      <c r="B52" s="1208"/>
      <c r="C52" s="1209"/>
      <c r="D52" s="104"/>
      <c r="E52" s="1212" t="s">
        <v>43</v>
      </c>
      <c r="F52" s="1212"/>
      <c r="G52" s="1212"/>
      <c r="H52" s="1213"/>
      <c r="I52" s="333">
        <v>807</v>
      </c>
      <c r="J52" s="334">
        <v>842</v>
      </c>
      <c r="K52" s="334">
        <v>1344</v>
      </c>
      <c r="L52" s="334">
        <v>1496</v>
      </c>
      <c r="M52" s="335">
        <v>1499</v>
      </c>
    </row>
    <row r="53" spans="2:13" ht="27.75" customHeight="1" thickBot="1" x14ac:dyDescent="0.25">
      <c r="B53" s="1219" t="s">
        <v>19</v>
      </c>
      <c r="C53" s="1220"/>
      <c r="D53" s="108"/>
      <c r="E53" s="1221" t="s">
        <v>44</v>
      </c>
      <c r="F53" s="1221"/>
      <c r="G53" s="1221"/>
      <c r="H53" s="1222"/>
      <c r="I53" s="336">
        <v>-1124</v>
      </c>
      <c r="J53" s="337">
        <v>-789</v>
      </c>
      <c r="K53" s="337">
        <v>-894</v>
      </c>
      <c r="L53" s="337">
        <v>-436</v>
      </c>
      <c r="M53" s="338">
        <v>-125</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KiAA4/xahWUJKjrNEqo97QdF/RW3xzY1zT8AxMct6me9fBt+AtxWqSSiX8VjcPW1zSghprVzfpgqG4Hefn3k5w==" saltValue="UOppykLrtEsTE1+FBzOr3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topLeftCell="A55" zoomScale="60" zoomScaleNormal="60" zoomScaleSheetLayoutView="100" workbookViewId="0">
      <selection activeCell="H58" sqref="H58"/>
    </sheetView>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533</v>
      </c>
      <c r="G54" s="117" t="s">
        <v>534</v>
      </c>
      <c r="H54" s="118" t="s">
        <v>535</v>
      </c>
    </row>
    <row r="55" spans="2:8" ht="52.5" customHeight="1" x14ac:dyDescent="0.2">
      <c r="B55" s="119"/>
      <c r="C55" s="1231" t="s">
        <v>46</v>
      </c>
      <c r="D55" s="1231"/>
      <c r="E55" s="1232"/>
      <c r="F55" s="339">
        <v>722</v>
      </c>
      <c r="G55" s="339">
        <v>652</v>
      </c>
      <c r="H55" s="340">
        <v>550</v>
      </c>
    </row>
    <row r="56" spans="2:8" ht="52.5" customHeight="1" x14ac:dyDescent="0.2">
      <c r="B56" s="120"/>
      <c r="C56" s="1233" t="s">
        <v>47</v>
      </c>
      <c r="D56" s="1233"/>
      <c r="E56" s="1234"/>
      <c r="F56" s="341">
        <v>40</v>
      </c>
      <c r="G56" s="341">
        <v>40</v>
      </c>
      <c r="H56" s="342">
        <v>45</v>
      </c>
    </row>
    <row r="57" spans="2:8" ht="53.25" customHeight="1" x14ac:dyDescent="0.2">
      <c r="B57" s="120"/>
      <c r="C57" s="1235" t="s">
        <v>48</v>
      </c>
      <c r="D57" s="1235"/>
      <c r="E57" s="1236"/>
      <c r="F57" s="343">
        <v>973</v>
      </c>
      <c r="G57" s="343">
        <v>902</v>
      </c>
      <c r="H57" s="344">
        <v>895</v>
      </c>
    </row>
    <row r="58" spans="2:8" ht="45.75" customHeight="1" x14ac:dyDescent="0.2">
      <c r="B58" s="121"/>
      <c r="C58" s="1223" t="s">
        <v>562</v>
      </c>
      <c r="D58" s="1224"/>
      <c r="E58" s="1225"/>
      <c r="F58" s="345">
        <v>353</v>
      </c>
      <c r="G58" s="345">
        <v>368</v>
      </c>
      <c r="H58" s="346">
        <v>369</v>
      </c>
    </row>
    <row r="59" spans="2:8" ht="45.75" customHeight="1" x14ac:dyDescent="0.2">
      <c r="B59" s="121"/>
      <c r="C59" s="1223" t="s">
        <v>563</v>
      </c>
      <c r="D59" s="1224"/>
      <c r="E59" s="1225"/>
      <c r="F59" s="345">
        <v>362</v>
      </c>
      <c r="G59" s="345">
        <v>362</v>
      </c>
      <c r="H59" s="346">
        <v>368</v>
      </c>
    </row>
    <row r="60" spans="2:8" ht="45.75" customHeight="1" x14ac:dyDescent="0.2">
      <c r="B60" s="121"/>
      <c r="C60" s="1223" t="s">
        <v>564</v>
      </c>
      <c r="D60" s="1224"/>
      <c r="E60" s="1225"/>
      <c r="F60" s="345">
        <v>103</v>
      </c>
      <c r="G60" s="345">
        <v>103</v>
      </c>
      <c r="H60" s="346">
        <v>103</v>
      </c>
    </row>
    <row r="61" spans="2:8" ht="45.75" customHeight="1" x14ac:dyDescent="0.2">
      <c r="B61" s="121"/>
      <c r="C61" s="1223" t="s">
        <v>565</v>
      </c>
      <c r="D61" s="1224"/>
      <c r="E61" s="1225"/>
      <c r="F61" s="345">
        <v>14</v>
      </c>
      <c r="G61" s="345">
        <v>22</v>
      </c>
      <c r="H61" s="346">
        <v>30</v>
      </c>
    </row>
    <row r="62" spans="2:8" ht="45.75" customHeight="1" thickBot="1" x14ac:dyDescent="0.25">
      <c r="B62" s="122"/>
      <c r="C62" s="1226" t="s">
        <v>566</v>
      </c>
      <c r="D62" s="1227"/>
      <c r="E62" s="1228"/>
      <c r="F62" s="347">
        <v>9</v>
      </c>
      <c r="G62" s="347">
        <v>12</v>
      </c>
      <c r="H62" s="348">
        <v>9</v>
      </c>
    </row>
    <row r="63" spans="2:8" ht="52.5" customHeight="1" thickBot="1" x14ac:dyDescent="0.25">
      <c r="B63" s="123"/>
      <c r="C63" s="1229" t="s">
        <v>49</v>
      </c>
      <c r="D63" s="1229"/>
      <c r="E63" s="1230"/>
      <c r="F63" s="349">
        <v>1735</v>
      </c>
      <c r="G63" s="349">
        <v>1594</v>
      </c>
      <c r="H63" s="350">
        <v>1489</v>
      </c>
    </row>
    <row r="64" spans="2:8" ht="13"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OKa/f1q9HbX8ZUjPeUqAiiKo/RVW9r2YUKhefVrOBibSpeZY10cHiWjzUNeXSb4vQlhfEdBRpJdHUcDL/pdTiQ==" saltValue="uBLjFVg++RcUY0fCLE2SL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AA4BF-60A6-4BE0-A938-B6D9259D5A4A}">
  <sheetPr>
    <pageSetUpPr fitToPage="1"/>
  </sheetPr>
  <dimension ref="A1:DE85"/>
  <sheetViews>
    <sheetView showGridLines="0" zoomScale="70" zoomScaleNormal="70" zoomScaleSheetLayoutView="55" workbookViewId="0">
      <selection activeCell="AN65" sqref="AN65:DC6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7" t="s">
        <v>576</v>
      </c>
      <c r="AO43" s="1238"/>
      <c r="AP43" s="1238"/>
      <c r="AQ43" s="1238"/>
      <c r="AR43" s="1238"/>
      <c r="AS43" s="1238"/>
      <c r="AT43" s="1238"/>
      <c r="AU43" s="1238"/>
      <c r="AV43" s="1238"/>
      <c r="AW43" s="1238"/>
      <c r="AX43" s="1238"/>
      <c r="AY43" s="1238"/>
      <c r="AZ43" s="1238"/>
      <c r="BA43" s="1238"/>
      <c r="BB43" s="1238"/>
      <c r="BC43" s="1238"/>
      <c r="BD43" s="1238"/>
      <c r="BE43" s="1238"/>
      <c r="BF43" s="1238"/>
      <c r="BG43" s="1238"/>
      <c r="BH43" s="1238"/>
      <c r="BI43" s="1238"/>
      <c r="BJ43" s="1238"/>
      <c r="BK43" s="1238"/>
      <c r="BL43" s="1238"/>
      <c r="BM43" s="1238"/>
      <c r="BN43" s="1238"/>
      <c r="BO43" s="1238"/>
      <c r="BP43" s="1238"/>
      <c r="BQ43" s="1238"/>
      <c r="BR43" s="1238"/>
      <c r="BS43" s="1238"/>
      <c r="BT43" s="1238"/>
      <c r="BU43" s="1238"/>
      <c r="BV43" s="1238"/>
      <c r="BW43" s="1238"/>
      <c r="BX43" s="1238"/>
      <c r="BY43" s="1238"/>
      <c r="BZ43" s="1238"/>
      <c r="CA43" s="1238"/>
      <c r="CB43" s="1238"/>
      <c r="CC43" s="1238"/>
      <c r="CD43" s="1238"/>
      <c r="CE43" s="1238"/>
      <c r="CF43" s="1238"/>
      <c r="CG43" s="1238"/>
      <c r="CH43" s="1238"/>
      <c r="CI43" s="1238"/>
      <c r="CJ43" s="1238"/>
      <c r="CK43" s="1238"/>
      <c r="CL43" s="1238"/>
      <c r="CM43" s="1238"/>
      <c r="CN43" s="1238"/>
      <c r="CO43" s="1238"/>
      <c r="CP43" s="1238"/>
      <c r="CQ43" s="1238"/>
      <c r="CR43" s="1238"/>
      <c r="CS43" s="1238"/>
      <c r="CT43" s="1238"/>
      <c r="CU43" s="1238"/>
      <c r="CV43" s="1238"/>
      <c r="CW43" s="1238"/>
      <c r="CX43" s="1238"/>
      <c r="CY43" s="1238"/>
      <c r="CZ43" s="1238"/>
      <c r="DA43" s="1238"/>
      <c r="DB43" s="1238"/>
      <c r="DC43" s="1239"/>
    </row>
    <row r="44" spans="2:109" ht="13" x14ac:dyDescent="0.2">
      <c r="B44" s="247"/>
      <c r="AN44" s="1240"/>
      <c r="AO44" s="1241"/>
      <c r="AP44" s="1241"/>
      <c r="AQ44" s="1241"/>
      <c r="AR44" s="1241"/>
      <c r="AS44" s="1241"/>
      <c r="AT44" s="1241"/>
      <c r="AU44" s="1241"/>
      <c r="AV44" s="1241"/>
      <c r="AW44" s="1241"/>
      <c r="AX44" s="1241"/>
      <c r="AY44" s="1241"/>
      <c r="AZ44" s="1241"/>
      <c r="BA44" s="1241"/>
      <c r="BB44" s="1241"/>
      <c r="BC44" s="1241"/>
      <c r="BD44" s="1241"/>
      <c r="BE44" s="1241"/>
      <c r="BF44" s="1241"/>
      <c r="BG44" s="1241"/>
      <c r="BH44" s="1241"/>
      <c r="BI44" s="1241"/>
      <c r="BJ44" s="1241"/>
      <c r="BK44" s="1241"/>
      <c r="BL44" s="1241"/>
      <c r="BM44" s="1241"/>
      <c r="BN44" s="1241"/>
      <c r="BO44" s="1241"/>
      <c r="BP44" s="1241"/>
      <c r="BQ44" s="1241"/>
      <c r="BR44" s="1241"/>
      <c r="BS44" s="1241"/>
      <c r="BT44" s="1241"/>
      <c r="BU44" s="1241"/>
      <c r="BV44" s="1241"/>
      <c r="BW44" s="1241"/>
      <c r="BX44" s="1241"/>
      <c r="BY44" s="1241"/>
      <c r="BZ44" s="1241"/>
      <c r="CA44" s="1241"/>
      <c r="CB44" s="1241"/>
      <c r="CC44" s="1241"/>
      <c r="CD44" s="1241"/>
      <c r="CE44" s="1241"/>
      <c r="CF44" s="1241"/>
      <c r="CG44" s="1241"/>
      <c r="CH44" s="1241"/>
      <c r="CI44" s="1241"/>
      <c r="CJ44" s="1241"/>
      <c r="CK44" s="1241"/>
      <c r="CL44" s="1241"/>
      <c r="CM44" s="1241"/>
      <c r="CN44" s="1241"/>
      <c r="CO44" s="1241"/>
      <c r="CP44" s="1241"/>
      <c r="CQ44" s="1241"/>
      <c r="CR44" s="1241"/>
      <c r="CS44" s="1241"/>
      <c r="CT44" s="1241"/>
      <c r="CU44" s="1241"/>
      <c r="CV44" s="1241"/>
      <c r="CW44" s="1241"/>
      <c r="CX44" s="1241"/>
      <c r="CY44" s="1241"/>
      <c r="CZ44" s="1241"/>
      <c r="DA44" s="1241"/>
      <c r="DB44" s="1241"/>
      <c r="DC44" s="1242"/>
    </row>
    <row r="45" spans="2:109" ht="13" x14ac:dyDescent="0.2">
      <c r="B45" s="247"/>
      <c r="AN45" s="1240"/>
      <c r="AO45" s="1241"/>
      <c r="AP45" s="1241"/>
      <c r="AQ45" s="1241"/>
      <c r="AR45" s="1241"/>
      <c r="AS45" s="1241"/>
      <c r="AT45" s="1241"/>
      <c r="AU45" s="1241"/>
      <c r="AV45" s="1241"/>
      <c r="AW45" s="1241"/>
      <c r="AX45" s="1241"/>
      <c r="AY45" s="1241"/>
      <c r="AZ45" s="1241"/>
      <c r="BA45" s="1241"/>
      <c r="BB45" s="1241"/>
      <c r="BC45" s="1241"/>
      <c r="BD45" s="1241"/>
      <c r="BE45" s="1241"/>
      <c r="BF45" s="1241"/>
      <c r="BG45" s="1241"/>
      <c r="BH45" s="1241"/>
      <c r="BI45" s="1241"/>
      <c r="BJ45" s="1241"/>
      <c r="BK45" s="1241"/>
      <c r="BL45" s="1241"/>
      <c r="BM45" s="1241"/>
      <c r="BN45" s="1241"/>
      <c r="BO45" s="1241"/>
      <c r="BP45" s="1241"/>
      <c r="BQ45" s="1241"/>
      <c r="BR45" s="1241"/>
      <c r="BS45" s="1241"/>
      <c r="BT45" s="1241"/>
      <c r="BU45" s="1241"/>
      <c r="BV45" s="1241"/>
      <c r="BW45" s="1241"/>
      <c r="BX45" s="1241"/>
      <c r="BY45" s="1241"/>
      <c r="BZ45" s="1241"/>
      <c r="CA45" s="1241"/>
      <c r="CB45" s="1241"/>
      <c r="CC45" s="1241"/>
      <c r="CD45" s="1241"/>
      <c r="CE45" s="1241"/>
      <c r="CF45" s="1241"/>
      <c r="CG45" s="1241"/>
      <c r="CH45" s="1241"/>
      <c r="CI45" s="1241"/>
      <c r="CJ45" s="1241"/>
      <c r="CK45" s="1241"/>
      <c r="CL45" s="1241"/>
      <c r="CM45" s="1241"/>
      <c r="CN45" s="1241"/>
      <c r="CO45" s="1241"/>
      <c r="CP45" s="1241"/>
      <c r="CQ45" s="1241"/>
      <c r="CR45" s="1241"/>
      <c r="CS45" s="1241"/>
      <c r="CT45" s="1241"/>
      <c r="CU45" s="1241"/>
      <c r="CV45" s="1241"/>
      <c r="CW45" s="1241"/>
      <c r="CX45" s="1241"/>
      <c r="CY45" s="1241"/>
      <c r="CZ45" s="1241"/>
      <c r="DA45" s="1241"/>
      <c r="DB45" s="1241"/>
      <c r="DC45" s="1242"/>
    </row>
    <row r="46" spans="2:109" ht="13" x14ac:dyDescent="0.2">
      <c r="B46" s="247"/>
      <c r="AN46" s="1240"/>
      <c r="AO46" s="1241"/>
      <c r="AP46" s="1241"/>
      <c r="AQ46" s="1241"/>
      <c r="AR46" s="1241"/>
      <c r="AS46" s="1241"/>
      <c r="AT46" s="1241"/>
      <c r="AU46" s="1241"/>
      <c r="AV46" s="1241"/>
      <c r="AW46" s="1241"/>
      <c r="AX46" s="1241"/>
      <c r="AY46" s="1241"/>
      <c r="AZ46" s="1241"/>
      <c r="BA46" s="1241"/>
      <c r="BB46" s="1241"/>
      <c r="BC46" s="1241"/>
      <c r="BD46" s="1241"/>
      <c r="BE46" s="1241"/>
      <c r="BF46" s="1241"/>
      <c r="BG46" s="1241"/>
      <c r="BH46" s="1241"/>
      <c r="BI46" s="1241"/>
      <c r="BJ46" s="1241"/>
      <c r="BK46" s="1241"/>
      <c r="BL46" s="1241"/>
      <c r="BM46" s="1241"/>
      <c r="BN46" s="1241"/>
      <c r="BO46" s="1241"/>
      <c r="BP46" s="1241"/>
      <c r="BQ46" s="1241"/>
      <c r="BR46" s="1241"/>
      <c r="BS46" s="1241"/>
      <c r="BT46" s="1241"/>
      <c r="BU46" s="1241"/>
      <c r="BV46" s="1241"/>
      <c r="BW46" s="1241"/>
      <c r="BX46" s="1241"/>
      <c r="BY46" s="1241"/>
      <c r="BZ46" s="1241"/>
      <c r="CA46" s="1241"/>
      <c r="CB46" s="1241"/>
      <c r="CC46" s="1241"/>
      <c r="CD46" s="1241"/>
      <c r="CE46" s="1241"/>
      <c r="CF46" s="1241"/>
      <c r="CG46" s="1241"/>
      <c r="CH46" s="1241"/>
      <c r="CI46" s="1241"/>
      <c r="CJ46" s="1241"/>
      <c r="CK46" s="1241"/>
      <c r="CL46" s="1241"/>
      <c r="CM46" s="1241"/>
      <c r="CN46" s="1241"/>
      <c r="CO46" s="1241"/>
      <c r="CP46" s="1241"/>
      <c r="CQ46" s="1241"/>
      <c r="CR46" s="1241"/>
      <c r="CS46" s="1241"/>
      <c r="CT46" s="1241"/>
      <c r="CU46" s="1241"/>
      <c r="CV46" s="1241"/>
      <c r="CW46" s="1241"/>
      <c r="CX46" s="1241"/>
      <c r="CY46" s="1241"/>
      <c r="CZ46" s="1241"/>
      <c r="DA46" s="1241"/>
      <c r="DB46" s="1241"/>
      <c r="DC46" s="1242"/>
    </row>
    <row r="47" spans="2:109" ht="13" x14ac:dyDescent="0.2">
      <c r="B47" s="247"/>
      <c r="AN47" s="1243"/>
      <c r="AO47" s="1244"/>
      <c r="AP47" s="1244"/>
      <c r="AQ47" s="1244"/>
      <c r="AR47" s="1244"/>
      <c r="AS47" s="1244"/>
      <c r="AT47" s="1244"/>
      <c r="AU47" s="1244"/>
      <c r="AV47" s="1244"/>
      <c r="AW47" s="1244"/>
      <c r="AX47" s="1244"/>
      <c r="AY47" s="1244"/>
      <c r="AZ47" s="1244"/>
      <c r="BA47" s="1244"/>
      <c r="BB47" s="1244"/>
      <c r="BC47" s="1244"/>
      <c r="BD47" s="1244"/>
      <c r="BE47" s="1244"/>
      <c r="BF47" s="1244"/>
      <c r="BG47" s="1244"/>
      <c r="BH47" s="1244"/>
      <c r="BI47" s="1244"/>
      <c r="BJ47" s="1244"/>
      <c r="BK47" s="1244"/>
      <c r="BL47" s="1244"/>
      <c r="BM47" s="1244"/>
      <c r="BN47" s="1244"/>
      <c r="BO47" s="1244"/>
      <c r="BP47" s="1244"/>
      <c r="BQ47" s="1244"/>
      <c r="BR47" s="1244"/>
      <c r="BS47" s="1244"/>
      <c r="BT47" s="1244"/>
      <c r="BU47" s="1244"/>
      <c r="BV47" s="1244"/>
      <c r="BW47" s="1244"/>
      <c r="BX47" s="1244"/>
      <c r="BY47" s="1244"/>
      <c r="BZ47" s="1244"/>
      <c r="CA47" s="1244"/>
      <c r="CB47" s="1244"/>
      <c r="CC47" s="1244"/>
      <c r="CD47" s="1244"/>
      <c r="CE47" s="1244"/>
      <c r="CF47" s="1244"/>
      <c r="CG47" s="1244"/>
      <c r="CH47" s="1244"/>
      <c r="CI47" s="1244"/>
      <c r="CJ47" s="1244"/>
      <c r="CK47" s="1244"/>
      <c r="CL47" s="1244"/>
      <c r="CM47" s="1244"/>
      <c r="CN47" s="1244"/>
      <c r="CO47" s="1244"/>
      <c r="CP47" s="1244"/>
      <c r="CQ47" s="1244"/>
      <c r="CR47" s="1244"/>
      <c r="CS47" s="1244"/>
      <c r="CT47" s="1244"/>
      <c r="CU47" s="1244"/>
      <c r="CV47" s="1244"/>
      <c r="CW47" s="1244"/>
      <c r="CX47" s="1244"/>
      <c r="CY47" s="1244"/>
      <c r="CZ47" s="1244"/>
      <c r="DA47" s="1244"/>
      <c r="DB47" s="1244"/>
      <c r="DC47" s="1245"/>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569</v>
      </c>
    </row>
    <row r="50" spans="1:109" ht="13" x14ac:dyDescent="0.2">
      <c r="B50" s="247"/>
      <c r="G50" s="1246"/>
      <c r="H50" s="1246"/>
      <c r="I50" s="1246"/>
      <c r="J50" s="1246"/>
      <c r="K50" s="360"/>
      <c r="L50" s="360"/>
      <c r="M50" s="361"/>
      <c r="N50" s="361"/>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531</v>
      </c>
      <c r="BQ50" s="1250"/>
      <c r="BR50" s="1250"/>
      <c r="BS50" s="1250"/>
      <c r="BT50" s="1250"/>
      <c r="BU50" s="1250"/>
      <c r="BV50" s="1250"/>
      <c r="BW50" s="1250"/>
      <c r="BX50" s="1250" t="s">
        <v>532</v>
      </c>
      <c r="BY50" s="1250"/>
      <c r="BZ50" s="1250"/>
      <c r="CA50" s="1250"/>
      <c r="CB50" s="1250"/>
      <c r="CC50" s="1250"/>
      <c r="CD50" s="1250"/>
      <c r="CE50" s="1250"/>
      <c r="CF50" s="1250" t="s">
        <v>533</v>
      </c>
      <c r="CG50" s="1250"/>
      <c r="CH50" s="1250"/>
      <c r="CI50" s="1250"/>
      <c r="CJ50" s="1250"/>
      <c r="CK50" s="1250"/>
      <c r="CL50" s="1250"/>
      <c r="CM50" s="1250"/>
      <c r="CN50" s="1250" t="s">
        <v>534</v>
      </c>
      <c r="CO50" s="1250"/>
      <c r="CP50" s="1250"/>
      <c r="CQ50" s="1250"/>
      <c r="CR50" s="1250"/>
      <c r="CS50" s="1250"/>
      <c r="CT50" s="1250"/>
      <c r="CU50" s="1250"/>
      <c r="CV50" s="1250" t="s">
        <v>535</v>
      </c>
      <c r="CW50" s="1250"/>
      <c r="CX50" s="1250"/>
      <c r="CY50" s="1250"/>
      <c r="CZ50" s="1250"/>
      <c r="DA50" s="1250"/>
      <c r="DB50" s="1250"/>
      <c r="DC50" s="1250"/>
    </row>
    <row r="51" spans="1:109" ht="13.5" customHeight="1" x14ac:dyDescent="0.2">
      <c r="B51" s="247"/>
      <c r="G51" s="1257"/>
      <c r="H51" s="1257"/>
      <c r="I51" s="1255"/>
      <c r="J51" s="1255"/>
      <c r="K51" s="1252"/>
      <c r="L51" s="1252"/>
      <c r="M51" s="1252"/>
      <c r="N51" s="1252"/>
      <c r="AM51" s="359"/>
      <c r="AN51" s="1253" t="s">
        <v>570</v>
      </c>
      <c r="AO51" s="1253"/>
      <c r="AP51" s="1253"/>
      <c r="AQ51" s="1253"/>
      <c r="AR51" s="1253"/>
      <c r="AS51" s="1253"/>
      <c r="AT51" s="1253"/>
      <c r="AU51" s="1253"/>
      <c r="AV51" s="1253"/>
      <c r="AW51" s="1253"/>
      <c r="AX51" s="1253"/>
      <c r="AY51" s="1253"/>
      <c r="AZ51" s="1253"/>
      <c r="BA51" s="1253"/>
      <c r="BB51" s="1253" t="s">
        <v>571</v>
      </c>
      <c r="BC51" s="1253"/>
      <c r="BD51" s="1253"/>
      <c r="BE51" s="1253"/>
      <c r="BF51" s="1253"/>
      <c r="BG51" s="1253"/>
      <c r="BH51" s="1253"/>
      <c r="BI51" s="1253"/>
      <c r="BJ51" s="1253"/>
      <c r="BK51" s="1253"/>
      <c r="BL51" s="1253"/>
      <c r="BM51" s="1253"/>
      <c r="BN51" s="1253"/>
      <c r="BO51" s="1253"/>
      <c r="BP51" s="1254"/>
      <c r="BQ51" s="1251"/>
      <c r="BR51" s="1251"/>
      <c r="BS51" s="1251"/>
      <c r="BT51" s="1251"/>
      <c r="BU51" s="1251"/>
      <c r="BV51" s="1251"/>
      <c r="BW51" s="1251"/>
      <c r="BX51" s="1251"/>
      <c r="BY51" s="1251"/>
      <c r="BZ51" s="1251"/>
      <c r="CA51" s="1251"/>
      <c r="CB51" s="1251"/>
      <c r="CC51" s="1251"/>
      <c r="CD51" s="1251"/>
      <c r="CE51" s="1251"/>
      <c r="CF51" s="1251"/>
      <c r="CG51" s="1251"/>
      <c r="CH51" s="1251"/>
      <c r="CI51" s="1251"/>
      <c r="CJ51" s="1251"/>
      <c r="CK51" s="1251"/>
      <c r="CL51" s="1251"/>
      <c r="CM51" s="1251"/>
      <c r="CN51" s="1251"/>
      <c r="CO51" s="1251"/>
      <c r="CP51" s="1251"/>
      <c r="CQ51" s="1251"/>
      <c r="CR51" s="1251"/>
      <c r="CS51" s="1251"/>
      <c r="CT51" s="1251"/>
      <c r="CU51" s="1251"/>
      <c r="CV51" s="1251"/>
      <c r="CW51" s="1251"/>
      <c r="CX51" s="1251"/>
      <c r="CY51" s="1251"/>
      <c r="CZ51" s="1251"/>
      <c r="DA51" s="1251"/>
      <c r="DB51" s="1251"/>
      <c r="DC51" s="1251"/>
    </row>
    <row r="52" spans="1:109" ht="13" x14ac:dyDescent="0.2">
      <c r="B52" s="247"/>
      <c r="G52" s="1257"/>
      <c r="H52" s="1257"/>
      <c r="I52" s="1255"/>
      <c r="J52" s="1255"/>
      <c r="K52" s="1252"/>
      <c r="L52" s="1252"/>
      <c r="M52" s="1252"/>
      <c r="N52" s="1252"/>
      <c r="AM52" s="359"/>
      <c r="AN52" s="1253"/>
      <c r="AO52" s="1253"/>
      <c r="AP52" s="1253"/>
      <c r="AQ52" s="1253"/>
      <c r="AR52" s="1253"/>
      <c r="AS52" s="1253"/>
      <c r="AT52" s="1253"/>
      <c r="AU52" s="1253"/>
      <c r="AV52" s="1253"/>
      <c r="AW52" s="1253"/>
      <c r="AX52" s="1253"/>
      <c r="AY52" s="1253"/>
      <c r="AZ52" s="1253"/>
      <c r="BA52" s="1253"/>
      <c r="BB52" s="1253"/>
      <c r="BC52" s="1253"/>
      <c r="BD52" s="1253"/>
      <c r="BE52" s="1253"/>
      <c r="BF52" s="1253"/>
      <c r="BG52" s="1253"/>
      <c r="BH52" s="1253"/>
      <c r="BI52" s="1253"/>
      <c r="BJ52" s="1253"/>
      <c r="BK52" s="1253"/>
      <c r="BL52" s="1253"/>
      <c r="BM52" s="1253"/>
      <c r="BN52" s="1253"/>
      <c r="BO52" s="1253"/>
      <c r="BP52" s="1251"/>
      <c r="BQ52" s="1251"/>
      <c r="BR52" s="1251"/>
      <c r="BS52" s="1251"/>
      <c r="BT52" s="1251"/>
      <c r="BU52" s="1251"/>
      <c r="BV52" s="1251"/>
      <c r="BW52" s="1251"/>
      <c r="BX52" s="1251"/>
      <c r="BY52" s="1251"/>
      <c r="BZ52" s="1251"/>
      <c r="CA52" s="1251"/>
      <c r="CB52" s="1251"/>
      <c r="CC52" s="1251"/>
      <c r="CD52" s="1251"/>
      <c r="CE52" s="1251"/>
      <c r="CF52" s="1251"/>
      <c r="CG52" s="1251"/>
      <c r="CH52" s="1251"/>
      <c r="CI52" s="1251"/>
      <c r="CJ52" s="1251"/>
      <c r="CK52" s="1251"/>
      <c r="CL52" s="1251"/>
      <c r="CM52" s="1251"/>
      <c r="CN52" s="1251"/>
      <c r="CO52" s="1251"/>
      <c r="CP52" s="1251"/>
      <c r="CQ52" s="1251"/>
      <c r="CR52" s="1251"/>
      <c r="CS52" s="1251"/>
      <c r="CT52" s="1251"/>
      <c r="CU52" s="1251"/>
      <c r="CV52" s="1251"/>
      <c r="CW52" s="1251"/>
      <c r="CX52" s="1251"/>
      <c r="CY52" s="1251"/>
      <c r="CZ52" s="1251"/>
      <c r="DA52" s="1251"/>
      <c r="DB52" s="1251"/>
      <c r="DC52" s="1251"/>
    </row>
    <row r="53" spans="1:109" ht="13" x14ac:dyDescent="0.2">
      <c r="A53" s="358"/>
      <c r="B53" s="247"/>
      <c r="G53" s="1257"/>
      <c r="H53" s="1257"/>
      <c r="I53" s="1246"/>
      <c r="J53" s="1246"/>
      <c r="K53" s="1252"/>
      <c r="L53" s="1252"/>
      <c r="M53" s="1252"/>
      <c r="N53" s="1252"/>
      <c r="AM53" s="359"/>
      <c r="AN53" s="1253"/>
      <c r="AO53" s="1253"/>
      <c r="AP53" s="1253"/>
      <c r="AQ53" s="1253"/>
      <c r="AR53" s="1253"/>
      <c r="AS53" s="1253"/>
      <c r="AT53" s="1253"/>
      <c r="AU53" s="1253"/>
      <c r="AV53" s="1253"/>
      <c r="AW53" s="1253"/>
      <c r="AX53" s="1253"/>
      <c r="AY53" s="1253"/>
      <c r="AZ53" s="1253"/>
      <c r="BA53" s="1253"/>
      <c r="BB53" s="1253" t="s">
        <v>572</v>
      </c>
      <c r="BC53" s="1253"/>
      <c r="BD53" s="1253"/>
      <c r="BE53" s="1253"/>
      <c r="BF53" s="1253"/>
      <c r="BG53" s="1253"/>
      <c r="BH53" s="1253"/>
      <c r="BI53" s="1253"/>
      <c r="BJ53" s="1253"/>
      <c r="BK53" s="1253"/>
      <c r="BL53" s="1253"/>
      <c r="BM53" s="1253"/>
      <c r="BN53" s="1253"/>
      <c r="BO53" s="1253"/>
      <c r="BP53" s="1254"/>
      <c r="BQ53" s="1251"/>
      <c r="BR53" s="1251"/>
      <c r="BS53" s="1251"/>
      <c r="BT53" s="1251"/>
      <c r="BU53" s="1251"/>
      <c r="BV53" s="1251"/>
      <c r="BW53" s="1251"/>
      <c r="BX53" s="1251">
        <v>47.9</v>
      </c>
      <c r="BY53" s="1251"/>
      <c r="BZ53" s="1251"/>
      <c r="CA53" s="1251"/>
      <c r="CB53" s="1251"/>
      <c r="CC53" s="1251"/>
      <c r="CD53" s="1251"/>
      <c r="CE53" s="1251"/>
      <c r="CF53" s="1251">
        <v>58.5</v>
      </c>
      <c r="CG53" s="1251"/>
      <c r="CH53" s="1251"/>
      <c r="CI53" s="1251"/>
      <c r="CJ53" s="1251"/>
      <c r="CK53" s="1251"/>
      <c r="CL53" s="1251"/>
      <c r="CM53" s="1251"/>
      <c r="CN53" s="1251">
        <v>61.4</v>
      </c>
      <c r="CO53" s="1251"/>
      <c r="CP53" s="1251"/>
      <c r="CQ53" s="1251"/>
      <c r="CR53" s="1251"/>
      <c r="CS53" s="1251"/>
      <c r="CT53" s="1251"/>
      <c r="CU53" s="1251"/>
      <c r="CV53" s="1251">
        <v>61.8</v>
      </c>
      <c r="CW53" s="1251"/>
      <c r="CX53" s="1251"/>
      <c r="CY53" s="1251"/>
      <c r="CZ53" s="1251"/>
      <c r="DA53" s="1251"/>
      <c r="DB53" s="1251"/>
      <c r="DC53" s="1251"/>
    </row>
    <row r="54" spans="1:109" ht="13" x14ac:dyDescent="0.2">
      <c r="A54" s="358"/>
      <c r="B54" s="247"/>
      <c r="G54" s="1257"/>
      <c r="H54" s="1257"/>
      <c r="I54" s="1246"/>
      <c r="J54" s="1246"/>
      <c r="K54" s="1252"/>
      <c r="L54" s="1252"/>
      <c r="M54" s="1252"/>
      <c r="N54" s="1252"/>
      <c r="AM54" s="359"/>
      <c r="AN54" s="1253"/>
      <c r="AO54" s="1253"/>
      <c r="AP54" s="1253"/>
      <c r="AQ54" s="1253"/>
      <c r="AR54" s="1253"/>
      <c r="AS54" s="1253"/>
      <c r="AT54" s="1253"/>
      <c r="AU54" s="1253"/>
      <c r="AV54" s="1253"/>
      <c r="AW54" s="1253"/>
      <c r="AX54" s="1253"/>
      <c r="AY54" s="1253"/>
      <c r="AZ54" s="1253"/>
      <c r="BA54" s="1253"/>
      <c r="BB54" s="1253"/>
      <c r="BC54" s="1253"/>
      <c r="BD54" s="1253"/>
      <c r="BE54" s="1253"/>
      <c r="BF54" s="1253"/>
      <c r="BG54" s="1253"/>
      <c r="BH54" s="1253"/>
      <c r="BI54" s="1253"/>
      <c r="BJ54" s="1253"/>
      <c r="BK54" s="1253"/>
      <c r="BL54" s="1253"/>
      <c r="BM54" s="1253"/>
      <c r="BN54" s="1253"/>
      <c r="BO54" s="1253"/>
      <c r="BP54" s="1251"/>
      <c r="BQ54" s="1251"/>
      <c r="BR54" s="1251"/>
      <c r="BS54" s="1251"/>
      <c r="BT54" s="1251"/>
      <c r="BU54" s="1251"/>
      <c r="BV54" s="1251"/>
      <c r="BW54" s="1251"/>
      <c r="BX54" s="1251"/>
      <c r="BY54" s="1251"/>
      <c r="BZ54" s="1251"/>
      <c r="CA54" s="1251"/>
      <c r="CB54" s="1251"/>
      <c r="CC54" s="1251"/>
      <c r="CD54" s="1251"/>
      <c r="CE54" s="1251"/>
      <c r="CF54" s="1251"/>
      <c r="CG54" s="1251"/>
      <c r="CH54" s="1251"/>
      <c r="CI54" s="1251"/>
      <c r="CJ54" s="1251"/>
      <c r="CK54" s="1251"/>
      <c r="CL54" s="1251"/>
      <c r="CM54" s="1251"/>
      <c r="CN54" s="1251"/>
      <c r="CO54" s="1251"/>
      <c r="CP54" s="1251"/>
      <c r="CQ54" s="1251"/>
      <c r="CR54" s="1251"/>
      <c r="CS54" s="1251"/>
      <c r="CT54" s="1251"/>
      <c r="CU54" s="1251"/>
      <c r="CV54" s="1251"/>
      <c r="CW54" s="1251"/>
      <c r="CX54" s="1251"/>
      <c r="CY54" s="1251"/>
      <c r="CZ54" s="1251"/>
      <c r="DA54" s="1251"/>
      <c r="DB54" s="1251"/>
      <c r="DC54" s="1251"/>
    </row>
    <row r="55" spans="1:109" ht="13" x14ac:dyDescent="0.2">
      <c r="A55" s="358"/>
      <c r="B55" s="247"/>
      <c r="G55" s="1246"/>
      <c r="H55" s="1246"/>
      <c r="I55" s="1246"/>
      <c r="J55" s="1246"/>
      <c r="K55" s="1252"/>
      <c r="L55" s="1252"/>
      <c r="M55" s="1252"/>
      <c r="N55" s="1252"/>
      <c r="AN55" s="1250" t="s">
        <v>573</v>
      </c>
      <c r="AO55" s="1250"/>
      <c r="AP55" s="1250"/>
      <c r="AQ55" s="1250"/>
      <c r="AR55" s="1250"/>
      <c r="AS55" s="1250"/>
      <c r="AT55" s="1250"/>
      <c r="AU55" s="1250"/>
      <c r="AV55" s="1250"/>
      <c r="AW55" s="1250"/>
      <c r="AX55" s="1250"/>
      <c r="AY55" s="1250"/>
      <c r="AZ55" s="1250"/>
      <c r="BA55" s="1250"/>
      <c r="BB55" s="1253" t="s">
        <v>571</v>
      </c>
      <c r="BC55" s="1253"/>
      <c r="BD55" s="1253"/>
      <c r="BE55" s="1253"/>
      <c r="BF55" s="1253"/>
      <c r="BG55" s="1253"/>
      <c r="BH55" s="1253"/>
      <c r="BI55" s="1253"/>
      <c r="BJ55" s="1253"/>
      <c r="BK55" s="1253"/>
      <c r="BL55" s="1253"/>
      <c r="BM55" s="1253"/>
      <c r="BN55" s="1253"/>
      <c r="BO55" s="1253"/>
      <c r="BP55" s="1254"/>
      <c r="BQ55" s="1251"/>
      <c r="BR55" s="1251"/>
      <c r="BS55" s="1251"/>
      <c r="BT55" s="1251"/>
      <c r="BU55" s="1251"/>
      <c r="BV55" s="1251"/>
      <c r="BW55" s="1251"/>
      <c r="BX55" s="1251">
        <v>0</v>
      </c>
      <c r="BY55" s="1251"/>
      <c r="BZ55" s="1251"/>
      <c r="CA55" s="1251"/>
      <c r="CB55" s="1251"/>
      <c r="CC55" s="1251"/>
      <c r="CD55" s="1251"/>
      <c r="CE55" s="1251"/>
      <c r="CF55" s="1251">
        <v>0</v>
      </c>
      <c r="CG55" s="1251"/>
      <c r="CH55" s="1251"/>
      <c r="CI55" s="1251"/>
      <c r="CJ55" s="1251"/>
      <c r="CK55" s="1251"/>
      <c r="CL55" s="1251"/>
      <c r="CM55" s="1251"/>
      <c r="CN55" s="1251">
        <v>0</v>
      </c>
      <c r="CO55" s="1251"/>
      <c r="CP55" s="1251"/>
      <c r="CQ55" s="1251"/>
      <c r="CR55" s="1251"/>
      <c r="CS55" s="1251"/>
      <c r="CT55" s="1251"/>
      <c r="CU55" s="1251"/>
      <c r="CV55" s="1251">
        <v>0</v>
      </c>
      <c r="CW55" s="1251"/>
      <c r="CX55" s="1251"/>
      <c r="CY55" s="1251"/>
      <c r="CZ55" s="1251"/>
      <c r="DA55" s="1251"/>
      <c r="DB55" s="1251"/>
      <c r="DC55" s="1251"/>
    </row>
    <row r="56" spans="1:109" ht="13" x14ac:dyDescent="0.2">
      <c r="A56" s="358"/>
      <c r="B56" s="247"/>
      <c r="G56" s="1246"/>
      <c r="H56" s="1246"/>
      <c r="I56" s="1246"/>
      <c r="J56" s="1246"/>
      <c r="K56" s="1252"/>
      <c r="L56" s="1252"/>
      <c r="M56" s="1252"/>
      <c r="N56" s="1252"/>
      <c r="AN56" s="1250"/>
      <c r="AO56" s="1250"/>
      <c r="AP56" s="1250"/>
      <c r="AQ56" s="1250"/>
      <c r="AR56" s="1250"/>
      <c r="AS56" s="1250"/>
      <c r="AT56" s="1250"/>
      <c r="AU56" s="1250"/>
      <c r="AV56" s="1250"/>
      <c r="AW56" s="1250"/>
      <c r="AX56" s="1250"/>
      <c r="AY56" s="1250"/>
      <c r="AZ56" s="1250"/>
      <c r="BA56" s="1250"/>
      <c r="BB56" s="1253"/>
      <c r="BC56" s="1253"/>
      <c r="BD56" s="1253"/>
      <c r="BE56" s="1253"/>
      <c r="BF56" s="1253"/>
      <c r="BG56" s="1253"/>
      <c r="BH56" s="1253"/>
      <c r="BI56" s="1253"/>
      <c r="BJ56" s="1253"/>
      <c r="BK56" s="1253"/>
      <c r="BL56" s="1253"/>
      <c r="BM56" s="1253"/>
      <c r="BN56" s="1253"/>
      <c r="BO56" s="1253"/>
      <c r="BP56" s="1251"/>
      <c r="BQ56" s="1251"/>
      <c r="BR56" s="1251"/>
      <c r="BS56" s="1251"/>
      <c r="BT56" s="1251"/>
      <c r="BU56" s="1251"/>
      <c r="BV56" s="1251"/>
      <c r="BW56" s="1251"/>
      <c r="BX56" s="1251"/>
      <c r="BY56" s="1251"/>
      <c r="BZ56" s="1251"/>
      <c r="CA56" s="1251"/>
      <c r="CB56" s="1251"/>
      <c r="CC56" s="1251"/>
      <c r="CD56" s="1251"/>
      <c r="CE56" s="1251"/>
      <c r="CF56" s="1251"/>
      <c r="CG56" s="1251"/>
      <c r="CH56" s="1251"/>
      <c r="CI56" s="1251"/>
      <c r="CJ56" s="1251"/>
      <c r="CK56" s="1251"/>
      <c r="CL56" s="1251"/>
      <c r="CM56" s="1251"/>
      <c r="CN56" s="1251"/>
      <c r="CO56" s="1251"/>
      <c r="CP56" s="1251"/>
      <c r="CQ56" s="1251"/>
      <c r="CR56" s="1251"/>
      <c r="CS56" s="1251"/>
      <c r="CT56" s="1251"/>
      <c r="CU56" s="1251"/>
      <c r="CV56" s="1251"/>
      <c r="CW56" s="1251"/>
      <c r="CX56" s="1251"/>
      <c r="CY56" s="1251"/>
      <c r="CZ56" s="1251"/>
      <c r="DA56" s="1251"/>
      <c r="DB56" s="1251"/>
      <c r="DC56" s="1251"/>
    </row>
    <row r="57" spans="1:109" s="358" customFormat="1" ht="13" x14ac:dyDescent="0.2">
      <c r="B57" s="362"/>
      <c r="G57" s="1246"/>
      <c r="H57" s="1246"/>
      <c r="I57" s="1256"/>
      <c r="J57" s="1256"/>
      <c r="K57" s="1252"/>
      <c r="L57" s="1252"/>
      <c r="M57" s="1252"/>
      <c r="N57" s="1252"/>
      <c r="AM57" s="243"/>
      <c r="AN57" s="1250"/>
      <c r="AO57" s="1250"/>
      <c r="AP57" s="1250"/>
      <c r="AQ57" s="1250"/>
      <c r="AR57" s="1250"/>
      <c r="AS57" s="1250"/>
      <c r="AT57" s="1250"/>
      <c r="AU57" s="1250"/>
      <c r="AV57" s="1250"/>
      <c r="AW57" s="1250"/>
      <c r="AX57" s="1250"/>
      <c r="AY57" s="1250"/>
      <c r="AZ57" s="1250"/>
      <c r="BA57" s="1250"/>
      <c r="BB57" s="1253" t="s">
        <v>572</v>
      </c>
      <c r="BC57" s="1253"/>
      <c r="BD57" s="1253"/>
      <c r="BE57" s="1253"/>
      <c r="BF57" s="1253"/>
      <c r="BG57" s="1253"/>
      <c r="BH57" s="1253"/>
      <c r="BI57" s="1253"/>
      <c r="BJ57" s="1253"/>
      <c r="BK57" s="1253"/>
      <c r="BL57" s="1253"/>
      <c r="BM57" s="1253"/>
      <c r="BN57" s="1253"/>
      <c r="BO57" s="1253"/>
      <c r="BP57" s="1254"/>
      <c r="BQ57" s="1251"/>
      <c r="BR57" s="1251"/>
      <c r="BS57" s="1251"/>
      <c r="BT57" s="1251"/>
      <c r="BU57" s="1251"/>
      <c r="BV57" s="1251"/>
      <c r="BW57" s="1251"/>
      <c r="BX57" s="1251">
        <v>62.2</v>
      </c>
      <c r="BY57" s="1251"/>
      <c r="BZ57" s="1251"/>
      <c r="CA57" s="1251"/>
      <c r="CB57" s="1251"/>
      <c r="CC57" s="1251"/>
      <c r="CD57" s="1251"/>
      <c r="CE57" s="1251"/>
      <c r="CF57" s="1251">
        <v>63.6</v>
      </c>
      <c r="CG57" s="1251"/>
      <c r="CH57" s="1251"/>
      <c r="CI57" s="1251"/>
      <c r="CJ57" s="1251"/>
      <c r="CK57" s="1251"/>
      <c r="CL57" s="1251"/>
      <c r="CM57" s="1251"/>
      <c r="CN57" s="1251">
        <v>65.900000000000006</v>
      </c>
      <c r="CO57" s="1251"/>
      <c r="CP57" s="1251"/>
      <c r="CQ57" s="1251"/>
      <c r="CR57" s="1251"/>
      <c r="CS57" s="1251"/>
      <c r="CT57" s="1251"/>
      <c r="CU57" s="1251"/>
      <c r="CV57" s="1251">
        <v>66.599999999999994</v>
      </c>
      <c r="CW57" s="1251"/>
      <c r="CX57" s="1251"/>
      <c r="CY57" s="1251"/>
      <c r="CZ57" s="1251"/>
      <c r="DA57" s="1251"/>
      <c r="DB57" s="1251"/>
      <c r="DC57" s="1251"/>
      <c r="DD57" s="363"/>
      <c r="DE57" s="362"/>
    </row>
    <row r="58" spans="1:109" s="358" customFormat="1" ht="13" x14ac:dyDescent="0.2">
      <c r="A58" s="243"/>
      <c r="B58" s="362"/>
      <c r="G58" s="1246"/>
      <c r="H58" s="1246"/>
      <c r="I58" s="1256"/>
      <c r="J58" s="1256"/>
      <c r="K58" s="1252"/>
      <c r="L58" s="1252"/>
      <c r="M58" s="1252"/>
      <c r="N58" s="1252"/>
      <c r="AM58" s="243"/>
      <c r="AN58" s="1250"/>
      <c r="AO58" s="1250"/>
      <c r="AP58" s="1250"/>
      <c r="AQ58" s="1250"/>
      <c r="AR58" s="1250"/>
      <c r="AS58" s="1250"/>
      <c r="AT58" s="1250"/>
      <c r="AU58" s="1250"/>
      <c r="AV58" s="1250"/>
      <c r="AW58" s="1250"/>
      <c r="AX58" s="1250"/>
      <c r="AY58" s="1250"/>
      <c r="AZ58" s="1250"/>
      <c r="BA58" s="1250"/>
      <c r="BB58" s="1253"/>
      <c r="BC58" s="1253"/>
      <c r="BD58" s="1253"/>
      <c r="BE58" s="1253"/>
      <c r="BF58" s="1253"/>
      <c r="BG58" s="1253"/>
      <c r="BH58" s="1253"/>
      <c r="BI58" s="1253"/>
      <c r="BJ58" s="1253"/>
      <c r="BK58" s="1253"/>
      <c r="BL58" s="1253"/>
      <c r="BM58" s="1253"/>
      <c r="BN58" s="1253"/>
      <c r="BO58" s="1253"/>
      <c r="BP58" s="1251"/>
      <c r="BQ58" s="1251"/>
      <c r="BR58" s="1251"/>
      <c r="BS58" s="1251"/>
      <c r="BT58" s="1251"/>
      <c r="BU58" s="1251"/>
      <c r="BV58" s="1251"/>
      <c r="BW58" s="1251"/>
      <c r="BX58" s="1251"/>
      <c r="BY58" s="1251"/>
      <c r="BZ58" s="1251"/>
      <c r="CA58" s="1251"/>
      <c r="CB58" s="1251"/>
      <c r="CC58" s="1251"/>
      <c r="CD58" s="1251"/>
      <c r="CE58" s="1251"/>
      <c r="CF58" s="1251"/>
      <c r="CG58" s="1251"/>
      <c r="CH58" s="1251"/>
      <c r="CI58" s="1251"/>
      <c r="CJ58" s="1251"/>
      <c r="CK58" s="1251"/>
      <c r="CL58" s="1251"/>
      <c r="CM58" s="1251"/>
      <c r="CN58" s="1251"/>
      <c r="CO58" s="1251"/>
      <c r="CP58" s="1251"/>
      <c r="CQ58" s="1251"/>
      <c r="CR58" s="1251"/>
      <c r="CS58" s="1251"/>
      <c r="CT58" s="1251"/>
      <c r="CU58" s="1251"/>
      <c r="CV58" s="1251"/>
      <c r="CW58" s="1251"/>
      <c r="CX58" s="1251"/>
      <c r="CY58" s="1251"/>
      <c r="CZ58" s="1251"/>
      <c r="DA58" s="1251"/>
      <c r="DB58" s="1251"/>
      <c r="DC58" s="1251"/>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574</v>
      </c>
    </row>
    <row r="64" spans="1:109" ht="13" x14ac:dyDescent="0.2">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37" t="s">
        <v>577</v>
      </c>
      <c r="AO65" s="1238"/>
      <c r="AP65" s="1238"/>
      <c r="AQ65" s="1238"/>
      <c r="AR65" s="1238"/>
      <c r="AS65" s="1238"/>
      <c r="AT65" s="1238"/>
      <c r="AU65" s="1238"/>
      <c r="AV65" s="1238"/>
      <c r="AW65" s="1238"/>
      <c r="AX65" s="1238"/>
      <c r="AY65" s="1238"/>
      <c r="AZ65" s="1238"/>
      <c r="BA65" s="1238"/>
      <c r="BB65" s="1238"/>
      <c r="BC65" s="1238"/>
      <c r="BD65" s="1238"/>
      <c r="BE65" s="1238"/>
      <c r="BF65" s="1238"/>
      <c r="BG65" s="1238"/>
      <c r="BH65" s="1238"/>
      <c r="BI65" s="1238"/>
      <c r="BJ65" s="1238"/>
      <c r="BK65" s="1238"/>
      <c r="BL65" s="1238"/>
      <c r="BM65" s="1238"/>
      <c r="BN65" s="1238"/>
      <c r="BO65" s="1238"/>
      <c r="BP65" s="1238"/>
      <c r="BQ65" s="1238"/>
      <c r="BR65" s="1238"/>
      <c r="BS65" s="1238"/>
      <c r="BT65" s="1238"/>
      <c r="BU65" s="1238"/>
      <c r="BV65" s="1238"/>
      <c r="BW65" s="1238"/>
      <c r="BX65" s="1238"/>
      <c r="BY65" s="1238"/>
      <c r="BZ65" s="1238"/>
      <c r="CA65" s="1238"/>
      <c r="CB65" s="1238"/>
      <c r="CC65" s="1238"/>
      <c r="CD65" s="1238"/>
      <c r="CE65" s="1238"/>
      <c r="CF65" s="1238"/>
      <c r="CG65" s="1238"/>
      <c r="CH65" s="1238"/>
      <c r="CI65" s="1238"/>
      <c r="CJ65" s="1238"/>
      <c r="CK65" s="1238"/>
      <c r="CL65" s="1238"/>
      <c r="CM65" s="1238"/>
      <c r="CN65" s="1238"/>
      <c r="CO65" s="1238"/>
      <c r="CP65" s="1238"/>
      <c r="CQ65" s="1238"/>
      <c r="CR65" s="1238"/>
      <c r="CS65" s="1238"/>
      <c r="CT65" s="1238"/>
      <c r="CU65" s="1238"/>
      <c r="CV65" s="1238"/>
      <c r="CW65" s="1238"/>
      <c r="CX65" s="1238"/>
      <c r="CY65" s="1238"/>
      <c r="CZ65" s="1238"/>
      <c r="DA65" s="1238"/>
      <c r="DB65" s="1238"/>
      <c r="DC65" s="1239"/>
    </row>
    <row r="66" spans="2:107" ht="13" x14ac:dyDescent="0.2">
      <c r="B66" s="247"/>
      <c r="AN66" s="1240"/>
      <c r="AO66" s="1241"/>
      <c r="AP66" s="1241"/>
      <c r="AQ66" s="1241"/>
      <c r="AR66" s="1241"/>
      <c r="AS66" s="1241"/>
      <c r="AT66" s="1241"/>
      <c r="AU66" s="1241"/>
      <c r="AV66" s="1241"/>
      <c r="AW66" s="1241"/>
      <c r="AX66" s="1241"/>
      <c r="AY66" s="1241"/>
      <c r="AZ66" s="1241"/>
      <c r="BA66" s="1241"/>
      <c r="BB66" s="1241"/>
      <c r="BC66" s="1241"/>
      <c r="BD66" s="1241"/>
      <c r="BE66" s="1241"/>
      <c r="BF66" s="1241"/>
      <c r="BG66" s="1241"/>
      <c r="BH66" s="1241"/>
      <c r="BI66" s="1241"/>
      <c r="BJ66" s="1241"/>
      <c r="BK66" s="1241"/>
      <c r="BL66" s="1241"/>
      <c r="BM66" s="1241"/>
      <c r="BN66" s="1241"/>
      <c r="BO66" s="1241"/>
      <c r="BP66" s="1241"/>
      <c r="BQ66" s="1241"/>
      <c r="BR66" s="1241"/>
      <c r="BS66" s="1241"/>
      <c r="BT66" s="1241"/>
      <c r="BU66" s="1241"/>
      <c r="BV66" s="1241"/>
      <c r="BW66" s="1241"/>
      <c r="BX66" s="1241"/>
      <c r="BY66" s="1241"/>
      <c r="BZ66" s="1241"/>
      <c r="CA66" s="1241"/>
      <c r="CB66" s="1241"/>
      <c r="CC66" s="1241"/>
      <c r="CD66" s="1241"/>
      <c r="CE66" s="1241"/>
      <c r="CF66" s="1241"/>
      <c r="CG66" s="1241"/>
      <c r="CH66" s="1241"/>
      <c r="CI66" s="1241"/>
      <c r="CJ66" s="1241"/>
      <c r="CK66" s="1241"/>
      <c r="CL66" s="1241"/>
      <c r="CM66" s="1241"/>
      <c r="CN66" s="1241"/>
      <c r="CO66" s="1241"/>
      <c r="CP66" s="1241"/>
      <c r="CQ66" s="1241"/>
      <c r="CR66" s="1241"/>
      <c r="CS66" s="1241"/>
      <c r="CT66" s="1241"/>
      <c r="CU66" s="1241"/>
      <c r="CV66" s="1241"/>
      <c r="CW66" s="1241"/>
      <c r="CX66" s="1241"/>
      <c r="CY66" s="1241"/>
      <c r="CZ66" s="1241"/>
      <c r="DA66" s="1241"/>
      <c r="DB66" s="1241"/>
      <c r="DC66" s="1242"/>
    </row>
    <row r="67" spans="2:107" ht="13" x14ac:dyDescent="0.2">
      <c r="B67" s="247"/>
      <c r="AN67" s="1240"/>
      <c r="AO67" s="1241"/>
      <c r="AP67" s="1241"/>
      <c r="AQ67" s="1241"/>
      <c r="AR67" s="1241"/>
      <c r="AS67" s="1241"/>
      <c r="AT67" s="1241"/>
      <c r="AU67" s="1241"/>
      <c r="AV67" s="1241"/>
      <c r="AW67" s="1241"/>
      <c r="AX67" s="1241"/>
      <c r="AY67" s="1241"/>
      <c r="AZ67" s="1241"/>
      <c r="BA67" s="1241"/>
      <c r="BB67" s="1241"/>
      <c r="BC67" s="1241"/>
      <c r="BD67" s="1241"/>
      <c r="BE67" s="1241"/>
      <c r="BF67" s="1241"/>
      <c r="BG67" s="1241"/>
      <c r="BH67" s="1241"/>
      <c r="BI67" s="1241"/>
      <c r="BJ67" s="1241"/>
      <c r="BK67" s="1241"/>
      <c r="BL67" s="1241"/>
      <c r="BM67" s="1241"/>
      <c r="BN67" s="1241"/>
      <c r="BO67" s="1241"/>
      <c r="BP67" s="1241"/>
      <c r="BQ67" s="1241"/>
      <c r="BR67" s="1241"/>
      <c r="BS67" s="1241"/>
      <c r="BT67" s="1241"/>
      <c r="BU67" s="1241"/>
      <c r="BV67" s="1241"/>
      <c r="BW67" s="1241"/>
      <c r="BX67" s="1241"/>
      <c r="BY67" s="1241"/>
      <c r="BZ67" s="1241"/>
      <c r="CA67" s="1241"/>
      <c r="CB67" s="1241"/>
      <c r="CC67" s="1241"/>
      <c r="CD67" s="1241"/>
      <c r="CE67" s="1241"/>
      <c r="CF67" s="1241"/>
      <c r="CG67" s="1241"/>
      <c r="CH67" s="1241"/>
      <c r="CI67" s="1241"/>
      <c r="CJ67" s="1241"/>
      <c r="CK67" s="1241"/>
      <c r="CL67" s="1241"/>
      <c r="CM67" s="1241"/>
      <c r="CN67" s="1241"/>
      <c r="CO67" s="1241"/>
      <c r="CP67" s="1241"/>
      <c r="CQ67" s="1241"/>
      <c r="CR67" s="1241"/>
      <c r="CS67" s="1241"/>
      <c r="CT67" s="1241"/>
      <c r="CU67" s="1241"/>
      <c r="CV67" s="1241"/>
      <c r="CW67" s="1241"/>
      <c r="CX67" s="1241"/>
      <c r="CY67" s="1241"/>
      <c r="CZ67" s="1241"/>
      <c r="DA67" s="1241"/>
      <c r="DB67" s="1241"/>
      <c r="DC67" s="1242"/>
    </row>
    <row r="68" spans="2:107" ht="13" x14ac:dyDescent="0.2">
      <c r="B68" s="247"/>
      <c r="AN68" s="1240"/>
      <c r="AO68" s="1241"/>
      <c r="AP68" s="1241"/>
      <c r="AQ68" s="1241"/>
      <c r="AR68" s="1241"/>
      <c r="AS68" s="1241"/>
      <c r="AT68" s="1241"/>
      <c r="AU68" s="1241"/>
      <c r="AV68" s="1241"/>
      <c r="AW68" s="1241"/>
      <c r="AX68" s="1241"/>
      <c r="AY68" s="1241"/>
      <c r="AZ68" s="1241"/>
      <c r="BA68" s="1241"/>
      <c r="BB68" s="1241"/>
      <c r="BC68" s="1241"/>
      <c r="BD68" s="1241"/>
      <c r="BE68" s="1241"/>
      <c r="BF68" s="1241"/>
      <c r="BG68" s="1241"/>
      <c r="BH68" s="1241"/>
      <c r="BI68" s="1241"/>
      <c r="BJ68" s="1241"/>
      <c r="BK68" s="1241"/>
      <c r="BL68" s="1241"/>
      <c r="BM68" s="1241"/>
      <c r="BN68" s="1241"/>
      <c r="BO68" s="1241"/>
      <c r="BP68" s="1241"/>
      <c r="BQ68" s="1241"/>
      <c r="BR68" s="1241"/>
      <c r="BS68" s="1241"/>
      <c r="BT68" s="1241"/>
      <c r="BU68" s="1241"/>
      <c r="BV68" s="1241"/>
      <c r="BW68" s="1241"/>
      <c r="BX68" s="1241"/>
      <c r="BY68" s="1241"/>
      <c r="BZ68" s="1241"/>
      <c r="CA68" s="1241"/>
      <c r="CB68" s="1241"/>
      <c r="CC68" s="1241"/>
      <c r="CD68" s="1241"/>
      <c r="CE68" s="1241"/>
      <c r="CF68" s="1241"/>
      <c r="CG68" s="1241"/>
      <c r="CH68" s="1241"/>
      <c r="CI68" s="1241"/>
      <c r="CJ68" s="1241"/>
      <c r="CK68" s="1241"/>
      <c r="CL68" s="1241"/>
      <c r="CM68" s="1241"/>
      <c r="CN68" s="1241"/>
      <c r="CO68" s="1241"/>
      <c r="CP68" s="1241"/>
      <c r="CQ68" s="1241"/>
      <c r="CR68" s="1241"/>
      <c r="CS68" s="1241"/>
      <c r="CT68" s="1241"/>
      <c r="CU68" s="1241"/>
      <c r="CV68" s="1241"/>
      <c r="CW68" s="1241"/>
      <c r="CX68" s="1241"/>
      <c r="CY68" s="1241"/>
      <c r="CZ68" s="1241"/>
      <c r="DA68" s="1241"/>
      <c r="DB68" s="1241"/>
      <c r="DC68" s="1242"/>
    </row>
    <row r="69" spans="2:107" ht="13" x14ac:dyDescent="0.2">
      <c r="B69" s="247"/>
      <c r="AN69" s="1243"/>
      <c r="AO69" s="1244"/>
      <c r="AP69" s="1244"/>
      <c r="AQ69" s="1244"/>
      <c r="AR69" s="1244"/>
      <c r="AS69" s="1244"/>
      <c r="AT69" s="1244"/>
      <c r="AU69" s="1244"/>
      <c r="AV69" s="1244"/>
      <c r="AW69" s="1244"/>
      <c r="AX69" s="1244"/>
      <c r="AY69" s="1244"/>
      <c r="AZ69" s="1244"/>
      <c r="BA69" s="1244"/>
      <c r="BB69" s="1244"/>
      <c r="BC69" s="1244"/>
      <c r="BD69" s="1244"/>
      <c r="BE69" s="1244"/>
      <c r="BF69" s="1244"/>
      <c r="BG69" s="1244"/>
      <c r="BH69" s="1244"/>
      <c r="BI69" s="1244"/>
      <c r="BJ69" s="1244"/>
      <c r="BK69" s="1244"/>
      <c r="BL69" s="1244"/>
      <c r="BM69" s="1244"/>
      <c r="BN69" s="1244"/>
      <c r="BO69" s="1244"/>
      <c r="BP69" s="1244"/>
      <c r="BQ69" s="1244"/>
      <c r="BR69" s="1244"/>
      <c r="BS69" s="1244"/>
      <c r="BT69" s="1244"/>
      <c r="BU69" s="1244"/>
      <c r="BV69" s="1244"/>
      <c r="BW69" s="1244"/>
      <c r="BX69" s="1244"/>
      <c r="BY69" s="1244"/>
      <c r="BZ69" s="1244"/>
      <c r="CA69" s="1244"/>
      <c r="CB69" s="1244"/>
      <c r="CC69" s="1244"/>
      <c r="CD69" s="1244"/>
      <c r="CE69" s="1244"/>
      <c r="CF69" s="1244"/>
      <c r="CG69" s="1244"/>
      <c r="CH69" s="1244"/>
      <c r="CI69" s="1244"/>
      <c r="CJ69" s="1244"/>
      <c r="CK69" s="1244"/>
      <c r="CL69" s="1244"/>
      <c r="CM69" s="1244"/>
      <c r="CN69" s="1244"/>
      <c r="CO69" s="1244"/>
      <c r="CP69" s="1244"/>
      <c r="CQ69" s="1244"/>
      <c r="CR69" s="1244"/>
      <c r="CS69" s="1244"/>
      <c r="CT69" s="1244"/>
      <c r="CU69" s="1244"/>
      <c r="CV69" s="1244"/>
      <c r="CW69" s="1244"/>
      <c r="CX69" s="1244"/>
      <c r="CY69" s="1244"/>
      <c r="CZ69" s="1244"/>
      <c r="DA69" s="1244"/>
      <c r="DB69" s="1244"/>
      <c r="DC69" s="1245"/>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569</v>
      </c>
    </row>
    <row r="72" spans="2:107" ht="13" x14ac:dyDescent="0.2">
      <c r="B72" s="247"/>
      <c r="G72" s="1246"/>
      <c r="H72" s="1246"/>
      <c r="I72" s="1246"/>
      <c r="J72" s="1246"/>
      <c r="K72" s="360"/>
      <c r="L72" s="360"/>
      <c r="M72" s="361"/>
      <c r="N72" s="361"/>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531</v>
      </c>
      <c r="BQ72" s="1250"/>
      <c r="BR72" s="1250"/>
      <c r="BS72" s="1250"/>
      <c r="BT72" s="1250"/>
      <c r="BU72" s="1250"/>
      <c r="BV72" s="1250"/>
      <c r="BW72" s="1250"/>
      <c r="BX72" s="1250" t="s">
        <v>532</v>
      </c>
      <c r="BY72" s="1250"/>
      <c r="BZ72" s="1250"/>
      <c r="CA72" s="1250"/>
      <c r="CB72" s="1250"/>
      <c r="CC72" s="1250"/>
      <c r="CD72" s="1250"/>
      <c r="CE72" s="1250"/>
      <c r="CF72" s="1250" t="s">
        <v>533</v>
      </c>
      <c r="CG72" s="1250"/>
      <c r="CH72" s="1250"/>
      <c r="CI72" s="1250"/>
      <c r="CJ72" s="1250"/>
      <c r="CK72" s="1250"/>
      <c r="CL72" s="1250"/>
      <c r="CM72" s="1250"/>
      <c r="CN72" s="1250" t="s">
        <v>534</v>
      </c>
      <c r="CO72" s="1250"/>
      <c r="CP72" s="1250"/>
      <c r="CQ72" s="1250"/>
      <c r="CR72" s="1250"/>
      <c r="CS72" s="1250"/>
      <c r="CT72" s="1250"/>
      <c r="CU72" s="1250"/>
      <c r="CV72" s="1250" t="s">
        <v>535</v>
      </c>
      <c r="CW72" s="1250"/>
      <c r="CX72" s="1250"/>
      <c r="CY72" s="1250"/>
      <c r="CZ72" s="1250"/>
      <c r="DA72" s="1250"/>
      <c r="DB72" s="1250"/>
      <c r="DC72" s="1250"/>
    </row>
    <row r="73" spans="2:107" ht="13" x14ac:dyDescent="0.2">
      <c r="B73" s="247"/>
      <c r="G73" s="1257"/>
      <c r="H73" s="1257"/>
      <c r="I73" s="1257"/>
      <c r="J73" s="1257"/>
      <c r="K73" s="1258"/>
      <c r="L73" s="1258"/>
      <c r="M73" s="1258"/>
      <c r="N73" s="1258"/>
      <c r="AM73" s="359"/>
      <c r="AN73" s="1253" t="s">
        <v>570</v>
      </c>
      <c r="AO73" s="1253"/>
      <c r="AP73" s="1253"/>
      <c r="AQ73" s="1253"/>
      <c r="AR73" s="1253"/>
      <c r="AS73" s="1253"/>
      <c r="AT73" s="1253"/>
      <c r="AU73" s="1253"/>
      <c r="AV73" s="1253"/>
      <c r="AW73" s="1253"/>
      <c r="AX73" s="1253"/>
      <c r="AY73" s="1253"/>
      <c r="AZ73" s="1253"/>
      <c r="BA73" s="1253"/>
      <c r="BB73" s="1253" t="s">
        <v>571</v>
      </c>
      <c r="BC73" s="1253"/>
      <c r="BD73" s="1253"/>
      <c r="BE73" s="1253"/>
      <c r="BF73" s="1253"/>
      <c r="BG73" s="1253"/>
      <c r="BH73" s="1253"/>
      <c r="BI73" s="1253"/>
      <c r="BJ73" s="1253"/>
      <c r="BK73" s="1253"/>
      <c r="BL73" s="1253"/>
      <c r="BM73" s="1253"/>
      <c r="BN73" s="1253"/>
      <c r="BO73" s="1253"/>
      <c r="BP73" s="1251"/>
      <c r="BQ73" s="1251"/>
      <c r="BR73" s="1251"/>
      <c r="BS73" s="1251"/>
      <c r="BT73" s="1251"/>
      <c r="BU73" s="1251"/>
      <c r="BV73" s="1251"/>
      <c r="BW73" s="1251"/>
      <c r="BX73" s="1251"/>
      <c r="BY73" s="1251"/>
      <c r="BZ73" s="1251"/>
      <c r="CA73" s="1251"/>
      <c r="CB73" s="1251"/>
      <c r="CC73" s="1251"/>
      <c r="CD73" s="1251"/>
      <c r="CE73" s="1251"/>
      <c r="CF73" s="1251"/>
      <c r="CG73" s="1251"/>
      <c r="CH73" s="1251"/>
      <c r="CI73" s="1251"/>
      <c r="CJ73" s="1251"/>
      <c r="CK73" s="1251"/>
      <c r="CL73" s="1251"/>
      <c r="CM73" s="1251"/>
      <c r="CN73" s="1251"/>
      <c r="CO73" s="1251"/>
      <c r="CP73" s="1251"/>
      <c r="CQ73" s="1251"/>
      <c r="CR73" s="1251"/>
      <c r="CS73" s="1251"/>
      <c r="CT73" s="1251"/>
      <c r="CU73" s="1251"/>
      <c r="CV73" s="1251"/>
      <c r="CW73" s="1251"/>
      <c r="CX73" s="1251"/>
      <c r="CY73" s="1251"/>
      <c r="CZ73" s="1251"/>
      <c r="DA73" s="1251"/>
      <c r="DB73" s="1251"/>
      <c r="DC73" s="1251"/>
    </row>
    <row r="74" spans="2:107" ht="13" x14ac:dyDescent="0.2">
      <c r="B74" s="247"/>
      <c r="G74" s="1257"/>
      <c r="H74" s="1257"/>
      <c r="I74" s="1257"/>
      <c r="J74" s="1257"/>
      <c r="K74" s="1258"/>
      <c r="L74" s="1258"/>
      <c r="M74" s="1258"/>
      <c r="N74" s="1258"/>
      <c r="AM74" s="359"/>
      <c r="AN74" s="1253"/>
      <c r="AO74" s="1253"/>
      <c r="AP74" s="1253"/>
      <c r="AQ74" s="1253"/>
      <c r="AR74" s="1253"/>
      <c r="AS74" s="1253"/>
      <c r="AT74" s="1253"/>
      <c r="AU74" s="1253"/>
      <c r="AV74" s="1253"/>
      <c r="AW74" s="1253"/>
      <c r="AX74" s="1253"/>
      <c r="AY74" s="1253"/>
      <c r="AZ74" s="1253"/>
      <c r="BA74" s="1253"/>
      <c r="BB74" s="1253"/>
      <c r="BC74" s="1253"/>
      <c r="BD74" s="1253"/>
      <c r="BE74" s="1253"/>
      <c r="BF74" s="1253"/>
      <c r="BG74" s="1253"/>
      <c r="BH74" s="1253"/>
      <c r="BI74" s="1253"/>
      <c r="BJ74" s="1253"/>
      <c r="BK74" s="1253"/>
      <c r="BL74" s="1253"/>
      <c r="BM74" s="1253"/>
      <c r="BN74" s="1253"/>
      <c r="BO74" s="1253"/>
      <c r="BP74" s="1251"/>
      <c r="BQ74" s="1251"/>
      <c r="BR74" s="1251"/>
      <c r="BS74" s="1251"/>
      <c r="BT74" s="1251"/>
      <c r="BU74" s="1251"/>
      <c r="BV74" s="1251"/>
      <c r="BW74" s="1251"/>
      <c r="BX74" s="1251"/>
      <c r="BY74" s="1251"/>
      <c r="BZ74" s="1251"/>
      <c r="CA74" s="1251"/>
      <c r="CB74" s="1251"/>
      <c r="CC74" s="1251"/>
      <c r="CD74" s="1251"/>
      <c r="CE74" s="1251"/>
      <c r="CF74" s="1251"/>
      <c r="CG74" s="1251"/>
      <c r="CH74" s="1251"/>
      <c r="CI74" s="1251"/>
      <c r="CJ74" s="1251"/>
      <c r="CK74" s="1251"/>
      <c r="CL74" s="1251"/>
      <c r="CM74" s="1251"/>
      <c r="CN74" s="1251"/>
      <c r="CO74" s="1251"/>
      <c r="CP74" s="1251"/>
      <c r="CQ74" s="1251"/>
      <c r="CR74" s="1251"/>
      <c r="CS74" s="1251"/>
      <c r="CT74" s="1251"/>
      <c r="CU74" s="1251"/>
      <c r="CV74" s="1251"/>
      <c r="CW74" s="1251"/>
      <c r="CX74" s="1251"/>
      <c r="CY74" s="1251"/>
      <c r="CZ74" s="1251"/>
      <c r="DA74" s="1251"/>
      <c r="DB74" s="1251"/>
      <c r="DC74" s="1251"/>
    </row>
    <row r="75" spans="2:107" ht="13" x14ac:dyDescent="0.2">
      <c r="B75" s="247"/>
      <c r="G75" s="1257"/>
      <c r="H75" s="1257"/>
      <c r="I75" s="1246"/>
      <c r="J75" s="1246"/>
      <c r="K75" s="1252"/>
      <c r="L75" s="1252"/>
      <c r="M75" s="1252"/>
      <c r="N75" s="1252"/>
      <c r="AM75" s="359"/>
      <c r="AN75" s="1253"/>
      <c r="AO75" s="1253"/>
      <c r="AP75" s="1253"/>
      <c r="AQ75" s="1253"/>
      <c r="AR75" s="1253"/>
      <c r="AS75" s="1253"/>
      <c r="AT75" s="1253"/>
      <c r="AU75" s="1253"/>
      <c r="AV75" s="1253"/>
      <c r="AW75" s="1253"/>
      <c r="AX75" s="1253"/>
      <c r="AY75" s="1253"/>
      <c r="AZ75" s="1253"/>
      <c r="BA75" s="1253"/>
      <c r="BB75" s="1253" t="s">
        <v>575</v>
      </c>
      <c r="BC75" s="1253"/>
      <c r="BD75" s="1253"/>
      <c r="BE75" s="1253"/>
      <c r="BF75" s="1253"/>
      <c r="BG75" s="1253"/>
      <c r="BH75" s="1253"/>
      <c r="BI75" s="1253"/>
      <c r="BJ75" s="1253"/>
      <c r="BK75" s="1253"/>
      <c r="BL75" s="1253"/>
      <c r="BM75" s="1253"/>
      <c r="BN75" s="1253"/>
      <c r="BO75" s="1253"/>
      <c r="BP75" s="1251">
        <v>5.2</v>
      </c>
      <c r="BQ75" s="1251"/>
      <c r="BR75" s="1251"/>
      <c r="BS75" s="1251"/>
      <c r="BT75" s="1251"/>
      <c r="BU75" s="1251"/>
      <c r="BV75" s="1251"/>
      <c r="BW75" s="1251"/>
      <c r="BX75" s="1251">
        <v>5</v>
      </c>
      <c r="BY75" s="1251"/>
      <c r="BZ75" s="1251"/>
      <c r="CA75" s="1251"/>
      <c r="CB75" s="1251"/>
      <c r="CC75" s="1251"/>
      <c r="CD75" s="1251"/>
      <c r="CE75" s="1251"/>
      <c r="CF75" s="1251">
        <v>6</v>
      </c>
      <c r="CG75" s="1251"/>
      <c r="CH75" s="1251"/>
      <c r="CI75" s="1251"/>
      <c r="CJ75" s="1251"/>
      <c r="CK75" s="1251"/>
      <c r="CL75" s="1251"/>
      <c r="CM75" s="1251"/>
      <c r="CN75" s="1251">
        <v>6.7</v>
      </c>
      <c r="CO75" s="1251"/>
      <c r="CP75" s="1251"/>
      <c r="CQ75" s="1251"/>
      <c r="CR75" s="1251"/>
      <c r="CS75" s="1251"/>
      <c r="CT75" s="1251"/>
      <c r="CU75" s="1251"/>
      <c r="CV75" s="1251">
        <v>7.3</v>
      </c>
      <c r="CW75" s="1251"/>
      <c r="CX75" s="1251"/>
      <c r="CY75" s="1251"/>
      <c r="CZ75" s="1251"/>
      <c r="DA75" s="1251"/>
      <c r="DB75" s="1251"/>
      <c r="DC75" s="1251"/>
    </row>
    <row r="76" spans="2:107" ht="13" x14ac:dyDescent="0.2">
      <c r="B76" s="247"/>
      <c r="G76" s="1257"/>
      <c r="H76" s="1257"/>
      <c r="I76" s="1246"/>
      <c r="J76" s="1246"/>
      <c r="K76" s="1252"/>
      <c r="L76" s="1252"/>
      <c r="M76" s="1252"/>
      <c r="N76" s="1252"/>
      <c r="AM76" s="359"/>
      <c r="AN76" s="1253"/>
      <c r="AO76" s="1253"/>
      <c r="AP76" s="1253"/>
      <c r="AQ76" s="1253"/>
      <c r="AR76" s="1253"/>
      <c r="AS76" s="1253"/>
      <c r="AT76" s="1253"/>
      <c r="AU76" s="1253"/>
      <c r="AV76" s="1253"/>
      <c r="AW76" s="1253"/>
      <c r="AX76" s="1253"/>
      <c r="AY76" s="1253"/>
      <c r="AZ76" s="1253"/>
      <c r="BA76" s="1253"/>
      <c r="BB76" s="1253"/>
      <c r="BC76" s="1253"/>
      <c r="BD76" s="1253"/>
      <c r="BE76" s="1253"/>
      <c r="BF76" s="1253"/>
      <c r="BG76" s="1253"/>
      <c r="BH76" s="1253"/>
      <c r="BI76" s="1253"/>
      <c r="BJ76" s="1253"/>
      <c r="BK76" s="1253"/>
      <c r="BL76" s="1253"/>
      <c r="BM76" s="1253"/>
      <c r="BN76" s="1253"/>
      <c r="BO76" s="1253"/>
      <c r="BP76" s="1251"/>
      <c r="BQ76" s="1251"/>
      <c r="BR76" s="1251"/>
      <c r="BS76" s="1251"/>
      <c r="BT76" s="1251"/>
      <c r="BU76" s="1251"/>
      <c r="BV76" s="1251"/>
      <c r="BW76" s="1251"/>
      <c r="BX76" s="1251"/>
      <c r="BY76" s="1251"/>
      <c r="BZ76" s="1251"/>
      <c r="CA76" s="1251"/>
      <c r="CB76" s="1251"/>
      <c r="CC76" s="1251"/>
      <c r="CD76" s="1251"/>
      <c r="CE76" s="1251"/>
      <c r="CF76" s="1251"/>
      <c r="CG76" s="1251"/>
      <c r="CH76" s="1251"/>
      <c r="CI76" s="1251"/>
      <c r="CJ76" s="1251"/>
      <c r="CK76" s="1251"/>
      <c r="CL76" s="1251"/>
      <c r="CM76" s="1251"/>
      <c r="CN76" s="1251"/>
      <c r="CO76" s="1251"/>
      <c r="CP76" s="1251"/>
      <c r="CQ76" s="1251"/>
      <c r="CR76" s="1251"/>
      <c r="CS76" s="1251"/>
      <c r="CT76" s="1251"/>
      <c r="CU76" s="1251"/>
      <c r="CV76" s="1251"/>
      <c r="CW76" s="1251"/>
      <c r="CX76" s="1251"/>
      <c r="CY76" s="1251"/>
      <c r="CZ76" s="1251"/>
      <c r="DA76" s="1251"/>
      <c r="DB76" s="1251"/>
      <c r="DC76" s="1251"/>
    </row>
    <row r="77" spans="2:107" ht="13" x14ac:dyDescent="0.2">
      <c r="B77" s="247"/>
      <c r="G77" s="1246"/>
      <c r="H77" s="1246"/>
      <c r="I77" s="1246"/>
      <c r="J77" s="1246"/>
      <c r="K77" s="1258"/>
      <c r="L77" s="1258"/>
      <c r="M77" s="1258"/>
      <c r="N77" s="1258"/>
      <c r="AN77" s="1250" t="s">
        <v>573</v>
      </c>
      <c r="AO77" s="1250"/>
      <c r="AP77" s="1250"/>
      <c r="AQ77" s="1250"/>
      <c r="AR77" s="1250"/>
      <c r="AS77" s="1250"/>
      <c r="AT77" s="1250"/>
      <c r="AU77" s="1250"/>
      <c r="AV77" s="1250"/>
      <c r="AW77" s="1250"/>
      <c r="AX77" s="1250"/>
      <c r="AY77" s="1250"/>
      <c r="AZ77" s="1250"/>
      <c r="BA77" s="1250"/>
      <c r="BB77" s="1253" t="s">
        <v>571</v>
      </c>
      <c r="BC77" s="1253"/>
      <c r="BD77" s="1253"/>
      <c r="BE77" s="1253"/>
      <c r="BF77" s="1253"/>
      <c r="BG77" s="1253"/>
      <c r="BH77" s="1253"/>
      <c r="BI77" s="1253"/>
      <c r="BJ77" s="1253"/>
      <c r="BK77" s="1253"/>
      <c r="BL77" s="1253"/>
      <c r="BM77" s="1253"/>
      <c r="BN77" s="1253"/>
      <c r="BO77" s="1253"/>
      <c r="BP77" s="1251">
        <v>0</v>
      </c>
      <c r="BQ77" s="1251"/>
      <c r="BR77" s="1251"/>
      <c r="BS77" s="1251"/>
      <c r="BT77" s="1251"/>
      <c r="BU77" s="1251"/>
      <c r="BV77" s="1251"/>
      <c r="BW77" s="1251"/>
      <c r="BX77" s="1251">
        <v>0</v>
      </c>
      <c r="BY77" s="1251"/>
      <c r="BZ77" s="1251"/>
      <c r="CA77" s="1251"/>
      <c r="CB77" s="1251"/>
      <c r="CC77" s="1251"/>
      <c r="CD77" s="1251"/>
      <c r="CE77" s="1251"/>
      <c r="CF77" s="1251">
        <v>0</v>
      </c>
      <c r="CG77" s="1251"/>
      <c r="CH77" s="1251"/>
      <c r="CI77" s="1251"/>
      <c r="CJ77" s="1251"/>
      <c r="CK77" s="1251"/>
      <c r="CL77" s="1251"/>
      <c r="CM77" s="1251"/>
      <c r="CN77" s="1251">
        <v>0</v>
      </c>
      <c r="CO77" s="1251"/>
      <c r="CP77" s="1251"/>
      <c r="CQ77" s="1251"/>
      <c r="CR77" s="1251"/>
      <c r="CS77" s="1251"/>
      <c r="CT77" s="1251"/>
      <c r="CU77" s="1251"/>
      <c r="CV77" s="1251">
        <v>0</v>
      </c>
      <c r="CW77" s="1251"/>
      <c r="CX77" s="1251"/>
      <c r="CY77" s="1251"/>
      <c r="CZ77" s="1251"/>
      <c r="DA77" s="1251"/>
      <c r="DB77" s="1251"/>
      <c r="DC77" s="1251"/>
    </row>
    <row r="78" spans="2:107" ht="13" x14ac:dyDescent="0.2">
      <c r="B78" s="247"/>
      <c r="G78" s="1246"/>
      <c r="H78" s="1246"/>
      <c r="I78" s="1246"/>
      <c r="J78" s="1246"/>
      <c r="K78" s="1258"/>
      <c r="L78" s="1258"/>
      <c r="M78" s="1258"/>
      <c r="N78" s="1258"/>
      <c r="AN78" s="1250"/>
      <c r="AO78" s="1250"/>
      <c r="AP78" s="1250"/>
      <c r="AQ78" s="1250"/>
      <c r="AR78" s="1250"/>
      <c r="AS78" s="1250"/>
      <c r="AT78" s="1250"/>
      <c r="AU78" s="1250"/>
      <c r="AV78" s="1250"/>
      <c r="AW78" s="1250"/>
      <c r="AX78" s="1250"/>
      <c r="AY78" s="1250"/>
      <c r="AZ78" s="1250"/>
      <c r="BA78" s="1250"/>
      <c r="BB78" s="1253"/>
      <c r="BC78" s="1253"/>
      <c r="BD78" s="1253"/>
      <c r="BE78" s="1253"/>
      <c r="BF78" s="1253"/>
      <c r="BG78" s="1253"/>
      <c r="BH78" s="1253"/>
      <c r="BI78" s="1253"/>
      <c r="BJ78" s="1253"/>
      <c r="BK78" s="1253"/>
      <c r="BL78" s="1253"/>
      <c r="BM78" s="1253"/>
      <c r="BN78" s="1253"/>
      <c r="BO78" s="1253"/>
      <c r="BP78" s="1251"/>
      <c r="BQ78" s="1251"/>
      <c r="BR78" s="1251"/>
      <c r="BS78" s="1251"/>
      <c r="BT78" s="1251"/>
      <c r="BU78" s="1251"/>
      <c r="BV78" s="1251"/>
      <c r="BW78" s="1251"/>
      <c r="BX78" s="1251"/>
      <c r="BY78" s="1251"/>
      <c r="BZ78" s="1251"/>
      <c r="CA78" s="1251"/>
      <c r="CB78" s="1251"/>
      <c r="CC78" s="1251"/>
      <c r="CD78" s="1251"/>
      <c r="CE78" s="1251"/>
      <c r="CF78" s="1251"/>
      <c r="CG78" s="1251"/>
      <c r="CH78" s="1251"/>
      <c r="CI78" s="1251"/>
      <c r="CJ78" s="1251"/>
      <c r="CK78" s="1251"/>
      <c r="CL78" s="1251"/>
      <c r="CM78" s="1251"/>
      <c r="CN78" s="1251"/>
      <c r="CO78" s="1251"/>
      <c r="CP78" s="1251"/>
      <c r="CQ78" s="1251"/>
      <c r="CR78" s="1251"/>
      <c r="CS78" s="1251"/>
      <c r="CT78" s="1251"/>
      <c r="CU78" s="1251"/>
      <c r="CV78" s="1251"/>
      <c r="CW78" s="1251"/>
      <c r="CX78" s="1251"/>
      <c r="CY78" s="1251"/>
      <c r="CZ78" s="1251"/>
      <c r="DA78" s="1251"/>
      <c r="DB78" s="1251"/>
      <c r="DC78" s="1251"/>
    </row>
    <row r="79" spans="2:107" ht="13" x14ac:dyDescent="0.2">
      <c r="B79" s="247"/>
      <c r="G79" s="1246"/>
      <c r="H79" s="1246"/>
      <c r="I79" s="1256"/>
      <c r="J79" s="1256"/>
      <c r="K79" s="1259"/>
      <c r="L79" s="1259"/>
      <c r="M79" s="1259"/>
      <c r="N79" s="1259"/>
      <c r="AN79" s="1250"/>
      <c r="AO79" s="1250"/>
      <c r="AP79" s="1250"/>
      <c r="AQ79" s="1250"/>
      <c r="AR79" s="1250"/>
      <c r="AS79" s="1250"/>
      <c r="AT79" s="1250"/>
      <c r="AU79" s="1250"/>
      <c r="AV79" s="1250"/>
      <c r="AW79" s="1250"/>
      <c r="AX79" s="1250"/>
      <c r="AY79" s="1250"/>
      <c r="AZ79" s="1250"/>
      <c r="BA79" s="1250"/>
      <c r="BB79" s="1253" t="s">
        <v>575</v>
      </c>
      <c r="BC79" s="1253"/>
      <c r="BD79" s="1253"/>
      <c r="BE79" s="1253"/>
      <c r="BF79" s="1253"/>
      <c r="BG79" s="1253"/>
      <c r="BH79" s="1253"/>
      <c r="BI79" s="1253"/>
      <c r="BJ79" s="1253"/>
      <c r="BK79" s="1253"/>
      <c r="BL79" s="1253"/>
      <c r="BM79" s="1253"/>
      <c r="BN79" s="1253"/>
      <c r="BO79" s="1253"/>
      <c r="BP79" s="1251">
        <v>7.4</v>
      </c>
      <c r="BQ79" s="1251"/>
      <c r="BR79" s="1251"/>
      <c r="BS79" s="1251"/>
      <c r="BT79" s="1251"/>
      <c r="BU79" s="1251"/>
      <c r="BV79" s="1251"/>
      <c r="BW79" s="1251"/>
      <c r="BX79" s="1251">
        <v>7.5</v>
      </c>
      <c r="BY79" s="1251"/>
      <c r="BZ79" s="1251"/>
      <c r="CA79" s="1251"/>
      <c r="CB79" s="1251"/>
      <c r="CC79" s="1251"/>
      <c r="CD79" s="1251"/>
      <c r="CE79" s="1251"/>
      <c r="CF79" s="1251">
        <v>7.5</v>
      </c>
      <c r="CG79" s="1251"/>
      <c r="CH79" s="1251"/>
      <c r="CI79" s="1251"/>
      <c r="CJ79" s="1251"/>
      <c r="CK79" s="1251"/>
      <c r="CL79" s="1251"/>
      <c r="CM79" s="1251"/>
      <c r="CN79" s="1251">
        <v>7.7</v>
      </c>
      <c r="CO79" s="1251"/>
      <c r="CP79" s="1251"/>
      <c r="CQ79" s="1251"/>
      <c r="CR79" s="1251"/>
      <c r="CS79" s="1251"/>
      <c r="CT79" s="1251"/>
      <c r="CU79" s="1251"/>
      <c r="CV79" s="1251">
        <v>8</v>
      </c>
      <c r="CW79" s="1251"/>
      <c r="CX79" s="1251"/>
      <c r="CY79" s="1251"/>
      <c r="CZ79" s="1251"/>
      <c r="DA79" s="1251"/>
      <c r="DB79" s="1251"/>
      <c r="DC79" s="1251"/>
    </row>
    <row r="80" spans="2:107" ht="13" x14ac:dyDescent="0.2">
      <c r="B80" s="247"/>
      <c r="G80" s="1246"/>
      <c r="H80" s="1246"/>
      <c r="I80" s="1256"/>
      <c r="J80" s="1256"/>
      <c r="K80" s="1259"/>
      <c r="L80" s="1259"/>
      <c r="M80" s="1259"/>
      <c r="N80" s="1259"/>
      <c r="AN80" s="1250"/>
      <c r="AO80" s="1250"/>
      <c r="AP80" s="1250"/>
      <c r="AQ80" s="1250"/>
      <c r="AR80" s="1250"/>
      <c r="AS80" s="1250"/>
      <c r="AT80" s="1250"/>
      <c r="AU80" s="1250"/>
      <c r="AV80" s="1250"/>
      <c r="AW80" s="1250"/>
      <c r="AX80" s="1250"/>
      <c r="AY80" s="1250"/>
      <c r="AZ80" s="1250"/>
      <c r="BA80" s="1250"/>
      <c r="BB80" s="1253"/>
      <c r="BC80" s="1253"/>
      <c r="BD80" s="1253"/>
      <c r="BE80" s="1253"/>
      <c r="BF80" s="1253"/>
      <c r="BG80" s="1253"/>
      <c r="BH80" s="1253"/>
      <c r="BI80" s="1253"/>
      <c r="BJ80" s="1253"/>
      <c r="BK80" s="1253"/>
      <c r="BL80" s="1253"/>
      <c r="BM80" s="1253"/>
      <c r="BN80" s="1253"/>
      <c r="BO80" s="1253"/>
      <c r="BP80" s="1251"/>
      <c r="BQ80" s="1251"/>
      <c r="BR80" s="1251"/>
      <c r="BS80" s="1251"/>
      <c r="BT80" s="1251"/>
      <c r="BU80" s="1251"/>
      <c r="BV80" s="1251"/>
      <c r="BW80" s="1251"/>
      <c r="BX80" s="1251"/>
      <c r="BY80" s="1251"/>
      <c r="BZ80" s="1251"/>
      <c r="CA80" s="1251"/>
      <c r="CB80" s="1251"/>
      <c r="CC80" s="1251"/>
      <c r="CD80" s="1251"/>
      <c r="CE80" s="1251"/>
      <c r="CF80" s="1251"/>
      <c r="CG80" s="1251"/>
      <c r="CH80" s="1251"/>
      <c r="CI80" s="1251"/>
      <c r="CJ80" s="1251"/>
      <c r="CK80" s="1251"/>
      <c r="CL80" s="1251"/>
      <c r="CM80" s="1251"/>
      <c r="CN80" s="1251"/>
      <c r="CO80" s="1251"/>
      <c r="CP80" s="1251"/>
      <c r="CQ80" s="1251"/>
      <c r="CR80" s="1251"/>
      <c r="CS80" s="1251"/>
      <c r="CT80" s="1251"/>
      <c r="CU80" s="1251"/>
      <c r="CV80" s="1251"/>
      <c r="CW80" s="1251"/>
      <c r="CX80" s="1251"/>
      <c r="CY80" s="1251"/>
      <c r="CZ80" s="1251"/>
      <c r="DA80" s="1251"/>
      <c r="DB80" s="1251"/>
      <c r="DC80" s="1251"/>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rgedC9AGVnu/zq2kcNZufl8HmPxC5oRxHYboEdKHXJniV4cW65TS2rLaJWidey+06eGoSsaAQEmXslJTy7giYA==" saltValue="JIoE6W2q9OpKKyldhISV9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0956F-5FF2-4846-BD00-FA724F14C588}">
  <sheetPr>
    <pageSetUpPr fitToPage="1"/>
  </sheetPr>
  <dimension ref="A1:DR125"/>
  <sheetViews>
    <sheetView showGridLines="0" zoomScale="50" zoomScaleNormal="5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Nbb45pNS5l1cHkBv5qEyli7sEw0qR9DX773cwcEACl82z4lz8qvssgP10wtTftJwuDWv3ESIZLcwwylmGFr0iw==" saltValue="ScSSRKhDUcUmiM5JX4NDk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94C82-6F13-472B-AD1C-B34E1C00A8F6}">
  <sheetPr>
    <pageSetUpPr fitToPage="1"/>
  </sheetPr>
  <dimension ref="A1:DR125"/>
  <sheetViews>
    <sheetView showGridLines="0" zoomScale="50" zoomScaleNormal="50" zoomScaleSheetLayoutView="55" workbookViewId="0">
      <selection activeCell="BQ14" sqref="BQ14"/>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VaWUxwjZkxLiCVuVwjlI7fmWpRF33SARkME0UshmWnuyt4u3u4a+s0cuM0HhfGudkn/30ZgpQ6PM7Eak3f/BHg==" saltValue="oPVHUIb6XGdPBfRBubaVT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530</v>
      </c>
      <c r="G2" s="137"/>
      <c r="H2" s="138"/>
    </row>
    <row r="3" spans="1:8" x14ac:dyDescent="0.2">
      <c r="A3" s="134" t="s">
        <v>523</v>
      </c>
      <c r="B3" s="139"/>
      <c r="C3" s="140"/>
      <c r="D3" s="141">
        <v>321586</v>
      </c>
      <c r="E3" s="142"/>
      <c r="F3" s="143">
        <v>301035</v>
      </c>
      <c r="G3" s="144"/>
      <c r="H3" s="145"/>
    </row>
    <row r="4" spans="1:8" x14ac:dyDescent="0.2">
      <c r="A4" s="146"/>
      <c r="B4" s="147"/>
      <c r="C4" s="148"/>
      <c r="D4" s="149">
        <v>102662</v>
      </c>
      <c r="E4" s="150"/>
      <c r="F4" s="151">
        <v>154376</v>
      </c>
      <c r="G4" s="152"/>
      <c r="H4" s="153"/>
    </row>
    <row r="5" spans="1:8" x14ac:dyDescent="0.2">
      <c r="A5" s="134" t="s">
        <v>525</v>
      </c>
      <c r="B5" s="139"/>
      <c r="C5" s="140"/>
      <c r="D5" s="141">
        <v>546611</v>
      </c>
      <c r="E5" s="142"/>
      <c r="F5" s="143">
        <v>277467</v>
      </c>
      <c r="G5" s="144"/>
      <c r="H5" s="145"/>
    </row>
    <row r="6" spans="1:8" x14ac:dyDescent="0.2">
      <c r="A6" s="146"/>
      <c r="B6" s="147"/>
      <c r="C6" s="148"/>
      <c r="D6" s="149">
        <v>280003</v>
      </c>
      <c r="E6" s="150"/>
      <c r="F6" s="151">
        <v>128378</v>
      </c>
      <c r="G6" s="152"/>
      <c r="H6" s="153"/>
    </row>
    <row r="7" spans="1:8" x14ac:dyDescent="0.2">
      <c r="A7" s="134" t="s">
        <v>526</v>
      </c>
      <c r="B7" s="139"/>
      <c r="C7" s="140"/>
      <c r="D7" s="141">
        <v>961619</v>
      </c>
      <c r="E7" s="142"/>
      <c r="F7" s="143">
        <v>282256</v>
      </c>
      <c r="G7" s="144"/>
      <c r="H7" s="145"/>
    </row>
    <row r="8" spans="1:8" x14ac:dyDescent="0.2">
      <c r="A8" s="146"/>
      <c r="B8" s="147"/>
      <c r="C8" s="148"/>
      <c r="D8" s="149">
        <v>809519</v>
      </c>
      <c r="E8" s="150"/>
      <c r="F8" s="151">
        <v>145453</v>
      </c>
      <c r="G8" s="152"/>
      <c r="H8" s="153"/>
    </row>
    <row r="9" spans="1:8" x14ac:dyDescent="0.2">
      <c r="A9" s="134" t="s">
        <v>527</v>
      </c>
      <c r="B9" s="139"/>
      <c r="C9" s="140"/>
      <c r="D9" s="141">
        <v>956249</v>
      </c>
      <c r="E9" s="142"/>
      <c r="F9" s="143">
        <v>295341</v>
      </c>
      <c r="G9" s="144"/>
      <c r="H9" s="145"/>
    </row>
    <row r="10" spans="1:8" x14ac:dyDescent="0.2">
      <c r="A10" s="146"/>
      <c r="B10" s="147"/>
      <c r="C10" s="148"/>
      <c r="D10" s="149">
        <v>257712</v>
      </c>
      <c r="E10" s="150"/>
      <c r="F10" s="151">
        <v>137402</v>
      </c>
      <c r="G10" s="152"/>
      <c r="H10" s="153"/>
    </row>
    <row r="11" spans="1:8" x14ac:dyDescent="0.2">
      <c r="A11" s="134" t="s">
        <v>528</v>
      </c>
      <c r="B11" s="139"/>
      <c r="C11" s="140"/>
      <c r="D11" s="141">
        <v>670197</v>
      </c>
      <c r="E11" s="142"/>
      <c r="F11" s="143">
        <v>292845</v>
      </c>
      <c r="G11" s="144"/>
      <c r="H11" s="145"/>
    </row>
    <row r="12" spans="1:8" x14ac:dyDescent="0.2">
      <c r="A12" s="146"/>
      <c r="B12" s="147"/>
      <c r="C12" s="154"/>
      <c r="D12" s="149">
        <v>130851</v>
      </c>
      <c r="E12" s="150"/>
      <c r="F12" s="151">
        <v>143187</v>
      </c>
      <c r="G12" s="152"/>
      <c r="H12" s="153"/>
    </row>
    <row r="13" spans="1:8" x14ac:dyDescent="0.2">
      <c r="A13" s="134"/>
      <c r="B13" s="139"/>
      <c r="C13" s="140"/>
      <c r="D13" s="141">
        <v>691252</v>
      </c>
      <c r="E13" s="142"/>
      <c r="F13" s="143">
        <v>289789</v>
      </c>
      <c r="G13" s="155"/>
      <c r="H13" s="145"/>
    </row>
    <row r="14" spans="1:8" x14ac:dyDescent="0.2">
      <c r="A14" s="146"/>
      <c r="B14" s="147"/>
      <c r="C14" s="148"/>
      <c r="D14" s="149">
        <v>316149</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9.36</v>
      </c>
      <c r="C19" s="156">
        <f>ROUND(VALUE(SUBSTITUTE(実質収支比率等に係る経年分析!G$48,"▲","-")),2)</f>
        <v>10.09</v>
      </c>
      <c r="D19" s="156">
        <f>ROUND(VALUE(SUBSTITUTE(実質収支比率等に係る経年分析!H$48,"▲","-")),2)</f>
        <v>17.21</v>
      </c>
      <c r="E19" s="156">
        <f>ROUND(VALUE(SUBSTITUTE(実質収支比率等に係る経年分析!I$48,"▲","-")),2)</f>
        <v>19.5</v>
      </c>
      <c r="F19" s="156">
        <f>ROUND(VALUE(SUBSTITUTE(実質収支比率等に係る経年分析!J$48,"▲","-")),2)</f>
        <v>18.43</v>
      </c>
    </row>
    <row r="20" spans="1:11" x14ac:dyDescent="0.2">
      <c r="A20" s="156" t="s">
        <v>53</v>
      </c>
      <c r="B20" s="156">
        <f>ROUND(VALUE(SUBSTITUTE(実質収支比率等に係る経年分析!F$47,"▲","-")),2)</f>
        <v>73.78</v>
      </c>
      <c r="C20" s="156">
        <f>ROUND(VALUE(SUBSTITUTE(実質収支比率等に係る経年分析!G$47,"▲","-")),2)</f>
        <v>69.63</v>
      </c>
      <c r="D20" s="156">
        <f>ROUND(VALUE(SUBSTITUTE(実質収支比率等に係る経年分析!H$47,"▲","-")),2)</f>
        <v>73.430000000000007</v>
      </c>
      <c r="E20" s="156">
        <f>ROUND(VALUE(SUBSTITUTE(実質収支比率等に係る経年分析!I$47,"▲","-")),2)</f>
        <v>65.349999999999994</v>
      </c>
      <c r="F20" s="156">
        <f>ROUND(VALUE(SUBSTITUTE(実質収支比率等に係る経年分析!J$47,"▲","-")),2)</f>
        <v>54.44</v>
      </c>
    </row>
    <row r="21" spans="1:11" x14ac:dyDescent="0.2">
      <c r="A21" s="156" t="s">
        <v>54</v>
      </c>
      <c r="B21" s="156">
        <f>IF(ISNUMBER(VALUE(SUBSTITUTE(実質収支比率等に係る経年分析!F$49,"▲","-"))),ROUND(VALUE(SUBSTITUTE(実質収支比率等に係る経年分析!F$49,"▲","-")),2),NA())</f>
        <v>4.1399999999999997</v>
      </c>
      <c r="C21" s="156">
        <f>IF(ISNUMBER(VALUE(SUBSTITUTE(実質収支比率等に係る経年分析!G$49,"▲","-"))),ROUND(VALUE(SUBSTITUTE(実質収支比率等に係る経年分析!G$49,"▲","-")),2),NA())</f>
        <v>4.9000000000000004</v>
      </c>
      <c r="D21" s="156">
        <f>IF(ISNUMBER(VALUE(SUBSTITUTE(実質収支比率等に係る経年分析!H$49,"▲","-"))),ROUND(VALUE(SUBSTITUTE(実質収支比率等に係る経年分析!H$49,"▲","-")),2),NA())</f>
        <v>6.65</v>
      </c>
      <c r="E21" s="156">
        <f>IF(ISNUMBER(VALUE(SUBSTITUTE(実質収支比率等に係る経年分析!I$49,"▲","-"))),ROUND(VALUE(SUBSTITUTE(実質収支比率等に係る経年分析!I$49,"▲","-")),2),NA())</f>
        <v>-4.37</v>
      </c>
      <c r="F21" s="156">
        <f>IF(ISNUMBER(VALUE(SUBSTITUTE(実質収支比率等に係る経年分析!J$49,"▲","-"))),ROUND(VALUE(SUBSTITUTE(実質収支比率等に係る経年分析!J$49,"▲","-")),2),NA())</f>
        <v>-11.01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0.03</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新庄村国民健康保険事業特別会計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1.49</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1.32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0.38</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0.74</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0.04</v>
      </c>
    </row>
    <row r="30" spans="1:11" x14ac:dyDescent="0.2">
      <c r="A30" s="157" t="str">
        <f>IF(連結実質赤字比率に係る赤字・黒字の構成分析!C$40="",NA(),連結実質赤字比率に係る赤字・黒字の構成分析!C$40)</f>
        <v>新庄村後期高齢者医療特別会計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0.09</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0.26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0.14000000000000001</v>
      </c>
    </row>
    <row r="31" spans="1:11" x14ac:dyDescent="0.2">
      <c r="A31" s="157" t="str">
        <f>IF(連結実質赤字比率に係る赤字・黒字の構成分析!C$39="",NA(),連結実質赤字比率に係る赤字・黒字の構成分析!C$39)</f>
        <v>新庄村下水道事業特別会計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0.87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0.24</v>
      </c>
    </row>
    <row r="32" spans="1:11" x14ac:dyDescent="0.2">
      <c r="A32" s="157" t="str">
        <f>IF(連結実質赤字比率に係る赤字・黒字の構成分析!C$38="",NA(),連結実質赤字比率に係る赤字・黒字の構成分析!C$38)</f>
        <v>新庄村簡易水道事業特別会計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7.0000000000000007E-2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0.41</v>
      </c>
    </row>
    <row r="33" spans="1:16" x14ac:dyDescent="0.2">
      <c r="A33" s="157" t="str">
        <f>IF(連結実質赤字比率に係る赤字・黒字の構成分析!C$37="",NA(),連結実質赤字比率に係る赤字・黒字の構成分析!C$37)</f>
        <v>新庄村国民健康保険歯科診療施設特別会計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0.22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v>
      </c>
    </row>
    <row r="34" spans="1:16" x14ac:dyDescent="0.2">
      <c r="A34" s="157" t="str">
        <f>IF(連結実質赤字比率に係る赤字・黒字の構成分析!C$36="",NA(),連結実質赤字比率に係る赤字・黒字の構成分析!C$36)</f>
        <v>新庄村国民健康保険診療所特別会計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0.35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0.74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1.27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1.1100000000000001</v>
      </c>
    </row>
    <row r="35" spans="1:16" x14ac:dyDescent="0.2">
      <c r="A35" s="157" t="str">
        <f>IF(連結実質赤字比率に係る赤字・黒字の構成分析!C$35="",NA(),連結実質赤字比率に係る赤字・黒字の構成分析!C$35)</f>
        <v>新庄村介護保険特別会計（保険事業勘定）</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0.34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1.37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3.06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2.36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1.81</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9.34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10.07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17.190000000000001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19.48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18.41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140</v>
      </c>
      <c r="E42" s="158"/>
      <c r="F42" s="158"/>
      <c r="G42" s="158">
        <f>'実質公債費比率（分子）の構造'!L$52</f>
        <v>138</v>
      </c>
      <c r="H42" s="158"/>
      <c r="I42" s="158"/>
      <c r="J42" s="158">
        <f>'実質公債費比率（分子）の構造'!M$52</f>
        <v>119</v>
      </c>
      <c r="K42" s="158"/>
      <c r="L42" s="158"/>
      <c r="M42" s="158">
        <f>'実質公債費比率（分子）の構造'!N$52</f>
        <v>136</v>
      </c>
      <c r="N42" s="158"/>
      <c r="O42" s="158"/>
      <c r="P42" s="158">
        <f>'実質公債費比率（分子）の構造'!O$52</f>
        <v>131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35</v>
      </c>
      <c r="C46" s="158"/>
      <c r="D46" s="158"/>
      <c r="E46" s="158">
        <f>'実質公債費比率（分子）の構造'!L$48</f>
        <v>33</v>
      </c>
      <c r="F46" s="158"/>
      <c r="G46" s="158"/>
      <c r="H46" s="158">
        <f>'実質公債費比率（分子）の構造'!M$48</f>
        <v>38</v>
      </c>
      <c r="I46" s="158"/>
      <c r="J46" s="158"/>
      <c r="K46" s="158">
        <f>'実質公債費比率（分子）の構造'!N$48</f>
        <v>40</v>
      </c>
      <c r="L46" s="158"/>
      <c r="M46" s="158"/>
      <c r="N46" s="158">
        <f>'実質公債費比率（分子）の構造'!O$48</f>
        <v>42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144</v>
      </c>
      <c r="C49" s="158"/>
      <c r="D49" s="158"/>
      <c r="E49" s="158">
        <f>'実質公債費比率（分子）の構造'!L$45</f>
        <v>150</v>
      </c>
      <c r="F49" s="158"/>
      <c r="G49" s="158"/>
      <c r="H49" s="158">
        <f>'実質公債費比率（分子）の構造'!M$45</f>
        <v>155</v>
      </c>
      <c r="I49" s="158"/>
      <c r="J49" s="158"/>
      <c r="K49" s="158">
        <f>'実質公債費比率（分子）の構造'!N$45</f>
        <v>155</v>
      </c>
      <c r="L49" s="158"/>
      <c r="M49" s="158"/>
      <c r="N49" s="158">
        <f>'実質公債費比率（分子）の構造'!O$45</f>
        <v>149</v>
      </c>
      <c r="O49" s="158"/>
      <c r="P49" s="158"/>
    </row>
    <row r="50" spans="1:16" x14ac:dyDescent="0.2">
      <c r="A50" s="158" t="s">
        <v>67</v>
      </c>
      <c r="B50" s="158" t="e">
        <f>NA()</f>
        <v>#N/A</v>
      </c>
      <c r="C50" s="158">
        <f>IF(ISNUMBER('実質公債費比率（分子）の構造'!K$53),'実質公債費比率（分子）の構造'!K$53,NA())</f>
        <v>39</v>
      </c>
      <c r="D50" s="158" t="e">
        <f>NA()</f>
        <v>#N/A</v>
      </c>
      <c r="E50" s="158" t="e">
        <f>NA()</f>
        <v>#N/A</v>
      </c>
      <c r="F50" s="158">
        <f>IF(ISNUMBER('実質公債費比率（分子）の構造'!L$53),'実質公債費比率（分子）の構造'!L$53,NA())</f>
        <v>45</v>
      </c>
      <c r="G50" s="158" t="e">
        <f>NA()</f>
        <v>#N/A</v>
      </c>
      <c r="H50" s="158" t="e">
        <f>NA()</f>
        <v>#N/A</v>
      </c>
      <c r="I50" s="158">
        <f>IF(ISNUMBER('実質公債費比率（分子）の構造'!M$53),'実質公債費比率（分子）の構造'!M$53,NA())</f>
        <v>74</v>
      </c>
      <c r="J50" s="158" t="e">
        <f>NA()</f>
        <v>#N/A</v>
      </c>
      <c r="K50" s="158" t="e">
        <f>NA()</f>
        <v>#N/A</v>
      </c>
      <c r="L50" s="158">
        <f>IF(ISNUMBER('実質公債費比率（分子）の構造'!N$53),'実質公債費比率（分子）の構造'!N$53,NA())</f>
        <v>59</v>
      </c>
      <c r="M50" s="158" t="e">
        <f>NA()</f>
        <v>#N/A</v>
      </c>
      <c r="N50" s="158" t="e">
        <f>NA()</f>
        <v>#N/A</v>
      </c>
      <c r="O50" s="158">
        <f>IF(ISNUMBER('実質公債費比率（分子）の構造'!O$53),'実質公債費比率（分子）の構造'!O$53,NA())</f>
        <v>60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807</v>
      </c>
      <c r="E56" s="157"/>
      <c r="F56" s="157"/>
      <c r="G56" s="157">
        <f>'将来負担比率（分子）の構造'!J$52</f>
        <v>842</v>
      </c>
      <c r="H56" s="157"/>
      <c r="I56" s="157"/>
      <c r="J56" s="157">
        <f>'将来負担比率（分子）の構造'!K$52</f>
        <v>1344</v>
      </c>
      <c r="K56" s="157"/>
      <c r="L56" s="157"/>
      <c r="M56" s="157">
        <f>'将来負担比率（分子）の構造'!L$52</f>
        <v>1496</v>
      </c>
      <c r="N56" s="157"/>
      <c r="O56" s="157"/>
      <c r="P56" s="157">
        <f>'将来負担比率（分子）の構造'!M$52</f>
        <v>1499</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2184</v>
      </c>
      <c r="E58" s="157"/>
      <c r="F58" s="157"/>
      <c r="G58" s="157">
        <f>'将来負担比率（分子）の構造'!J$50</f>
        <v>2161</v>
      </c>
      <c r="H58" s="157"/>
      <c r="I58" s="157"/>
      <c r="J58" s="157">
        <f>'将来負担比率（分子）の構造'!K$50</f>
        <v>1949</v>
      </c>
      <c r="K58" s="157"/>
      <c r="L58" s="157"/>
      <c r="M58" s="157">
        <f>'将来負担比率（分子）の構造'!L$50</f>
        <v>1809</v>
      </c>
      <c r="N58" s="157"/>
      <c r="O58" s="157"/>
      <c r="P58" s="157">
        <f>'将来負担比率（分子）の構造'!M$50</f>
        <v>1760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155</v>
      </c>
      <c r="C62" s="157"/>
      <c r="D62" s="157"/>
      <c r="E62" s="157">
        <f>'将来負担比率（分子）の構造'!J$45</f>
        <v>138</v>
      </c>
      <c r="F62" s="157"/>
      <c r="G62" s="157"/>
      <c r="H62" s="157">
        <f>'将来負担比率（分子）の構造'!K$45</f>
        <v>129</v>
      </c>
      <c r="I62" s="157"/>
      <c r="J62" s="157"/>
      <c r="K62" s="157">
        <f>'将来負担比率（分子）の構造'!L$45</f>
        <v>145</v>
      </c>
      <c r="L62" s="157"/>
      <c r="M62" s="157"/>
      <c r="N62" s="157">
        <f>'将来負担比率（分子）の構造'!M$45</f>
        <v>104</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402</v>
      </c>
      <c r="C64" s="157"/>
      <c r="D64" s="157"/>
      <c r="E64" s="157">
        <f>'将来負担比率（分子）の構造'!J$43</f>
        <v>392</v>
      </c>
      <c r="F64" s="157"/>
      <c r="G64" s="157"/>
      <c r="H64" s="157">
        <f>'将来負担比率（分子）の構造'!K$43</f>
        <v>404</v>
      </c>
      <c r="I64" s="157"/>
      <c r="J64" s="157"/>
      <c r="K64" s="157">
        <f>'将来負担比率（分子）の構造'!L$43</f>
        <v>405</v>
      </c>
      <c r="L64" s="157"/>
      <c r="M64" s="157"/>
      <c r="N64" s="157">
        <f>'将来負担比率（分子）の構造'!M$43</f>
        <v>383</v>
      </c>
      <c r="O64" s="157"/>
      <c r="P64" s="157"/>
    </row>
    <row r="65" spans="1:16" x14ac:dyDescent="0.2">
      <c r="A65" s="157" t="s">
        <v>32</v>
      </c>
      <c r="B65" s="157">
        <f>'将来負担比率（分子）の構造'!I$42</f>
        <v>38</v>
      </c>
      <c r="C65" s="157"/>
      <c r="D65" s="157"/>
      <c r="E65" s="157">
        <f>'将来負担比率（分子）の構造'!J$42</f>
        <v>357</v>
      </c>
      <c r="F65" s="157"/>
      <c r="G65" s="157"/>
      <c r="H65" s="157">
        <f>'将来負担比率（分子）の構造'!K$42</f>
        <v>34</v>
      </c>
      <c r="I65" s="157"/>
      <c r="J65" s="157"/>
      <c r="K65" s="157">
        <f>'将来負担比率（分子）の構造'!L$42</f>
        <v>219</v>
      </c>
      <c r="L65" s="157"/>
      <c r="M65" s="157"/>
      <c r="N65" s="157">
        <f>'将来負担比率（分子）の構造'!M$42</f>
        <v>399</v>
      </c>
      <c r="O65" s="157"/>
      <c r="P65" s="157"/>
    </row>
    <row r="66" spans="1:16" x14ac:dyDescent="0.2">
      <c r="A66" s="157" t="s">
        <v>31</v>
      </c>
      <c r="B66" s="157">
        <f>'将来負担比率（分子）の構造'!I$41</f>
        <v>1271</v>
      </c>
      <c r="C66" s="157"/>
      <c r="D66" s="157"/>
      <c r="E66" s="157">
        <f>'将来負担比率（分子）の構造'!J$41</f>
        <v>1327</v>
      </c>
      <c r="F66" s="157"/>
      <c r="G66" s="157"/>
      <c r="H66" s="157">
        <f>'将来負担比率（分子）の構造'!K$41</f>
        <v>1833</v>
      </c>
      <c r="I66" s="157"/>
      <c r="J66" s="157"/>
      <c r="K66" s="157">
        <f>'将来負担比率（分子）の構造'!L$41</f>
        <v>2100</v>
      </c>
      <c r="L66" s="157"/>
      <c r="M66" s="157"/>
      <c r="N66" s="157">
        <f>'将来負担比率（分子）の構造'!M$41</f>
        <v>2247</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722</v>
      </c>
      <c r="C72" s="161">
        <f>基金残高に係る経年分析!G55</f>
        <v>652</v>
      </c>
      <c r="D72" s="161">
        <f>基金残高に係る経年分析!H55</f>
        <v>550</v>
      </c>
    </row>
    <row r="73" spans="1:16" x14ac:dyDescent="0.2">
      <c r="A73" s="160" t="s">
        <v>74</v>
      </c>
      <c r="B73" s="161">
        <f>基金残高に係る経年分析!F56</f>
        <v>40</v>
      </c>
      <c r="C73" s="161">
        <f>基金残高に係る経年分析!G56</f>
        <v>40</v>
      </c>
      <c r="D73" s="161">
        <f>基金残高に係る経年分析!H56</f>
        <v>45</v>
      </c>
    </row>
    <row r="74" spans="1:16" x14ac:dyDescent="0.2">
      <c r="A74" s="160" t="s">
        <v>75</v>
      </c>
      <c r="B74" s="161">
        <f>基金残高に係る経年分析!F57</f>
        <v>973</v>
      </c>
      <c r="C74" s="161">
        <f>基金残高に係る経年分析!G57</f>
        <v>902</v>
      </c>
      <c r="D74" s="161">
        <f>基金残高に係る経年分析!H57</f>
        <v>895</v>
      </c>
    </row>
  </sheetData>
  <sheetProtection algorithmName="SHA-512" hashValue="P9Miq+9Qmv420wmeEW58qk5zA/j0lAwDag9CpD+URFX5JKCeDqM8MZ7bBFEQa7D2usirG1xWO6xnoo40jWY5wA==" saltValue="6HKgb+YxldPxDRDbReFMQ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2026-09-15T01:46:41Z</cp:lastPrinted>
  <dcterms:created xsi:type="dcterms:W3CDTF">2026-02-23T08:26:08Z</dcterms:created>
  <dcterms:modified xsi:type="dcterms:W3CDTF">2026-09-18T01:20:19Z</dcterms:modified>
  <cp:category/>
</cp:coreProperties>
</file>