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09F8F378-24EE-4453-9BF1-48840A1FF01B}" xr6:coauthVersionLast="47" xr6:coauthVersionMax="47" xr10:uidLastSave="{00000000-0000-0000-0000-000000000000}"/>
  <bookViews>
    <workbookView xWindow="-28920" yWindow="-120" windowWidth="29040" windowHeight="15720" tabRatio="78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C37" i="10"/>
  <c r="BE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l="1"/>
  <c r="U36" i="10" s="1"/>
  <c r="U37" i="10" s="1"/>
  <c r="AM34" i="10" s="1"/>
  <c r="AM35" i="10" s="1"/>
  <c r="AM36" i="10" s="1"/>
  <c r="BW34" i="10" l="1"/>
  <c r="BW35" i="10" s="1"/>
  <c r="BW36" i="10" s="1"/>
  <c r="BW37" i="10" s="1"/>
  <c r="BW38" i="10" s="1"/>
  <c r="BW39" i="10" s="1"/>
  <c r="BW40" i="10" s="1"/>
  <c r="BW41" i="10" s="1"/>
  <c r="BW42" i="10" s="1"/>
  <c r="BW43" i="10" s="1"/>
  <c r="CO34" i="10" l="1"/>
  <c r="CO35" i="10" s="1"/>
  <c r="CO36" i="10" s="1"/>
  <c r="CO37" i="10" s="1"/>
  <c r="CO38" i="10" s="1"/>
</calcChain>
</file>

<file path=xl/sharedStrings.xml><?xml version="1.0" encoding="utf-8"?>
<sst xmlns="http://schemas.openxmlformats.org/spreadsheetml/2006/main" count="1122" uniqueCount="588">
  <si>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</si>
  <si>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</si>
  <si>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</si>
  <si>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</si>
  <si>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</si>
  <si>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</si>
  <si>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</si>
  <si>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</si>
  <si>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</si>
  <si>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</si>
  <si>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</si>
  <si>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</si>
  <si>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</si>
  <si>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</si>
  <si>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</si>
  <si>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</si>
  <si>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</si>
  <si>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</si>
  <si>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</si>
  <si>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</si>
  <si>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</si>
  <si>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</si>
  <si>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</si>
  <si>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</si>
  <si>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</si>
  <si>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</si>
  <si>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</si>
  <si>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</si>
  <si>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</si>
  <si>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</si>
  <si>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</si>
  <si>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</si>
  <si>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</si>
  <si>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</si>
  <si>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</si>
  <si>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</si>
  <si>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</si>
  <si>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</si>
  <si>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</si>
  <si>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</si>
  <si>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</si>
  <si>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</si>
  <si>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</si>
  <si>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</si>
  <si>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</si>
  <si>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</si>
  <si>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</si>
  <si>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</si>
  <si>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</si>
  <si>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</si>
  <si>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</si>
  <si>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</si>
  <si>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</si>
  <si>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</si>
  <si>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</si>
  <si>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</si>
  <si>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</si>
  <si>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</si>
  <si>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</si>
  <si>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</si>
  <si>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</si>
  <si>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</si>
  <si>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</si>
  <si>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</si>
  <si>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</si>
  <si>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</si>
  <si>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</si>
  <si>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</si>
  <si>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</si>
  <si>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</si>
  <si>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</si>
  <si>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</si>
  <si>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</si>
  <si>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</si>
  <si>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</si>
  <si>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</si>
  <si>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</si>
  <si>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</si>
  <si>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</si>
  <si>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</si>
  <si>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</si>
  <si>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</si>
  <si>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</si>
  <si>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</si>
  <si>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</si>
  <si>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</si>
  <si>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</si>
  <si>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</si>
  <si>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</si>
  <si>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</si>
  <si>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</si>
  <si>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</si>
  <si>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</si>
  <si>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</si>
  <si>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鏡野町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</si>
  <si>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</si>
  <si>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</si>
  <si>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</si>
  <si>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</si>
  <si>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</si>
  <si>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</si>
  <si>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</si>
  <si>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</si>
  <si>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</si>
  <si>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</si>
  <si>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</si>
  <si>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</si>
  <si>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</si>
  <si>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</si>
  <si>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</si>
  <si>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</si>
  <si>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</si>
  <si>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</si>
  <si>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</si>
  <si>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</si>
  <si>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</si>
  <si>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</si>
  <si>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</si>
  <si>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</si>
  <si>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</si>
  <si>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</si>
  <si>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</si>
  <si>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</si>
  <si>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</si>
  <si>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</si>
  <si>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</si>
  <si>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</si>
  <si>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</si>
  <si>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</si>
  <si>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</si>
  <si>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</si>
  <si>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</si>
  <si>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</si>
  <si>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</si>
  <si>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</si>
  <si>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</si>
  <si>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</si>
  <si>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</si>
  <si>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</si>
  <si>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</si>
  <si>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</si>
  <si>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</si>
  <si>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</si>
  <si>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</si>
  <si>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</si>
  <si>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</si>
  <si>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</si>
  <si>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</si>
  <si>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</si>
  <si>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</si>
  <si>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</si>
  <si>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</si>
  <si>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</si>
  <si>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</si>
  <si>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</si>
  <si>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</si>
  <si>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</si>
  <si>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</si>
  <si>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</si>
  <si>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</si>
  <si>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</si>
  <si>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</si>
  <si>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</si>
  <si>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</si>
  <si>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</si>
  <si>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</si>
  <si>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</si>
  <si>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</si>
  <si>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</si>
  <si>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</si>
  <si>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</si>
  <si>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</si>
  <si>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</si>
  <si>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</si>
  <si>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</si>
  <si>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</si>
  <si>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</si>
  <si>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</si>
  <si>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</si>
  <si>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</si>
  <si>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</si>
  <si>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</si>
  <si>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</si>
  <si>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</si>
  <si>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</si>
  <si>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</si>
  <si>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</si>
  <si>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</si>
  <si>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</si>
  <si>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</si>
  <si>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</si>
  <si>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</si>
  <si>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</si>
  <si>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</si>
  <si>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</si>
  <si>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</si>
  <si>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</si>
  <si>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</si>
  <si>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</si>
  <si>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</si>
  <si>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</si>
  <si>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</si>
  <si>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</si>
  <si>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岡山県鏡野町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</si>
  <si>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</si>
  <si>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</si>
  <si>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</si>
  <si>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</si>
  <si>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</si>
  <si>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</si>
  <si>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</si>
  <si>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</si>
  <si>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</si>
  <si>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</si>
  <si>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</si>
  <si>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</si>
  <si>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</si>
  <si>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</si>
  <si>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</si>
  <si>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</si>
  <si>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</si>
  <si>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</si>
  <si>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</si>
  <si>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</si>
  <si>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</si>
  <si>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</si>
  <si>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</si>
  <si>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</si>
  <si>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</si>
  <si>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</si>
  <si>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</si>
  <si>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</si>
  <si>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</si>
  <si>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</si>
  <si>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</si>
  <si>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</si>
  <si>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</si>
  <si>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</si>
  <si>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</si>
  <si>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</si>
  <si>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</si>
  <si>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</si>
  <si>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</si>
  <si>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</si>
  <si>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</si>
  <si>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</si>
  <si>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</si>
  <si>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</si>
  <si>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</si>
  <si>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</si>
  <si>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</si>
  <si>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</si>
  <si>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</si>
  <si>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</si>
  <si>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</si>
  <si>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</si>
  <si>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</si>
  <si>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</si>
  <si>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</si>
  <si>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</si>
  <si>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</si>
  <si>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</si>
  <si>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</si>
  <si>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</si>
  <si>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</si>
  <si>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</si>
  <si>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</si>
  <si>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</si>
  <si>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</si>
  <si>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</si>
  <si>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</si>
  <si>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</si>
  <si>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</si>
  <si>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</si>
  <si>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</si>
  <si>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</si>
  <si>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</si>
  <si>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</si>
  <si>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</si>
  <si>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</si>
  <si>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</si>
  <si>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</si>
  <si>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</si>
  <si>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</si>
  <si>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</si>
  <si>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</si>
  <si>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</si>
  <si>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</si>
  <si>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</si>
  <si>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</si>
  <si>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</si>
  <si>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</si>
  <si>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</si>
  <si>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</si>
  <si>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</si>
  <si>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</si>
  <si>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</si>
  <si>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</si>
  <si>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</si>
  <si>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</si>
  <si>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</si>
  <si>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</si>
  <si>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</si>
  <si>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</si>
  <si>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</si>
  <si>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</si>
  <si>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</si>
  <si>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</si>
  <si>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</si>
  <si>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</si>
  <si>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</si>
  <si>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</si>
  <si>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</si>
  <si>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</si>
  <si>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</si>
  <si>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</si>
  <si>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</si>
  <si>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</si>
  <si>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</si>
  <si>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</si>
  <si>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</si>
  <si>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</si>
  <si>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</si>
  <si>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</si>
  <si>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</si>
  <si>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</si>
  <si>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</si>
  <si>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</si>
  <si>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</si>
  <si>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</si>
  <si>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</si>
  <si>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</si>
  <si>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</si>
  <si>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</si>
  <si>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</si>
  <si>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</si>
  <si>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</si>
  <si>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</si>
  <si>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</si>
  <si>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</si>
  <si>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</si>
  <si>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</si>
  <si>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</si>
  <si>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</si>
  <si>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</si>
  <si>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</si>
  <si>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</si>
  <si>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</si>
  <si>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</si>
  <si>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</si>
  <si>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</si>
  <si>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</si>
  <si>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</si>
  <si>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</si>
  <si>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岡山県鏡野町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</si>
  <si>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</si>
  <si>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</si>
  <si>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</si>
  <si>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</si>
  <si>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</si>
  <si>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</si>
  <si>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</si>
  <si>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</si>
  <si>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</si>
  <si>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</si>
  <si>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</si>
  <si>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</si>
  <si>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</si>
  <si>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</si>
  <si>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</si>
  <si>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</si>
  <si>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</si>
  <si>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</si>
  <si>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</si>
  <si>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</si>
  <si>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津山・富線共同バス運行事業特別会計</t>
    <phoneticPr fontId="5"/>
  </si>
  <si>
    <t>奨学会特別会計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</si>
  <si>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</si>
  <si>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</si>
  <si>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</si>
  <si>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</si>
  <si>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</si>
  <si>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</si>
  <si>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</si>
  <si>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</si>
  <si>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</si>
  <si>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</si>
  <si>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</si>
  <si>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</si>
  <si>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</si>
  <si>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</si>
  <si>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</si>
  <si>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介護保険特別会計（事業勘定）</t>
    <phoneticPr fontId="5"/>
  </si>
  <si>
    <t>後期高齢者医療特別会計</t>
    <phoneticPr fontId="5"/>
  </si>
  <si>
    <t>国民健康保険病院事業会計</t>
    <phoneticPr fontId="5"/>
  </si>
  <si>
    <t>法適用企業</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</si>
  <si>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</si>
  <si>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</si>
  <si>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</si>
  <si>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</si>
  <si>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</si>
  <si>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</si>
  <si>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</si>
  <si>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</si>
  <si>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</si>
  <si>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</si>
  <si>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</si>
  <si>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</si>
  <si>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</si>
  <si>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</si>
  <si>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</si>
  <si>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</si>
  <si>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</si>
  <si>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</si>
  <si>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</si>
  <si>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</si>
  <si>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</si>
  <si>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</si>
  <si>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</si>
  <si>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</si>
  <si>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</si>
  <si>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</si>
  <si>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</si>
  <si>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</si>
  <si>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</si>
  <si>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</si>
  <si>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</si>
  <si>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</si>
  <si>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</si>
  <si>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</si>
  <si>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</si>
  <si>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</si>
  <si>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</si>
  <si>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</si>
  <si>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</si>
  <si>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</si>
  <si>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</si>
  <si>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</si>
  <si>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</si>
  <si>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</si>
  <si>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</si>
  <si>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</si>
  <si>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</si>
  <si>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</si>
  <si>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</si>
  <si>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</si>
  <si>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</si>
  <si>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</si>
  <si>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</si>
  <si>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</si>
  <si>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</si>
  <si>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</si>
  <si>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</si>
  <si>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</si>
  <si>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</si>
  <si>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</si>
  <si>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</si>
  <si>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</si>
  <si>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</si>
  <si>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</si>
  <si>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</si>
  <si>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</si>
  <si>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</si>
  <si>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</si>
  <si>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</si>
  <si>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</si>
  <si>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</si>
  <si>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</si>
  <si>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</si>
  <si>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</si>
  <si>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</si>
  <si>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</si>
  <si>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</si>
  <si>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</si>
  <si>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</si>
  <si>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</si>
  <si>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</si>
  <si>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</si>
  <si>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</si>
  <si>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</si>
  <si>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</si>
  <si>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</si>
  <si>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</si>
  <si>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</si>
  <si>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</si>
  <si>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</si>
  <si>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</si>
  <si>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</si>
  <si>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</si>
  <si>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</si>
  <si>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</si>
  <si>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</si>
  <si>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</si>
  <si>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</si>
  <si>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</si>
  <si>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</si>
  <si>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</si>
  <si>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</si>
  <si>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</si>
  <si>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</si>
  <si>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</si>
  <si>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</si>
  <si>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</si>
  <si>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</si>
  <si>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</si>
  <si>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</si>
  <si>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</si>
  <si>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</si>
  <si>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</si>
  <si>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</si>
  <si>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</si>
  <si>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</si>
  <si>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</si>
  <si>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</si>
  <si>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</si>
  <si>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</si>
  <si>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</si>
  <si>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</si>
  <si>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</si>
  <si>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</si>
  <si>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</si>
  <si>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</si>
  <si>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</si>
  <si>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</si>
  <si>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</si>
  <si>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</si>
  <si>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</si>
  <si>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</si>
  <si>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</si>
  <si>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</si>
  <si>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</si>
  <si>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</si>
  <si>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</si>
  <si>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10.59</t>
  </si>
  <si>
    <t>▲ 3.98</t>
  </si>
  <si>
    <t>▲ 2.52</t>
  </si>
  <si>
    <t>▲ 13.94</t>
  </si>
  <si>
    <t>▲ 3.69</t>
  </si>
  <si>
    <t>国民健康保険病院事業会計</t>
  </si>
  <si>
    <t>一般会計</t>
  </si>
  <si>
    <t>下水道事業会計</t>
  </si>
  <si>
    <t>水道事業会計</t>
  </si>
  <si>
    <t>介護保険特別会計（事業勘定）</t>
  </si>
  <si>
    <t>奨学会特別会計</t>
  </si>
  <si>
    <t>国民健康保険特別会計（直診勘定）</t>
  </si>
  <si>
    <t>津山・富線共同バス運行事業特別会計</t>
  </si>
  <si>
    <t>その他会計（赤字）</t>
  </si>
  <si>
    <t>その他会計（黒字）</t>
  </si>
  <si>
    <t>R02</t>
    <phoneticPr fontId="5"/>
  </si>
  <si>
    <t>R03</t>
    <phoneticPr fontId="5"/>
  </si>
  <si>
    <t>R04</t>
    <phoneticPr fontId="5"/>
  </si>
  <si>
    <t>R05</t>
    <phoneticPr fontId="5"/>
  </si>
  <si>
    <t>R06</t>
    <phoneticPr fontId="5"/>
  </si>
  <si>
    <t>-</t>
    <phoneticPr fontId="2"/>
  </si>
  <si>
    <t>鏡野町振興公社</t>
    <rPh sb="0" eb="3">
      <t>カガミノチョウ</t>
    </rPh>
    <rPh sb="3" eb="7">
      <t>シンコウコウシャ</t>
    </rPh>
    <phoneticPr fontId="18"/>
  </si>
  <si>
    <t>夢アグリ鏡野</t>
    <rPh sb="0" eb="1">
      <t>ユメ</t>
    </rPh>
    <rPh sb="4" eb="6">
      <t>カガミノ</t>
    </rPh>
    <phoneticPr fontId="18"/>
  </si>
  <si>
    <t>花美人の里</t>
    <rPh sb="0" eb="3">
      <t>ハナビジン</t>
    </rPh>
    <rPh sb="4" eb="5">
      <t>サト</t>
    </rPh>
    <phoneticPr fontId="18"/>
  </si>
  <si>
    <t>上齋原振興公社</t>
    <rPh sb="0" eb="3">
      <t>カミサイバラ</t>
    </rPh>
    <rPh sb="3" eb="7">
      <t>シンコウコウシャ</t>
    </rPh>
    <phoneticPr fontId="18"/>
  </si>
  <si>
    <t>人形峠原子力産業</t>
    <rPh sb="0" eb="8">
      <t>ニンギョウトウゲゲンシリョクサンギョウ</t>
    </rPh>
    <phoneticPr fontId="18"/>
  </si>
  <si>
    <t>-</t>
    <phoneticPr fontId="2"/>
  </si>
  <si>
    <t>岡山県市町村総合事務組合一般会計</t>
  </si>
  <si>
    <t>岡山県市町村総合事務組合貸付金特別会計</t>
  </si>
  <si>
    <t>岡山県市町村総合事務組合拠出金事業特別会計</t>
  </si>
  <si>
    <t>岡山県後期高齢者医療広域連合一般会計</t>
  </si>
  <si>
    <t>岡山県後期高齢者医療広域連合後期高齢者医療特別会計</t>
  </si>
  <si>
    <t>岡山県市町村税整理組合</t>
  </si>
  <si>
    <t>岡山県広域水道企業団</t>
  </si>
  <si>
    <t>津山広域事務組合　一般会計</t>
    <rPh sb="12" eb="13">
      <t>ケイ</t>
    </rPh>
    <phoneticPr fontId="2"/>
  </si>
  <si>
    <t>津山広域事務組合　ふるさと振興事業特別会計</t>
    <rPh sb="20" eb="21">
      <t>ケイ</t>
    </rPh>
    <phoneticPr fontId="2"/>
  </si>
  <si>
    <t>津山圏域資源循環施設組合　一般会計</t>
    <rPh sb="16" eb="17">
      <t>ケイ</t>
    </rPh>
    <phoneticPr fontId="2"/>
  </si>
  <si>
    <t>津山圏域衛生処理組合　一般会計</t>
    <rPh sb="14" eb="15">
      <t>ケイ</t>
    </rPh>
    <phoneticPr fontId="2"/>
  </si>
  <si>
    <t>津山圏域消防組合　一般会計</t>
    <rPh sb="12" eb="13">
      <t>ケイ</t>
    </rPh>
    <phoneticPr fontId="2"/>
  </si>
  <si>
    <t>鏡野町公共用拠点施設整備基金</t>
    <phoneticPr fontId="5"/>
  </si>
  <si>
    <t>鏡野町地域振興基金</t>
    <phoneticPr fontId="5"/>
  </si>
  <si>
    <t>鏡野町かがみの創生基金</t>
    <phoneticPr fontId="5"/>
  </si>
  <si>
    <t>鏡野町養護老人ホームかがみの園運営安定化基金</t>
    <phoneticPr fontId="5"/>
  </si>
  <si>
    <t>鏡野町未来・希望基金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</si>
  <si>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</si>
  <si>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</si>
  <si>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台風災害や建設事業による基金の取崩しのためR5では前年比上昇。R６では特別会計への公債費充当繰出見込額が減少したため前年比減少。類似団体より高いものの、地方債の減少等により長期的には低下傾向にある。
　しかしながら、今後、大規模な建設事業を控えているため、充当可能基金残高の減少や地方債残高の増加により、将来負担比率が再び上昇することが懸念される。
　有形固定資産減価償却率は上昇傾向にあるが、今後見込まれる人口減少を踏まえ、計画的な維持管理・改修に取り組む必要がある。</t>
    <rPh sb="44" eb="46">
      <t>トクベツ</t>
    </rPh>
    <rPh sb="46" eb="48">
      <t>カイケイ</t>
    </rPh>
    <rPh sb="50" eb="53">
      <t>コウサイヒ</t>
    </rPh>
    <rPh sb="53" eb="55">
      <t>ジュウトウ</t>
    </rPh>
    <rPh sb="55" eb="57">
      <t>クリダ</t>
    </rPh>
    <rPh sb="57" eb="59">
      <t>ミコミ</t>
    </rPh>
    <rPh sb="59" eb="60">
      <t>ガク</t>
    </rPh>
    <rPh sb="61" eb="63">
      <t>ゲンショウ</t>
    </rPh>
    <rPh sb="69" eb="70">
      <t>ヒ</t>
    </rPh>
    <rPh sb="70" eb="72">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</si>
  <si>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</si>
  <si>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</si>
  <si>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</si>
  <si>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</si>
  <si>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</si>
  <si>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</si>
  <si>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</si>
  <si>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実質公債費比率は、H２５及び２６年度実施の大型事業に係る地方債償還により上昇傾向にある。また類似団体と比較しても高い状況である。
　将来負担比率については、地方債の償還が進んだこと等により低下している。
　上述の大型事業に係る地方債はR６年度完済したため、短期的には数値の改善が期待できる。
　しかしながら、今後、大規模な建設事業を控えているため、地方債償還額及び地方債残高の増加や、充当可能基金残高の減少により数値の悪化が懸念されることから、状況を注視していく。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</si>
</sst>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DD79326-7A9B-47DF-B55D-BBA399F7CDB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97758</c:v>
                </c:pt>
                <c:pt idx="2">
                  <c:v>91338</c:v>
                </c:pt>
                <c:pt idx="3">
                  <c:v>103975</c:v>
                </c:pt>
                <c:pt idx="4">
                  <c:v>112678</c:v>
                </c:pt>
              </c:numCache>
            </c:numRef>
          </c:val>
          <c:smooth val="0"/>
          <c:extLst>
            <c:ext xmlns:c16="http://schemas.microsoft.com/office/drawing/2014/chart" uri="{C3380CC4-5D6E-409C-BE32-E72D297353CC}">
              <c16:uniqueId val="{00000000-5090-4F7F-91DF-473000B2D8C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138147</c:v>
                </c:pt>
                <c:pt idx="1">
                  <c:v>155989</c:v>
                </c:pt>
                <c:pt idx="2">
                  <c:v>150299</c:v>
                </c:pt>
                <c:pt idx="3">
                  <c:v>169753</c:v>
                </c:pt>
                <c:pt idx="4">
                  <c:v>292932</c:v>
                </c:pt>
              </c:numCache>
            </c:numRef>
          </c:val>
          <c:smooth val="0"/>
          <c:extLst>
            <c:ext xmlns:c16="http://schemas.microsoft.com/office/drawing/2014/chart" uri="{C3380CC4-5D6E-409C-BE32-E72D297353CC}">
              <c16:uniqueId val="{00000001-5090-4F7F-91DF-473000B2D8C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11.24</c:v>
                </c:pt>
                <c:pt idx="1">
                  <c:v>8.56</c:v>
                </c:pt>
                <c:pt idx="2">
                  <c:v>7.25</c:v>
                </c:pt>
                <c:pt idx="3">
                  <c:v>5.67</c:v>
                </c:pt>
                <c:pt idx="4">
                  <c:v>10.99</c:v>
                </c:pt>
              </c:numCache>
            </c:numRef>
          </c:val>
          <c:extLst>
            <c:ext xmlns:c16="http://schemas.microsoft.com/office/drawing/2014/chart" uri="{C3380CC4-5D6E-409C-BE32-E72D297353CC}">
              <c16:uniqueId val="{00000000-D60E-4420-82AE-12D7CF3BFBD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54.91</c:v>
                </c:pt>
                <c:pt idx="1">
                  <c:v>57.57</c:v>
                </c:pt>
                <c:pt idx="2">
                  <c:v>59.54</c:v>
                </c:pt>
                <c:pt idx="3">
                  <c:v>47.53</c:v>
                </c:pt>
                <c:pt idx="4">
                  <c:v>41.3</c:v>
                </c:pt>
              </c:numCache>
            </c:numRef>
          </c:val>
          <c:extLst>
            <c:ext xmlns:c16="http://schemas.microsoft.com/office/drawing/2014/chart" uri="{C3380CC4-5D6E-409C-BE32-E72D297353CC}">
              <c16:uniqueId val="{00000001-D60E-4420-82AE-12D7CF3BFBD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-10.59</c:v>
                </c:pt>
                <c:pt idx="1">
                  <c:v>-3.98</c:v>
                </c:pt>
                <c:pt idx="2">
                  <c:v>-2.52</c:v>
                </c:pt>
                <c:pt idx="3">
                  <c:v>-13.94</c:v>
                </c:pt>
                <c:pt idx="4">
                  <c:v>-3.69</c:v>
                </c:pt>
              </c:numCache>
            </c:numRef>
          </c:val>
          <c:smooth val="0"/>
          <c:extLst>
            <c:ext xmlns:c16="http://schemas.microsoft.com/office/drawing/2014/chart" uri="{C3380CC4-5D6E-409C-BE32-E72D297353CC}">
              <c16:uniqueId val="{00000002-D60E-4420-82AE-12D7CF3BFBD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1.73</c:v>
                </c:pt>
                <c:pt idx="2">
                  <c:v>#N/A</c:v>
                </c:pt>
                <c:pt idx="3">
                  <c:v>1.81</c:v>
                </c:pt>
                <c:pt idx="4">
                  <c:v>#N/A</c:v>
                </c:pt>
                <c:pt idx="5">
                  <c:v>0.96</c:v>
                </c:pt>
                <c:pt idx="6">
                  <c:v>#N/A</c:v>
                </c:pt>
                <c:pt idx="7">
                  <c:v>0.56000000000000005</c:v>
                </c:pt>
                <c:pt idx="8">
                  <c:v>#N/A</c:v>
                </c:pt>
                <c:pt idx="9">
                  <c:v>0</c:v>
                </c:pt>
              </c:numCache>
            </c:numRef>
          </c:val>
          <c:extLst>
            <c:ext xmlns:c16="http://schemas.microsoft.com/office/drawing/2014/chart" uri="{C3380CC4-5D6E-409C-BE32-E72D297353CC}">
              <c16:uniqueId val="{00000000-EBA3-443B-B536-80DBD89EAB8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A3-443B-B536-80DBD89EAB86}"/>
            </c:ext>
          </c:extLst>
        </c:ser>
        <c:ser>
          <c:idx val="2"/>
          <c:order val="2"/>
          <c:tx>
            <c:strRef>
              <c:f>データシート!$A$29</c:f>
              <c:strCache>
                <c:ptCount val="1"/>
                <c:pt idx="0">
                  <c:v>津山・富線共同バス運行事業特別会計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EBA3-443B-B536-80DBD89EAB86}"/>
            </c:ext>
          </c:extLst>
        </c:ser>
        <c:ser>
          <c:idx val="3"/>
          <c:order val="3"/>
          <c:tx>
            <c:strRef>
              <c:f>データシート!$A$30</c:f>
              <c:strCache>
                <c:ptCount val="1"/>
                <c:pt idx="0">
                  <c:v>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7.0000000000000007E-2</c:v>
                </c:pt>
                <c:pt idx="4">
                  <c:v>#N/A</c:v>
                </c:pt>
                <c:pt idx="5">
                  <c:v>0.04</c:v>
                </c:pt>
                <c:pt idx="6">
                  <c:v>#N/A</c:v>
                </c:pt>
                <c:pt idx="7">
                  <c:v>0.04</c:v>
                </c:pt>
                <c:pt idx="8">
                  <c:v>#N/A</c:v>
                </c:pt>
                <c:pt idx="9">
                  <c:v>0.04</c:v>
                </c:pt>
              </c:numCache>
            </c:numRef>
          </c:val>
          <c:extLst>
            <c:ext xmlns:c16="http://schemas.microsoft.com/office/drawing/2014/chart" uri="{C3380CC4-5D6E-409C-BE32-E72D297353CC}">
              <c16:uniqueId val="{00000003-EBA3-443B-B536-80DBD89EAB86}"/>
            </c:ext>
          </c:extLst>
        </c:ser>
        <c:ser>
          <c:idx val="4"/>
          <c:order val="4"/>
          <c:tx>
            <c:strRef>
              <c:f>データシート!$A$31</c:f>
              <c:strCache>
                <c:ptCount val="1"/>
                <c:pt idx="0">
                  <c:v>奨学会特別会計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0.17</c:v>
                </c:pt>
                <c:pt idx="4">
                  <c:v>#N/A</c:v>
                </c:pt>
                <c:pt idx="5">
                  <c:v>0.19</c:v>
                </c:pt>
                <c:pt idx="6">
                  <c:v>#N/A</c:v>
                </c:pt>
                <c:pt idx="7">
                  <c:v>0.22</c:v>
                </c:pt>
                <c:pt idx="8">
                  <c:v>#N/A</c:v>
                </c:pt>
                <c:pt idx="9">
                  <c:v>0.26</c:v>
                </c:pt>
              </c:numCache>
            </c:numRef>
          </c:val>
          <c:extLst>
            <c:ext xmlns:c16="http://schemas.microsoft.com/office/drawing/2014/chart" uri="{C3380CC4-5D6E-409C-BE32-E72D297353CC}">
              <c16:uniqueId val="{00000004-EBA3-443B-B536-80DBD89EAB86}"/>
            </c:ext>
          </c:extLst>
        </c:ser>
        <c:ser>
          <c:idx val="5"/>
          <c:order val="5"/>
          <c:tx>
            <c:strRef>
              <c:f>データシート!$A$32</c:f>
              <c:strCache>
                <c:ptCount val="1"/>
                <c:pt idx="0">
                  <c:v>介護保険特別会計（事業勘定）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2.72</c:v>
                </c:pt>
                <c:pt idx="2">
                  <c:v>#N/A</c:v>
                </c:pt>
                <c:pt idx="3">
                  <c:v>0.99</c:v>
                </c:pt>
                <c:pt idx="4">
                  <c:v>#N/A</c:v>
                </c:pt>
                <c:pt idx="5">
                  <c:v>0.82</c:v>
                </c:pt>
                <c:pt idx="6">
                  <c:v>#N/A</c:v>
                </c:pt>
                <c:pt idx="7">
                  <c:v>0.75</c:v>
                </c:pt>
                <c:pt idx="8">
                  <c:v>#N/A</c:v>
                </c:pt>
                <c:pt idx="9">
                  <c:v>1.5</c:v>
                </c:pt>
              </c:numCache>
            </c:numRef>
          </c:val>
          <c:extLst>
            <c:ext xmlns:c16="http://schemas.microsoft.com/office/drawing/2014/chart" uri="{C3380CC4-5D6E-409C-BE32-E72D297353CC}">
              <c16:uniqueId val="{00000005-EBA3-443B-B536-80DBD89EAB86}"/>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9.65</c:v>
                </c:pt>
                <c:pt idx="2">
                  <c:v>#N/A</c:v>
                </c:pt>
                <c:pt idx="3">
                  <c:v>7.42</c:v>
                </c:pt>
                <c:pt idx="4">
                  <c:v>#N/A</c:v>
                </c:pt>
                <c:pt idx="5">
                  <c:v>5.88</c:v>
                </c:pt>
                <c:pt idx="6">
                  <c:v>#N/A</c:v>
                </c:pt>
                <c:pt idx="7">
                  <c:v>3.12</c:v>
                </c:pt>
                <c:pt idx="8">
                  <c:v>#N/A</c:v>
                </c:pt>
                <c:pt idx="9">
                  <c:v>2.91</c:v>
                </c:pt>
              </c:numCache>
            </c:numRef>
          </c:val>
          <c:extLst>
            <c:ext xmlns:c16="http://schemas.microsoft.com/office/drawing/2014/chart" uri="{C3380CC4-5D6E-409C-BE32-E72D297353CC}">
              <c16:uniqueId val="{00000006-EBA3-443B-B536-80DBD89EAB8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4.9800000000000004</c:v>
                </c:pt>
                <c:pt idx="2">
                  <c:v>#N/A</c:v>
                </c:pt>
                <c:pt idx="3">
                  <c:v>5.32</c:v>
                </c:pt>
                <c:pt idx="4">
                  <c:v>#N/A</c:v>
                </c:pt>
                <c:pt idx="5">
                  <c:v>6.07</c:v>
                </c:pt>
                <c:pt idx="6">
                  <c:v>#N/A</c:v>
                </c:pt>
                <c:pt idx="7">
                  <c:v>6.41</c:v>
                </c:pt>
                <c:pt idx="8">
                  <c:v>#N/A</c:v>
                </c:pt>
                <c:pt idx="9">
                  <c:v>6.38</c:v>
                </c:pt>
              </c:numCache>
            </c:numRef>
          </c:val>
          <c:extLst>
            <c:ext xmlns:c16="http://schemas.microsoft.com/office/drawing/2014/chart" uri="{C3380CC4-5D6E-409C-BE32-E72D297353CC}">
              <c16:uniqueId val="{00000007-EBA3-443B-B536-80DBD89EAB8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11.11</c:v>
                </c:pt>
                <c:pt idx="2">
                  <c:v>#N/A</c:v>
                </c:pt>
                <c:pt idx="3">
                  <c:v>8.3699999999999992</c:v>
                </c:pt>
                <c:pt idx="4">
                  <c:v>#N/A</c:v>
                </c:pt>
                <c:pt idx="5">
                  <c:v>7.04</c:v>
                </c:pt>
                <c:pt idx="6">
                  <c:v>#N/A</c:v>
                </c:pt>
                <c:pt idx="7">
                  <c:v>5.43</c:v>
                </c:pt>
                <c:pt idx="8">
                  <c:v>#N/A</c:v>
                </c:pt>
                <c:pt idx="9">
                  <c:v>10.71</c:v>
                </c:pt>
              </c:numCache>
            </c:numRef>
          </c:val>
          <c:extLst>
            <c:ext xmlns:c16="http://schemas.microsoft.com/office/drawing/2014/chart" uri="{C3380CC4-5D6E-409C-BE32-E72D297353CC}">
              <c16:uniqueId val="{00000008-EBA3-443B-B536-80DBD89EAB86}"/>
            </c:ext>
          </c:extLst>
        </c:ser>
        <c:ser>
          <c:idx val="9"/>
          <c:order val="9"/>
          <c:tx>
            <c:strRef>
              <c:f>データシート!$A$36</c:f>
              <c:strCache>
                <c:ptCount val="1"/>
                <c:pt idx="0">
                  <c:v>国民健康保険病院事業会計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23.72</c:v>
                </c:pt>
                <c:pt idx="2">
                  <c:v>#N/A</c:v>
                </c:pt>
                <c:pt idx="3">
                  <c:v>22.8</c:v>
                </c:pt>
                <c:pt idx="4">
                  <c:v>#N/A</c:v>
                </c:pt>
                <c:pt idx="5">
                  <c:v>23.2</c:v>
                </c:pt>
                <c:pt idx="6">
                  <c:v>#N/A</c:v>
                </c:pt>
                <c:pt idx="7">
                  <c:v>22.94</c:v>
                </c:pt>
                <c:pt idx="8">
                  <c:v>#N/A</c:v>
                </c:pt>
                <c:pt idx="9">
                  <c:v>20.09</c:v>
                </c:pt>
              </c:numCache>
            </c:numRef>
          </c:val>
          <c:extLst>
            <c:ext xmlns:c16="http://schemas.microsoft.com/office/drawing/2014/chart" uri="{C3380CC4-5D6E-409C-BE32-E72D297353CC}">
              <c16:uniqueId val="{00000009-EBA3-443B-B536-80DBD89EAB8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1807</c:v>
                </c:pt>
                <c:pt idx="5">
                  <c:v>1819</c:v>
                </c:pt>
                <c:pt idx="8">
                  <c:v>1813</c:v>
                </c:pt>
                <c:pt idx="11">
                  <c:v>1754</c:v>
                </c:pt>
                <c:pt idx="14">
                  <c:v>1638</c:v>
                </c:pt>
              </c:numCache>
            </c:numRef>
          </c:val>
          <c:extLst>
            <c:ext xmlns:c16="http://schemas.microsoft.com/office/drawing/2014/chart" uri="{C3380CC4-5D6E-409C-BE32-E72D297353CC}">
              <c16:uniqueId val="{00000000-6446-4434-8737-147F093745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446-4434-8737-147F093745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3</c:v>
                </c:pt>
                <c:pt idx="6">
                  <c:v>3</c:v>
                </c:pt>
                <c:pt idx="9">
                  <c:v>4</c:v>
                </c:pt>
                <c:pt idx="12">
                  <c:v>4</c:v>
                </c:pt>
              </c:numCache>
            </c:numRef>
          </c:val>
          <c:extLst>
            <c:ext xmlns:c16="http://schemas.microsoft.com/office/drawing/2014/chart" uri="{C3380CC4-5D6E-409C-BE32-E72D297353CC}">
              <c16:uniqueId val="{00000002-6446-4434-8737-147F093745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99</c:v>
                </c:pt>
                <c:pt idx="3">
                  <c:v>97</c:v>
                </c:pt>
                <c:pt idx="6">
                  <c:v>98</c:v>
                </c:pt>
                <c:pt idx="9">
                  <c:v>112</c:v>
                </c:pt>
                <c:pt idx="12">
                  <c:v>107</c:v>
                </c:pt>
              </c:numCache>
            </c:numRef>
          </c:val>
          <c:extLst>
            <c:ext xmlns:c16="http://schemas.microsoft.com/office/drawing/2014/chart" uri="{C3380CC4-5D6E-409C-BE32-E72D297353CC}">
              <c16:uniqueId val="{00000003-6446-4434-8737-147F093745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578</c:v>
                </c:pt>
                <c:pt idx="3">
                  <c:v>598</c:v>
                </c:pt>
                <c:pt idx="6">
                  <c:v>638</c:v>
                </c:pt>
                <c:pt idx="9">
                  <c:v>623</c:v>
                </c:pt>
                <c:pt idx="12">
                  <c:v>722</c:v>
                </c:pt>
              </c:numCache>
            </c:numRef>
          </c:val>
          <c:extLst>
            <c:ext xmlns:c16="http://schemas.microsoft.com/office/drawing/2014/chart" uri="{C3380CC4-5D6E-409C-BE32-E72D297353CC}">
              <c16:uniqueId val="{00000004-6446-4434-8737-147F093745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46-4434-8737-147F093745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446-4434-8737-147F093745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1757</c:v>
                </c:pt>
                <c:pt idx="3">
                  <c:v>1785</c:v>
                </c:pt>
                <c:pt idx="6">
                  <c:v>1775</c:v>
                </c:pt>
                <c:pt idx="9">
                  <c:v>1726</c:v>
                </c:pt>
                <c:pt idx="12">
                  <c:v>1555</c:v>
                </c:pt>
              </c:numCache>
            </c:numRef>
          </c:val>
          <c:extLst>
            <c:ext xmlns:c16="http://schemas.microsoft.com/office/drawing/2014/chart" uri="{C3380CC4-5D6E-409C-BE32-E72D297353CC}">
              <c16:uniqueId val="{00000007-6446-4434-8737-147F093745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631</c:v>
                </c:pt>
                <c:pt idx="2">
                  <c:v>#N/A</c:v>
                </c:pt>
                <c:pt idx="3">
                  <c:v>#N/A</c:v>
                </c:pt>
                <c:pt idx="4">
                  <c:v>664</c:v>
                </c:pt>
                <c:pt idx="5">
                  <c:v>#N/A</c:v>
                </c:pt>
                <c:pt idx="6">
                  <c:v>#N/A</c:v>
                </c:pt>
                <c:pt idx="7">
                  <c:v>701</c:v>
                </c:pt>
                <c:pt idx="8">
                  <c:v>#N/A</c:v>
                </c:pt>
                <c:pt idx="9">
                  <c:v>#N/A</c:v>
                </c:pt>
                <c:pt idx="10">
                  <c:v>711</c:v>
                </c:pt>
                <c:pt idx="11">
                  <c:v>#N/A</c:v>
                </c:pt>
                <c:pt idx="12">
                  <c:v>#N/A</c:v>
                </c:pt>
                <c:pt idx="13">
                  <c:v>750</c:v>
                </c:pt>
                <c:pt idx="14">
                  <c:v>#N/A</c:v>
                </c:pt>
              </c:numCache>
            </c:numRef>
          </c:val>
          <c:smooth val="0"/>
          <c:extLst>
            <c:ext xmlns:c16="http://schemas.microsoft.com/office/drawing/2014/chart" uri="{C3380CC4-5D6E-409C-BE32-E72D297353CC}">
              <c16:uniqueId val="{00000008-6446-4434-8737-147F093745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13065</c:v>
                </c:pt>
                <c:pt idx="5">
                  <c:v>13395</c:v>
                </c:pt>
                <c:pt idx="8">
                  <c:v>11309</c:v>
                </c:pt>
                <c:pt idx="11">
                  <c:v>10618</c:v>
                </c:pt>
                <c:pt idx="14">
                  <c:v>10755</c:v>
                </c:pt>
              </c:numCache>
            </c:numRef>
          </c:val>
          <c:extLst>
            <c:ext xmlns:c16="http://schemas.microsoft.com/office/drawing/2014/chart" uri="{C3380CC4-5D6E-409C-BE32-E72D297353CC}">
              <c16:uniqueId val="{00000000-5CB7-4E8A-B194-ABA7FED58B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294</c:v>
                </c:pt>
                <c:pt idx="5">
                  <c:v>251</c:v>
                </c:pt>
                <c:pt idx="8">
                  <c:v>214</c:v>
                </c:pt>
                <c:pt idx="11">
                  <c:v>181</c:v>
                </c:pt>
                <c:pt idx="14">
                  <c:v>149</c:v>
                </c:pt>
              </c:numCache>
            </c:numRef>
          </c:val>
          <c:extLst>
            <c:ext xmlns:c16="http://schemas.microsoft.com/office/drawing/2014/chart" uri="{C3380CC4-5D6E-409C-BE32-E72D297353CC}">
              <c16:uniqueId val="{00000001-5CB7-4E8A-B194-ABA7FED58B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7570</c:v>
                </c:pt>
                <c:pt idx="5">
                  <c:v>7877</c:v>
                </c:pt>
                <c:pt idx="8">
                  <c:v>7952</c:v>
                </c:pt>
                <c:pt idx="11">
                  <c:v>7126</c:v>
                </c:pt>
                <c:pt idx="14">
                  <c:v>6304</c:v>
                </c:pt>
              </c:numCache>
            </c:numRef>
          </c:val>
          <c:extLst>
            <c:ext xmlns:c16="http://schemas.microsoft.com/office/drawing/2014/chart" uri="{C3380CC4-5D6E-409C-BE32-E72D297353CC}">
              <c16:uniqueId val="{00000002-5CB7-4E8A-B194-ABA7FED58B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B7-4E8A-B194-ABA7FED58B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B7-4E8A-B194-ABA7FED58B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B7-4E8A-B194-ABA7FED58B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968</c:v>
                </c:pt>
                <c:pt idx="3">
                  <c:v>931</c:v>
                </c:pt>
                <c:pt idx="6">
                  <c:v>914</c:v>
                </c:pt>
                <c:pt idx="9">
                  <c:v>950</c:v>
                </c:pt>
                <c:pt idx="12">
                  <c:v>963</c:v>
                </c:pt>
              </c:numCache>
            </c:numRef>
          </c:val>
          <c:extLst>
            <c:ext xmlns:c16="http://schemas.microsoft.com/office/drawing/2014/chart" uri="{C3380CC4-5D6E-409C-BE32-E72D297353CC}">
              <c16:uniqueId val="{00000006-5CB7-4E8A-B194-ABA7FED58B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977</c:v>
                </c:pt>
                <c:pt idx="3">
                  <c:v>915</c:v>
                </c:pt>
                <c:pt idx="6">
                  <c:v>809</c:v>
                </c:pt>
                <c:pt idx="9">
                  <c:v>709</c:v>
                </c:pt>
                <c:pt idx="12">
                  <c:v>616</c:v>
                </c:pt>
              </c:numCache>
            </c:numRef>
          </c:val>
          <c:extLst>
            <c:ext xmlns:c16="http://schemas.microsoft.com/office/drawing/2014/chart" uri="{C3380CC4-5D6E-409C-BE32-E72D297353CC}">
              <c16:uniqueId val="{00000007-5CB7-4E8A-B194-ABA7FED58B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7165</c:v>
                </c:pt>
                <c:pt idx="3">
                  <c:v>7230</c:v>
                </c:pt>
                <c:pt idx="6">
                  <c:v>6386</c:v>
                </c:pt>
                <c:pt idx="9">
                  <c:v>6777</c:v>
                </c:pt>
                <c:pt idx="12">
                  <c:v>6016</c:v>
                </c:pt>
              </c:numCache>
            </c:numRef>
          </c:val>
          <c:extLst>
            <c:ext xmlns:c16="http://schemas.microsoft.com/office/drawing/2014/chart" uri="{C3380CC4-5D6E-409C-BE32-E72D297353CC}">
              <c16:uniqueId val="{00000008-5CB7-4E8A-B194-ABA7FED58B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2364</c:v>
                </c:pt>
                <c:pt idx="3">
                  <c:v>2443</c:v>
                </c:pt>
                <c:pt idx="6">
                  <c:v>2267</c:v>
                </c:pt>
                <c:pt idx="9">
                  <c:v>1915</c:v>
                </c:pt>
                <c:pt idx="12">
                  <c:v>1159</c:v>
                </c:pt>
              </c:numCache>
            </c:numRef>
          </c:val>
          <c:extLst>
            <c:ext xmlns:c16="http://schemas.microsoft.com/office/drawing/2014/chart" uri="{C3380CC4-5D6E-409C-BE32-E72D297353CC}">
              <c16:uniqueId val="{00000009-5CB7-4E8A-B194-ABA7FED58B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12620</c:v>
                </c:pt>
                <c:pt idx="3">
                  <c:v>11761</c:v>
                </c:pt>
                <c:pt idx="6">
                  <c:v>10783</c:v>
                </c:pt>
                <c:pt idx="9">
                  <c:v>10065</c:v>
                </c:pt>
                <c:pt idx="12">
                  <c:v>10739</c:v>
                </c:pt>
              </c:numCache>
            </c:numRef>
          </c:val>
          <c:extLst>
            <c:ext xmlns:c16="http://schemas.microsoft.com/office/drawing/2014/chart" uri="{C3380CC4-5D6E-409C-BE32-E72D297353CC}">
              <c16:uniqueId val="{0000000A-5CB7-4E8A-B194-ABA7FED58B5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3165</c:v>
                </c:pt>
                <c:pt idx="2">
                  <c:v>#N/A</c:v>
                </c:pt>
                <c:pt idx="3">
                  <c:v>#N/A</c:v>
                </c:pt>
                <c:pt idx="4">
                  <c:v>1758</c:v>
                </c:pt>
                <c:pt idx="5">
                  <c:v>#N/A</c:v>
                </c:pt>
                <c:pt idx="6">
                  <c:v>#N/A</c:v>
                </c:pt>
                <c:pt idx="7">
                  <c:v>1683</c:v>
                </c:pt>
                <c:pt idx="8">
                  <c:v>#N/A</c:v>
                </c:pt>
                <c:pt idx="9">
                  <c:v>#N/A</c:v>
                </c:pt>
                <c:pt idx="10">
                  <c:v>2491</c:v>
                </c:pt>
                <c:pt idx="11">
                  <c:v>#N/A</c:v>
                </c:pt>
                <c:pt idx="12">
                  <c:v>#N/A</c:v>
                </c:pt>
                <c:pt idx="13">
                  <c:v>2284</c:v>
                </c:pt>
                <c:pt idx="14">
                  <c:v>#N/A</c:v>
                </c:pt>
              </c:numCache>
            </c:numRef>
          </c:val>
          <c:smooth val="0"/>
          <c:extLst>
            <c:ext xmlns:c16="http://schemas.microsoft.com/office/drawing/2014/chart" uri="{C3380CC4-5D6E-409C-BE32-E72D297353CC}">
              <c16:uniqueId val="{0000000B-5CB7-4E8A-B194-ABA7FED58B5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4403</c:v>
                </c:pt>
                <c:pt idx="1">
                  <c:v>3545</c:v>
                </c:pt>
                <c:pt idx="2">
                  <c:v>3076</c:v>
                </c:pt>
              </c:numCache>
            </c:numRef>
          </c:val>
          <c:extLst>
            <c:ext xmlns:c16="http://schemas.microsoft.com/office/drawing/2014/chart" uri="{C3380CC4-5D6E-409C-BE32-E72D297353CC}">
              <c16:uniqueId val="{00000000-300B-4B67-854E-A3D2E220E9E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1129</c:v>
                </c:pt>
                <c:pt idx="1">
                  <c:v>1188</c:v>
                </c:pt>
                <c:pt idx="2">
                  <c:v>997</c:v>
                </c:pt>
              </c:numCache>
            </c:numRef>
          </c:val>
          <c:extLst>
            <c:ext xmlns:c16="http://schemas.microsoft.com/office/drawing/2014/chart" uri="{C3380CC4-5D6E-409C-BE32-E72D297353CC}">
              <c16:uniqueId val="{00000001-300B-4B67-854E-A3D2E220E9E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3218</c:v>
                </c:pt>
                <c:pt idx="1">
                  <c:v>3101</c:v>
                </c:pt>
                <c:pt idx="2">
                  <c:v>2888</c:v>
                </c:pt>
              </c:numCache>
            </c:numRef>
          </c:val>
          <c:extLst>
            <c:ext xmlns:c16="http://schemas.microsoft.com/office/drawing/2014/chart" uri="{C3380CC4-5D6E-409C-BE32-E72D297353CC}">
              <c16:uniqueId val="{00000002-300B-4B67-854E-A3D2E220E9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{81320933-0970-4852-9867-1ACF1588F0A9}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CA9-44EB-9087-18757043B2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{0FA79F5F-7549-4494-8A1A-35E70F7E445A}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A9-44EB-9087-18757043B2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{F707230A-4294-447B-9953-EA06136542DF}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A9-44EB-9087-18757043B2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{876AB568-3014-4B38-B1A0-521FDBAE07A4}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A9-44EB-9087-18757043B2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{9DF53061-70DD-4EC3-9187-40221717DB5D}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A9-44EB-9087-18757043B2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{EACEB502-A955-4A60-B9BB-2ED710DD10C0}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CA9-44EB-9087-18757043B2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{B1E981FD-44B4-4249-8F85-F80749F4F52B}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CA9-44EB-9087-18757043B2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{71DF69DB-79CB-4FDC-B846-C380014CBC49}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CA9-44EB-9087-18757043B2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{D570B452-6245-4BD2-AA0F-B44117B0A847}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CA9-44EB-9087-18757043B2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60.6</c:v>
                </c:pt>
                <c:pt idx="16">
                  <c:v>61.5</c:v>
                </c:pt>
                <c:pt idx="24">
                  <c:v>62.7</c:v>
                </c:pt>
                <c:pt idx="32">
                  <c:v>63.1</c:v>
                </c:pt>
              </c:numCache>
            </c:numRef>
          </c:xVal>
          <c:yVal>
            <c:numRef>
              <c:f>公会計指標分析・財政指標組合せ分析表!$BP$51:$DC$51</c:f>
              <c:numCache>
                <c:formatCode>#,##0.0;"▲ "#,##0.0</c:formatCode>
                <c:ptCount val="40"/>
                <c:pt idx="0">
                  <c:v>57.9</c:v>
                </c:pt>
                <c:pt idx="8">
                  <c:v>30.5</c:v>
                </c:pt>
                <c:pt idx="16">
                  <c:v>29.8</c:v>
                </c:pt>
                <c:pt idx="24">
                  <c:v>43.3</c:v>
                </c:pt>
                <c:pt idx="32">
                  <c:v>39</c:v>
                </c:pt>
              </c:numCache>
            </c:numRef>
          </c:yVal>
          <c:smooth val="0"/>
          <c:extLst>
            <c:ext xmlns:c16="http://schemas.microsoft.com/office/drawing/2014/chart" uri="{C3380CC4-5D6E-409C-BE32-E72D297353CC}">
              <c16:uniqueId val="{00000009-8CA9-44EB-9087-18757043B2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{4074C09A-77C7-47D9-9199-780004C0C841}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CA9-44EB-9087-18757043B23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{E99528DE-D14E-4B02-99C3-239D95C356A0}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A9-44EB-9087-18757043B2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{4E60E0C7-89AB-4F0C-B3B4-5655A01F66AA}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A9-44EB-9087-18757043B2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{6B03DDB4-2E0F-47C1-8CF8-5D6FD810F000}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A9-44EB-9087-18757043B2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{F19EF9D0-8612-4577-91ED-36136CDCB1F1}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A9-44EB-9087-18757043B2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{B5A9ABE8-86F4-4DDF-81DD-DF207444F94B}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CA9-44EB-9087-18757043B2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{648A60A5-A3DE-4D52-8479-07D33424BCC5}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CA9-44EB-9087-18757043B2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{39EC34F3-93F8-4E33-AA74-CE72E796676C}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CA9-44EB-9087-18757043B2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{C7695306-88B9-4629-8E5A-B4AC5338F317}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CA9-44EB-9087-18757043B2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8CA9-44EB-9087-18757043B23F}"/>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{B238C591-9F58-4261-BBE8-4A37F24ADCBD}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3DA-4F22-B945-59F5CD75A9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{A5BA1251-0B23-4D2C-AB0B-8A61C5F2D0D4}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DA-4F22-B945-59F5CD75A9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{A5152AE5-05D0-4818-8281-610CABA7BDB7}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DA-4F22-B945-59F5CD75A9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{AB135118-9BCB-4E7D-AA16-CC46CA54D2C6}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DA-4F22-B945-59F5CD75A9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{5CB2F6E9-C51A-41C2-869C-D1BD2F451EBC}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DA-4F22-B945-59F5CD75A94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{00A96E45-AEF7-41D2-BF52-532F14F67A7B}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3DA-4F22-B945-59F5CD75A94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{B7CED2F8-0285-444D-83C3-12C7108FD4DB}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3DA-4F22-B945-59F5CD75A94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{A5694D8F-6EF6-46F0-B92E-089B99C11ED2}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3DA-4F22-B945-59F5CD75A94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{839C2275-0C9A-426A-A37A-070C9D0E5E8A}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3DA-4F22-B945-59F5CD75A9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11.5</c:v>
                </c:pt>
                <c:pt idx="16">
                  <c:v>11.8</c:v>
                </c:pt>
                <c:pt idx="24">
                  <c:v>12.1</c:v>
                </c:pt>
                <c:pt idx="32">
                  <c:v>12.5</c:v>
                </c:pt>
              </c:numCache>
            </c:numRef>
          </c:xVal>
          <c:yVal>
            <c:numRef>
              <c:f>公会計指標分析・財政指標組合せ分析表!$BP$73:$DC$73</c:f>
              <c:numCache>
                <c:formatCode>#,##0.0;"▲ "#,##0.0</c:formatCode>
                <c:ptCount val="40"/>
                <c:pt idx="0">
                  <c:v>57.9</c:v>
                </c:pt>
                <c:pt idx="8">
                  <c:v>30.5</c:v>
                </c:pt>
                <c:pt idx="16">
                  <c:v>29.8</c:v>
                </c:pt>
                <c:pt idx="24">
                  <c:v>43.3</c:v>
                </c:pt>
                <c:pt idx="32">
                  <c:v>39</c:v>
                </c:pt>
              </c:numCache>
            </c:numRef>
          </c:yVal>
          <c:smooth val="0"/>
          <c:extLst>
            <c:ext xmlns:c16="http://schemas.microsoft.com/office/drawing/2014/chart" uri="{C3380CC4-5D6E-409C-BE32-E72D297353CC}">
              <c16:uniqueId val="{00000009-C3DA-4F22-B945-59F5CD75A94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{0DEAE638-B35D-47F3-BEC3-6FCE6116705A}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3DA-4F22-B945-59F5CD75A94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{7530D244-FBF0-43DB-9F64-B85BD9A0966E}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DA-4F22-B945-59F5CD75A9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{72D51037-5182-4D3D-BE7F-BAEAFC2AA087}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DA-4F22-B945-59F5CD75A9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{0F271ED6-CDA5-438A-B985-B8C35748115A}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DA-4F22-B945-59F5CD75A9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{0D18FAFF-5C33-4E4A-8F0C-B787453DFF01}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DA-4F22-B945-59F5CD75A945}"/>
                </c:ext>
              </c:extLst>
            </c:dLbl>
            <c:dLbl>
              <c:idx val="8"/>
              <c:layout>
                <c:manualLayout>
                  <c:x val="0"/>
                  <c:y val="7.3831757776351504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{BFC1D0EE-DB90-4DAD-8BB2-176D56DB0CD1}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3DA-4F22-B945-59F5CD75A945}"/>
                </c:ext>
              </c:extLst>
            </c:dLbl>
            <c:dLbl>
              <c:idx val="16"/>
              <c:layout>
                <c:manualLayout>
                  <c:x val="0"/>
                  <c:y val="-3.953916242609974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{CB6217F3-5B99-4D83-B4AB-347D2B196E34}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3DA-4F22-B945-59F5CD75A945}"/>
                </c:ext>
              </c:extLst>
            </c:dLbl>
            <c:dLbl>
              <c:idx val="24"/>
              <c:layout>
                <c:manualLayout>
                  <c:x val="0"/>
                  <c:y val="3.499914720595215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{5E41143F-E4DA-490C-8F12-25C3D8742CDC}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3DA-4F22-B945-59F5CD75A945}"/>
                </c:ext>
              </c:extLst>
            </c:dLbl>
            <c:dLbl>
              <c:idx val="32"/>
              <c:layout>
                <c:manualLayout>
                  <c:x val="0"/>
                  <c:y val="-2.842304338564031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{26F7FFB7-9037-4D09-9A0E-5F947721D4B2}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3DA-4F22-B945-59F5CD75A9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c:v>
                </c:pt>
                <c:pt idx="16">
                  <c:v>8</c:v>
                </c:pt>
                <c:pt idx="24">
                  <c:v>8.1</c:v>
                </c:pt>
                <c:pt idx="32">
                  <c:v>8.1</c:v>
                </c:pt>
              </c:numCache>
            </c:numRef>
          </c:xVal>
          <c:yVal>
            <c:numRef>
              <c:f>公会計指標分析・財政指標組合せ分析表!$BP$77:$DC$77</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C3DA-4F22-B945-59F5CD75A945}"/>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人口の減少と急速な高齢化に加え、町内に基盤となる産業が乏しいことから、税収等の大きな伸びは期待できず、財政基盤が弱く財政力指数は類似団体平均を下回った水準で推移している。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今後、税等の収納率向上と定員管理・給与の適正化、事務事業の見直し等歳出の抑制に取組み、財政基盤の強化に努める。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58825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54504</xdr:rowOff>
    </xdr:from>
    <xdr:to>
      <xdr:col>19</xdr:col>
      <xdr:colOff>133350</xdr:colOff>
      <xdr:row>44</xdr:row>
      <xdr:rowOff>54504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98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54504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34396</xdr:rowOff>
    </xdr:from>
    <xdr:to>
      <xdr:col>11</xdr:col>
      <xdr:colOff>31750</xdr:colOff>
      <xdr:row>44</xdr:row>
      <xdr:rowOff>44450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126065</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3704</xdr:rowOff>
    </xdr:from>
    <xdr:to>
      <xdr:col>19</xdr:col>
      <xdr:colOff>184150</xdr:colOff>
      <xdr:row>44</xdr:row>
      <xdr:rowOff>105304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90081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33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3704</xdr:rowOff>
    </xdr:from>
    <xdr:to>
      <xdr:col>15</xdr:col>
      <xdr:colOff>133350</xdr:colOff>
      <xdr:row>44</xdr:row>
      <xdr:rowOff>105304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90081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155046</xdr:rowOff>
    </xdr:from>
    <xdr:to>
      <xdr:col>7</xdr:col>
      <xdr:colOff>31750</xdr:colOff>
      <xdr:row>44</xdr:row>
      <xdr:rowOff>85196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69973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　平成２８年度において地方税、地方交付税の減額、平成２９年度には大規模な事業による起債の償還が始まったことにより、以降高い数値となっている。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　令和６年度では、人件費において</a:t>
          </a:r>
          <a:r>
            <a:rPr lang="ja-JP" altLang="ja-JP" sz="1000">
              <a:solidFill>
                <a:schemeClr val="dk1"/>
              </a:solidFill>
              <a:effectLst/>
              <a:latin typeface="+mn-lt"/>
              <a:ea typeface="+mn-ea"/>
              <a:cs typeface="+mn-cs"/>
            </a:rPr>
            <a:t>経常的な一般財源</a:t>
          </a:r>
          <a:r>
            <a:rPr lang="ja-JP" altLang="en-US" sz="1000">
              <a:solidFill>
                <a:schemeClr val="dk1"/>
              </a:solidFill>
              <a:effectLst/>
              <a:latin typeface="+mn-lt"/>
              <a:ea typeface="+mn-ea"/>
              <a:cs typeface="+mn-cs"/>
            </a:rPr>
            <a:t>が増加したため、上昇した。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今後について、公共施設の老朽化による維持管理経費の増大も見込まれるため、公共施設個別計画や各長寿命化計画を基に具体的な対策と方針を検討することで整備・改修等の費用が短期間に集中しないよう平準化を行い、新たな公債費負担を抑えるとともに引き続き行財政改革を推進することにより、財政の健全化に努める。</a:t>
          </a:r>
          <a:endParaRPr lang="ja-JP" altLang="ja-JP" sz="10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79587</xdr:rowOff>
    </xdr:from>
    <xdr:to>
      <xdr:col>23</xdr:col>
      <xdr:colOff>133350</xdr:colOff>
      <xdr:row>64</xdr:row>
      <xdr:rowOff>143933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052387"/>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79587</xdr:rowOff>
    </xdr:from>
    <xdr:to>
      <xdr:col>19</xdr:col>
      <xdr:colOff>133350</xdr:colOff>
      <xdr:row>64</xdr:row>
      <xdr:rowOff>95673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0523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166581</xdr:rowOff>
    </xdr:from>
    <xdr:to>
      <xdr:col>15</xdr:col>
      <xdr:colOff>82550</xdr:colOff>
      <xdr:row>64</xdr:row>
      <xdr:rowOff>95673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67931"/>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166581</xdr:rowOff>
    </xdr:from>
    <xdr:to>
      <xdr:col>11</xdr:col>
      <xdr:colOff>31750</xdr:colOff>
      <xdr:row>64</xdr:row>
      <xdr:rowOff>23283</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67931"/>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93133</xdr:rowOff>
    </xdr:from>
    <xdr:to>
      <xdr:col>23</xdr:col>
      <xdr:colOff>184150</xdr:colOff>
      <xdr:row>65</xdr:row>
      <xdr:rowOff>23283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109660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28787</xdr:rowOff>
    </xdr:from>
    <xdr:to>
      <xdr:col>19</xdr:col>
      <xdr:colOff>184150</xdr:colOff>
      <xdr:row>64</xdr:row>
      <xdr:rowOff>130387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140564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70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44873</xdr:rowOff>
    </xdr:from>
    <xdr:to>
      <xdr:col>15</xdr:col>
      <xdr:colOff>133350</xdr:colOff>
      <xdr:row>64</xdr:row>
      <xdr:rowOff>146473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156650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8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115781</xdr:rowOff>
    </xdr:from>
    <xdr:to>
      <xdr:col>11</xdr:col>
      <xdr:colOff>82550</xdr:colOff>
      <xdr:row>64</xdr:row>
      <xdr:rowOff>45931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84260</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1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[375,305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　 平成１７年３月の町村合併により、適正規模以上の職員数と公共施設となったことにより、人件費及び物件費の抑制を図るため、「鏡野町定員適正化計画」及び「第２次行財政改革大綱」に基づき財政引き締め策は行っているものの、人口減少の影響が大きく、類似団体の平均を大きく上回っているため引き続き定員管理に努める必要があ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また、類似団体と比べ公共施設の保有数が多く、維持管理に多額の費用がかかっているため、公共施設等個別計画により公共施設数の適正化を推進することで物件費を抑制し、財政の健全化に努める。</a:t>
          </a:r>
          <a:endParaRPr lang="ja-JP" altLang="ja-JP" sz="10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105088</xdr:rowOff>
    </xdr:from>
    <xdr:to>
      <xdr:col>23</xdr:col>
      <xdr:colOff>133350</xdr:colOff>
      <xdr:row>84</xdr:row>
      <xdr:rowOff>153543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06888"/>
          <a:ext cx="838200" cy="4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90224</xdr:rowOff>
    </xdr:from>
    <xdr:to>
      <xdr:col>19</xdr:col>
      <xdr:colOff>133350</xdr:colOff>
      <xdr:row>84</xdr:row>
      <xdr:rowOff>105088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492024"/>
          <a:ext cx="889000" cy="1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77893</xdr:rowOff>
    </xdr:from>
    <xdr:to>
      <xdr:col>15</xdr:col>
      <xdr:colOff>82550</xdr:colOff>
      <xdr:row>84</xdr:row>
      <xdr:rowOff>90224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79693"/>
          <a:ext cx="889000" cy="1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59069</xdr:rowOff>
    </xdr:from>
    <xdr:to>
      <xdr:col>11</xdr:col>
      <xdr:colOff>31750</xdr:colOff>
      <xdr:row>84</xdr:row>
      <xdr:rowOff>77893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60869"/>
          <a:ext cx="889000" cy="1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81364</xdr:rowOff>
    </xdr:from>
    <xdr:to>
      <xdr:col>7</xdr:col>
      <xdr:colOff>31750</xdr:colOff>
      <xdr:row>83</xdr:row>
      <xdr:rowOff>11514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21691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9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102743</xdr:rowOff>
    </xdr:from>
    <xdr:to>
      <xdr:col>23</xdr:col>
      <xdr:colOff>184150</xdr:colOff>
      <xdr:row>85</xdr:row>
      <xdr:rowOff>32893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0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74820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76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54288</xdr:rowOff>
    </xdr:from>
    <xdr:to>
      <xdr:col>19</xdr:col>
      <xdr:colOff>184150</xdr:colOff>
      <xdr:row>84</xdr:row>
      <xdr:rowOff>155888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5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140665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42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39424</xdr:rowOff>
    </xdr:from>
    <xdr:to>
      <xdr:col>15</xdr:col>
      <xdr:colOff>133350</xdr:colOff>
      <xdr:row>84</xdr:row>
      <xdr:rowOff>141024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125801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2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27093</xdr:rowOff>
    </xdr:from>
    <xdr:to>
      <xdr:col>11</xdr:col>
      <xdr:colOff>82550</xdr:colOff>
      <xdr:row>84</xdr:row>
      <xdr:rowOff>128693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2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113470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1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8269</xdr:rowOff>
    </xdr:from>
    <xdr:to>
      <xdr:col>7</xdr:col>
      <xdr:colOff>31750</xdr:colOff>
      <xdr:row>84</xdr:row>
      <xdr:rowOff>109869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1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94646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近年では数値はほぼ横ばいで推移しており、類似団体平均に比べて若干下回っている。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高齢・高給者の退職により、国の平均月額より低い者の採用を見込むことから、指数は当面、同程度の水準で推移すると考えている。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今後も類似団体の給与水準を注視し、人事評価制度の活用により適正な給与水準の確保に努める。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149578</xdr:rowOff>
    </xdr:from>
    <xdr:to>
      <xdr:col>81</xdr:col>
      <xdr:colOff>44450</xdr:colOff>
      <xdr:row>85</xdr:row>
      <xdr:rowOff>18345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5137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149578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48435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82550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48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84</xdr:row>
      <xdr:rowOff>122766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4843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155522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8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98778</xdr:rowOff>
    </xdr:from>
    <xdr:to>
      <xdr:col>77</xdr:col>
      <xdr:colOff>95250</xdr:colOff>
      <xdr:row>85</xdr:row>
      <xdr:rowOff>28928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町村合併により旧団体の職員を引き継いだことにより、類似団体の平均を大きく上回っているが、定員適正化計画に基づき、退職者に対する補充採用者数の調整や機構改革による人員削減に取組んでいる。しかしながら、人口の減少から数値は若干の増加傾向にある。また、行政区域が広大で管理する施設も多いことから、職員数の削減に伴って、行政サービスの低下を招く恐れも懸念されるため、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13436</xdr:rowOff>
    </xdr:from>
    <xdr:to>
      <xdr:col>81</xdr:col>
      <xdr:colOff>44450</xdr:colOff>
      <xdr:row>63</xdr:row>
      <xdr:rowOff>28880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814786"/>
          <a:ext cx="838200" cy="1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165100</xdr:rowOff>
    </xdr:from>
    <xdr:to>
      <xdr:col>77</xdr:col>
      <xdr:colOff>44450</xdr:colOff>
      <xdr:row>63</xdr:row>
      <xdr:rowOff>13436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795000"/>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145314</xdr:rowOff>
    </xdr:from>
    <xdr:to>
      <xdr:col>72</xdr:col>
      <xdr:colOff>203200</xdr:colOff>
      <xdr:row>62</xdr:row>
      <xdr:rowOff>165100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775214"/>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138075</xdr:rowOff>
    </xdr:from>
    <xdr:to>
      <xdr:col>68</xdr:col>
      <xdr:colOff>152400</xdr:colOff>
      <xdr:row>62</xdr:row>
      <xdr:rowOff>145314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76797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52171</xdr:rowOff>
    </xdr:from>
    <xdr:to>
      <xdr:col>64</xdr:col>
      <xdr:colOff>152400</xdr:colOff>
      <xdr:row>61</xdr:row>
      <xdr:rowOff>153771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163948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279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149530</xdr:rowOff>
    </xdr:from>
    <xdr:to>
      <xdr:col>81</xdr:col>
      <xdr:colOff>95250</xdr:colOff>
      <xdr:row>63</xdr:row>
      <xdr:rowOff>79680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77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121607</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75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134086</xdr:rowOff>
    </xdr:from>
    <xdr:to>
      <xdr:col>77</xdr:col>
      <xdr:colOff>95250</xdr:colOff>
      <xdr:row>63</xdr:row>
      <xdr:rowOff>64236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76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49013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850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114300</xdr:rowOff>
    </xdr:from>
    <xdr:to>
      <xdr:col>73</xdr:col>
      <xdr:colOff>44450</xdr:colOff>
      <xdr:row>63</xdr:row>
      <xdr:rowOff>44450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29227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94514</xdr:rowOff>
    </xdr:from>
    <xdr:to>
      <xdr:col>68</xdr:col>
      <xdr:colOff>203200</xdr:colOff>
      <xdr:row>63</xdr:row>
      <xdr:rowOff>24664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72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9441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81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87275</xdr:rowOff>
    </xdr:from>
    <xdr:to>
      <xdr:col>64</xdr:col>
      <xdr:colOff>152400</xdr:colOff>
      <xdr:row>63</xdr:row>
      <xdr:rowOff>17425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7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2202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803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大規模事業に係る起債の償還により、平成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年度以降は類似団体を上回った数値で推移。</a:t>
          </a:r>
          <a:r>
            <a:rPr kumimoji="1" lang="ja-JP" altLang="en-US" sz="1100" b="0" i="0" baseline="0">
              <a:solidFill>
                <a:schemeClr val="dk1"/>
              </a:solidFill>
              <a:effectLst/>
              <a:latin typeface="+mn-lt"/>
              <a:ea typeface="+mn-ea"/>
              <a:cs typeface="+mn-cs"/>
            </a:rPr>
            <a:t>当該事業の地方債</a:t>
          </a:r>
          <a:r>
            <a:rPr kumimoji="1" lang="ja-JP" altLang="ja-JP" sz="1100" b="0" i="0" baseline="0">
              <a:solidFill>
                <a:schemeClr val="dk1"/>
              </a:solidFill>
              <a:effectLst/>
              <a:latin typeface="+mn-lt"/>
              <a:ea typeface="+mn-ea"/>
              <a:cs typeface="+mn-cs"/>
            </a:rPr>
            <a:t>は令和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に完済した</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令和６年度の起債額が大型事業や災害復旧により多額であったため、今後、</a:t>
          </a:r>
          <a:r>
            <a:rPr kumimoji="1" lang="ja-JP" altLang="ja-JP" sz="1100" b="0" i="0" baseline="0">
              <a:solidFill>
                <a:schemeClr val="dk1"/>
              </a:solidFill>
              <a:effectLst/>
              <a:latin typeface="+mn-lt"/>
              <a:ea typeface="+mn-ea"/>
              <a:cs typeface="+mn-cs"/>
            </a:rPr>
            <a:t>数値を注視していく必要がある。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大規模事業の整理等により年度間の費用の平準化を図り、新規発行の抑制に努めるとともに起債に大きく頼ることのない財政運営に努める。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56642</xdr:rowOff>
    </xdr:from>
    <xdr:to>
      <xdr:col>81</xdr:col>
      <xdr:colOff>44450</xdr:colOff>
      <xdr:row>43</xdr:row>
      <xdr:rowOff>95250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428992"/>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27686</xdr:rowOff>
    </xdr:from>
    <xdr:to>
      <xdr:col>77</xdr:col>
      <xdr:colOff>44450</xdr:colOff>
      <xdr:row>43</xdr:row>
      <xdr:rowOff>56642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4000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170180</xdr:rowOff>
    </xdr:from>
    <xdr:to>
      <xdr:col>72</xdr:col>
      <xdr:colOff>203200</xdr:colOff>
      <xdr:row>43</xdr:row>
      <xdr:rowOff>27686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37108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160528</xdr:rowOff>
    </xdr:from>
    <xdr:to>
      <xdr:col>68</xdr:col>
      <xdr:colOff>152400</xdr:colOff>
      <xdr:row>42</xdr:row>
      <xdr:rowOff>170180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3614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5842</xdr:rowOff>
    </xdr:from>
    <xdr:to>
      <xdr:col>77</xdr:col>
      <xdr:colOff>95250</xdr:colOff>
      <xdr:row>43</xdr:row>
      <xdr:rowOff>107442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92219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46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148336</xdr:rowOff>
    </xdr:from>
    <xdr:to>
      <xdr:col>73</xdr:col>
      <xdr:colOff>44450</xdr:colOff>
      <xdr:row>43</xdr:row>
      <xdr:rowOff>78486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63263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43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119380</xdr:rowOff>
    </xdr:from>
    <xdr:to>
      <xdr:col>68</xdr:col>
      <xdr:colOff>203200</xdr:colOff>
      <xdr:row>43</xdr:row>
      <xdr:rowOff>49530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34307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109728</xdr:rowOff>
    </xdr:from>
    <xdr:to>
      <xdr:col>64</xdr:col>
      <xdr:colOff>152400</xdr:colOff>
      <xdr:row>43</xdr:row>
      <xdr:rowOff>39878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24655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前年度に比べ</a:t>
          </a:r>
          <a:r>
            <a:rPr kumimoji="1" lang="ja-JP" altLang="en-US" sz="1100" b="0" i="0" baseline="0">
              <a:solidFill>
                <a:schemeClr val="dk1"/>
              </a:solidFill>
              <a:effectLst/>
              <a:latin typeface="+mn-lt"/>
              <a:ea typeface="+mn-ea"/>
              <a:cs typeface="+mn-cs"/>
            </a:rPr>
            <a:t>４．３</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低下</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これは、地方債残高が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基金等の充当財源が減少した</a:t>
          </a:r>
          <a:r>
            <a:rPr kumimoji="1" lang="ja-JP" altLang="en-US" sz="1100" b="0" i="0" baseline="0">
              <a:solidFill>
                <a:schemeClr val="dk1"/>
              </a:solidFill>
              <a:effectLst/>
              <a:latin typeface="+mn-lt"/>
              <a:ea typeface="+mn-ea"/>
              <a:cs typeface="+mn-cs"/>
            </a:rPr>
            <a:t>ものの、債務負担行為支出予定額等が減少した</a:t>
          </a:r>
          <a:r>
            <a:rPr kumimoji="1" lang="ja-JP" altLang="ja-JP" sz="1100" b="0" i="0" baseline="0">
              <a:solidFill>
                <a:schemeClr val="dk1"/>
              </a:solidFill>
              <a:effectLst/>
              <a:latin typeface="+mn-lt"/>
              <a:ea typeface="+mn-ea"/>
              <a:cs typeface="+mn-cs"/>
            </a:rPr>
            <a:t>ことが要因である。</a:t>
          </a:r>
          <a:r>
            <a:rPr kumimoji="1" lang="ja-JP" altLang="en-US" sz="1100" b="0" i="0" baseline="0">
              <a:solidFill>
                <a:schemeClr val="dk1"/>
              </a:solidFill>
              <a:effectLst/>
              <a:latin typeface="+mn-lt"/>
              <a:ea typeface="+mn-ea"/>
              <a:cs typeface="+mn-cs"/>
            </a:rPr>
            <a:t>しかしながら、</a:t>
          </a:r>
          <a:r>
            <a:rPr kumimoji="1" lang="ja-JP" altLang="ja-JP" sz="1100" b="0" i="0" baseline="0">
              <a:solidFill>
                <a:schemeClr val="dk1"/>
              </a:solidFill>
              <a:effectLst/>
              <a:latin typeface="+mn-lt"/>
              <a:ea typeface="+mn-ea"/>
              <a:cs typeface="+mn-cs"/>
            </a:rPr>
            <a:t>類似団体を上回った数値となっており、今後は公共施設等の大規模改修や景気の悪化等による更なる充当財源の減少が見込まれるため、公債費等義務的経費の削減を中心に引き続き行財政改革を推進することによ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84328</xdr:rowOff>
    </xdr:from>
    <xdr:to>
      <xdr:col>81</xdr:col>
      <xdr:colOff>44450</xdr:colOff>
      <xdr:row>16</xdr:row>
      <xdr:rowOff>125832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827528"/>
          <a:ext cx="838200" cy="4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166980</xdr:rowOff>
    </xdr:from>
    <xdr:to>
      <xdr:col>77</xdr:col>
      <xdr:colOff>44450</xdr:colOff>
      <xdr:row>16</xdr:row>
      <xdr:rowOff>125832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738730"/>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166980</xdr:rowOff>
    </xdr:from>
    <xdr:to>
      <xdr:col>72</xdr:col>
      <xdr:colOff>203200</xdr:colOff>
      <xdr:row>16</xdr:row>
      <xdr:rowOff>2286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738730"/>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2286</xdr:rowOff>
    </xdr:from>
    <xdr:to>
      <xdr:col>68</xdr:col>
      <xdr:colOff>152400</xdr:colOff>
      <xdr:row>17</xdr:row>
      <xdr:rowOff>95301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745486"/>
          <a:ext cx="889000" cy="26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55372</xdr:rowOff>
    </xdr:from>
    <xdr:to>
      <xdr:col>64</xdr:col>
      <xdr:colOff>152400</xdr:colOff>
      <xdr:row>15</xdr:row>
      <xdr:rowOff>156972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2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167149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9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33528</xdr:rowOff>
    </xdr:from>
    <xdr:to>
      <xdr:col>81</xdr:col>
      <xdr:colOff>95250</xdr:colOff>
      <xdr:row>16</xdr:row>
      <xdr:rowOff>135128</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77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5605</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7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75032</xdr:rowOff>
    </xdr:from>
    <xdr:to>
      <xdr:col>77</xdr:col>
      <xdr:colOff>95250</xdr:colOff>
      <xdr:row>17</xdr:row>
      <xdr:rowOff>5182</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81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161409</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904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116180</xdr:rowOff>
    </xdr:from>
    <xdr:to>
      <xdr:col>73</xdr:col>
      <xdr:colOff>44450</xdr:colOff>
      <xdr:row>16</xdr:row>
      <xdr:rowOff>46330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31107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77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122936</xdr:rowOff>
    </xdr:from>
    <xdr:to>
      <xdr:col>68</xdr:col>
      <xdr:colOff>203200</xdr:colOff>
      <xdr:row>16</xdr:row>
      <xdr:rowOff>53086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69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37863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78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44501</xdr:rowOff>
    </xdr:from>
    <xdr:to>
      <xdr:col>64</xdr:col>
      <xdr:colOff>152400</xdr:colOff>
      <xdr:row>17</xdr:row>
      <xdr:rowOff>146101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95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130878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4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類似団体と比較すると、経常収支比率に占める割合としては同等となる。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今後は事務事業の見直しを行い、デジタル化の推進等により、住民サービスの質を維持向上しながら適正な人員管理に努める。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8490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77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xdr:rowOff>
    </xdr:from>
    <xdr:to>
      <xdr:col>11</xdr:col>
      <xdr:colOff>9525</xdr:colOff>
      <xdr:row>36</xdr:row>
      <xdr:rowOff>24130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772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34290</xdr:rowOff>
    </xdr:from>
    <xdr:to>
      <xdr:col>24</xdr:col>
      <xdr:colOff>76200</xdr:colOff>
      <xdr:row>36</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125730</xdr:rowOff>
    </xdr:from>
    <xdr:to>
      <xdr:col>11</xdr:col>
      <xdr:colOff>60325</xdr:colOff>
      <xdr:row>36</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144780</xdr:rowOff>
    </xdr:from>
    <xdr:to>
      <xdr:col>6</xdr:col>
      <xdr:colOff>171450</xdr:colOff>
      <xdr:row>36</xdr:row>
      <xdr:rowOff>74930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59707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類似団体との比較では依然として高い数値となっている。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要因としては平成２６年度より情報通信施設に係る指定管理料の発生や、津山圏域クリーンセンターの稼働に伴う経費の発生が大きい。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合併前団体から引き継いだ多くの公共施設の経常的な管理費が増加しているため、今後は公共施設個別計画を基に施設の在り方について、統廃合や民間への移譲等を検討するとともに、指定管理制度による運営管理の適正化を徹底し、経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98425</xdr:rowOff>
    </xdr:from>
    <xdr:to>
      <xdr:col>82</xdr:col>
      <xdr:colOff>107950</xdr:colOff>
      <xdr:row>19</xdr:row>
      <xdr:rowOff>117475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3559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88900</xdr:rowOff>
    </xdr:from>
    <xdr:to>
      <xdr:col>78</xdr:col>
      <xdr:colOff>69850</xdr:colOff>
      <xdr:row>19</xdr:row>
      <xdr:rowOff>117475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3464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117475</xdr:rowOff>
    </xdr:from>
    <xdr:to>
      <xdr:col>73</xdr:col>
      <xdr:colOff>180975</xdr:colOff>
      <xdr:row>19</xdr:row>
      <xdr:rowOff>88900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32035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88900</xdr:rowOff>
    </xdr:from>
    <xdr:to>
      <xdr:col>69</xdr:col>
      <xdr:colOff>92075</xdr:colOff>
      <xdr:row>18</xdr:row>
      <xdr:rowOff>117475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31750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19050</xdr:rowOff>
    </xdr:from>
    <xdr:to>
      <xdr:col>65</xdr:col>
      <xdr:colOff>53975</xdr:colOff>
      <xdr:row>16</xdr:row>
      <xdr:rowOff>120650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6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130827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47625</xdr:rowOff>
    </xdr:from>
    <xdr:to>
      <xdr:col>82</xdr:col>
      <xdr:colOff>158750</xdr:colOff>
      <xdr:row>19</xdr:row>
      <xdr:rowOff>149225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30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19702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27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66675</xdr:rowOff>
    </xdr:from>
    <xdr:to>
      <xdr:col>78</xdr:col>
      <xdr:colOff>120650</xdr:colOff>
      <xdr:row>19</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32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153052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410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38100</xdr:rowOff>
    </xdr:from>
    <xdr:to>
      <xdr:col>74</xdr:col>
      <xdr:colOff>31750</xdr:colOff>
      <xdr:row>19</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38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66675</xdr:rowOff>
    </xdr:from>
    <xdr:to>
      <xdr:col>69</xdr:col>
      <xdr:colOff>142875</xdr:colOff>
      <xdr:row>18</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1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153052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2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38100</xdr:rowOff>
    </xdr:from>
    <xdr:to>
      <xdr:col>65</xdr:col>
      <xdr:colOff>53975</xdr:colOff>
      <xdr:row>18</xdr:row>
      <xdr:rowOff>139700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124477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扶助費にかかる経常収支比率は類似団体の平均を大きく下回っている。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しかしながら、支援を必要とする人は増加傾向にあり、今後は各種給付費が増加するものと見込まれる。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29028</xdr:rowOff>
    </xdr:from>
    <xdr:to>
      <xdr:col>24</xdr:col>
      <xdr:colOff>25400</xdr:colOff>
      <xdr:row>54</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2873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18143</xdr:rowOff>
    </xdr:from>
    <xdr:to>
      <xdr:col>19</xdr:col>
      <xdr:colOff>187325</xdr:colOff>
      <xdr:row>54</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276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156935</xdr:rowOff>
    </xdr:from>
    <xdr:to>
      <xdr:col>15</xdr:col>
      <xdr:colOff>98425</xdr:colOff>
      <xdr:row>54</xdr:row>
      <xdr:rowOff>18143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243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156935</xdr:rowOff>
    </xdr:from>
    <xdr:to>
      <xdr:col>11</xdr:col>
      <xdr:colOff>9525</xdr:colOff>
      <xdr:row>53</xdr:row>
      <xdr:rowOff>156935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9243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37392</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xdr:rowOff>
    </xdr:from>
    <xdr:to>
      <xdr:col>24</xdr:col>
      <xdr:colOff>76200</xdr:colOff>
      <xdr:row>54</xdr:row>
      <xdr:rowOff>112485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90912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17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00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138793</xdr:rowOff>
    </xdr:from>
    <xdr:to>
      <xdr:col>15</xdr:col>
      <xdr:colOff>149225</xdr:colOff>
      <xdr:row>54</xdr:row>
      <xdr:rowOff>68943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79120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106135</xdr:rowOff>
    </xdr:from>
    <xdr:to>
      <xdr:col>11</xdr:col>
      <xdr:colOff>60325</xdr:colOff>
      <xdr:row>54</xdr:row>
      <xdr:rowOff>36285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19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46462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896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106135</xdr:rowOff>
    </xdr:from>
    <xdr:to>
      <xdr:col>6</xdr:col>
      <xdr:colOff>171450</xdr:colOff>
      <xdr:row>54</xdr:row>
      <xdr:rowOff>36285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19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46462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896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その他における歳出では、他会計への繰出金が大きな割合を占めている。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平成３０年度より簡易水道事業等が公営企業会計に移行したため大きく減少したが、今後も増え続ける医療費や介護サービス費等により、各特別会計への繰出金は増加が見込まれる。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1815</xdr:rowOff>
    </xdr:from>
    <xdr:to>
      <xdr:col>82</xdr:col>
      <xdr:colOff>107950</xdr:colOff>
      <xdr:row>56</xdr:row>
      <xdr:rowOff>45357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9603015"/>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1815</xdr:rowOff>
    </xdr:from>
    <xdr:to>
      <xdr:col>78</xdr:col>
      <xdr:colOff>69850</xdr:colOff>
      <xdr:row>56</xdr:row>
      <xdr:rowOff>1815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603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1815</xdr:rowOff>
    </xdr:from>
    <xdr:to>
      <xdr:col>73</xdr:col>
      <xdr:colOff>180975</xdr:colOff>
      <xdr:row>56</xdr:row>
      <xdr:rowOff>34472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893800" y="9603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34472</xdr:rowOff>
    </xdr:from>
    <xdr:to>
      <xdr:col>69</xdr:col>
      <xdr:colOff>92075</xdr:colOff>
      <xdr:row>56</xdr:row>
      <xdr:rowOff>67128</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635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11084</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122465</xdr:rowOff>
    </xdr:from>
    <xdr:to>
      <xdr:col>78</xdr:col>
      <xdr:colOff>120650</xdr:colOff>
      <xdr:row>56</xdr:row>
      <xdr:rowOff>52615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62792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321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122465</xdr:rowOff>
    </xdr:from>
    <xdr:to>
      <xdr:col>74</xdr:col>
      <xdr:colOff>31750</xdr:colOff>
      <xdr:row>56</xdr:row>
      <xdr:rowOff>52615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62792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155122</xdr:rowOff>
    </xdr:from>
    <xdr:to>
      <xdr:col>69</xdr:col>
      <xdr:colOff>142875</xdr:colOff>
      <xdr:row>56</xdr:row>
      <xdr:rowOff>85272</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95449</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16328</xdr:rowOff>
    </xdr:from>
    <xdr:to>
      <xdr:col>65</xdr:col>
      <xdr:colOff>53975</xdr:colOff>
      <xdr:row>56</xdr:row>
      <xdr:rowOff>117928</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128105</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類似団体の平均を下回っているが、近年はやや</a:t>
          </a:r>
          <a:r>
            <a:rPr kumimoji="1" lang="ja-JP" altLang="en-US" sz="1100" b="0" i="0" baseline="0">
              <a:solidFill>
                <a:schemeClr val="dk1"/>
              </a:solidFill>
              <a:effectLst/>
              <a:latin typeface="+mn-lt"/>
              <a:ea typeface="+mn-ea"/>
              <a:cs typeface="+mn-cs"/>
            </a:rPr>
            <a:t>上昇</a:t>
          </a:r>
          <a:r>
            <a:rPr kumimoji="1" lang="ja-JP" altLang="ja-JP" sz="1100" b="0" i="0" baseline="0">
              <a:solidFill>
                <a:schemeClr val="dk1"/>
              </a:solidFill>
              <a:effectLst/>
              <a:latin typeface="+mn-lt"/>
              <a:ea typeface="+mn-ea"/>
              <a:cs typeface="+mn-cs"/>
            </a:rPr>
            <a:t>傾向にある。また、本稼働となった津山圏域資源循環施設組合の運営経費にかかる負担金が増加しており、今後の財政への影響が懸念されることから現在交付している補助金等について、必要性を考慮した上で見直しを検討す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90424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18947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1894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xdr:rowOff>
    </xdr:from>
    <xdr:to>
      <xdr:col>73</xdr:col>
      <xdr:colOff>180975</xdr:colOff>
      <xdr:row>36</xdr:row>
      <xdr:rowOff>35560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1757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36</xdr:row>
      <xdr:rowOff>3556</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1620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39624</xdr:rowOff>
    </xdr:from>
    <xdr:to>
      <xdr:col>82</xdr:col>
      <xdr:colOff>158750</xdr:colOff>
      <xdr:row>36</xdr:row>
      <xdr:rowOff>141224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56151</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05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平成２５年度及び２６年度に実施した普通建設事業に係る多額の起債により大きく上昇したため、類似団体平均を</a:t>
          </a:r>
          <a:r>
            <a:rPr kumimoji="1" lang="ja-JP" altLang="en-US" sz="1100" b="0" i="0" baseline="0">
              <a:solidFill>
                <a:schemeClr val="dk1"/>
              </a:solidFill>
              <a:effectLst/>
              <a:latin typeface="+mn-lt"/>
              <a:ea typeface="+mn-ea"/>
              <a:cs typeface="+mn-cs"/>
            </a:rPr>
            <a:t>５．４</a:t>
          </a:r>
          <a:r>
            <a:rPr kumimoji="1" lang="ja-JP" altLang="ja-JP" sz="1100" b="0" i="0" baseline="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当該事業</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地方債の完済</a:t>
          </a:r>
          <a:r>
            <a:rPr kumimoji="1" lang="ja-JP" altLang="ja-JP" sz="1100" b="0" i="0" baseline="0">
              <a:solidFill>
                <a:schemeClr val="dk1"/>
              </a:solidFill>
              <a:effectLst/>
              <a:latin typeface="+mn-lt"/>
              <a:ea typeface="+mn-ea"/>
              <a:cs typeface="+mn-cs"/>
            </a:rPr>
            <a:t>により令和</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年度以降</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数値は一時的な改善が見込まれるが、</a:t>
          </a:r>
          <a:r>
            <a:rPr kumimoji="1" lang="ja-JP" altLang="en-US" sz="1100" b="0" i="0" baseline="0">
              <a:solidFill>
                <a:schemeClr val="dk1"/>
              </a:solidFill>
              <a:effectLst/>
              <a:latin typeface="+mn-lt"/>
              <a:ea typeface="+mn-ea"/>
              <a:cs typeface="+mn-cs"/>
            </a:rPr>
            <a:t>令和６年度の起債額が多額であったため</a:t>
          </a:r>
          <a:r>
            <a:rPr kumimoji="1" lang="ja-JP" altLang="ja-JP" sz="1100" b="0" i="0" baseline="0">
              <a:solidFill>
                <a:schemeClr val="dk1"/>
              </a:solidFill>
              <a:effectLst/>
              <a:latin typeface="+mn-lt"/>
              <a:ea typeface="+mn-ea"/>
              <a:cs typeface="+mn-cs"/>
            </a:rPr>
            <a:t>、数値を注視していく必要がある。大規模事業の計画の整理等により新発債の発行の抑制を図り、公債費負担の適正化に努める。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131572</xdr:rowOff>
    </xdr:from>
    <xdr:to>
      <xdr:col>24</xdr:col>
      <xdr:colOff>25400</xdr:colOff>
      <xdr:row>79</xdr:row>
      <xdr:rowOff>69850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50467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69850</xdr:rowOff>
    </xdr:from>
    <xdr:to>
      <xdr:col>19</xdr:col>
      <xdr:colOff>187325</xdr:colOff>
      <xdr:row>79</xdr:row>
      <xdr:rowOff>88137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6144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83565</xdr:rowOff>
    </xdr:from>
    <xdr:to>
      <xdr:col>15</xdr:col>
      <xdr:colOff>98425</xdr:colOff>
      <xdr:row>79</xdr:row>
      <xdr:rowOff>88137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6281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83565</xdr:rowOff>
    </xdr:from>
    <xdr:to>
      <xdr:col>11</xdr:col>
      <xdr:colOff>9525</xdr:colOff>
      <xdr:row>79</xdr:row>
      <xdr:rowOff>106426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62811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80772</xdr:rowOff>
    </xdr:from>
    <xdr:to>
      <xdr:col>24</xdr:col>
      <xdr:colOff>76200</xdr:colOff>
      <xdr:row>79</xdr:row>
      <xdr:rowOff>10922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52849</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19050</xdr:rowOff>
    </xdr:from>
    <xdr:to>
      <xdr:col>20</xdr:col>
      <xdr:colOff>38100</xdr:colOff>
      <xdr:row>79</xdr:row>
      <xdr:rowOff>120650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105427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37337</xdr:rowOff>
    </xdr:from>
    <xdr:to>
      <xdr:col>15</xdr:col>
      <xdr:colOff>149225</xdr:colOff>
      <xdr:row>79</xdr:row>
      <xdr:rowOff>138937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123714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6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32765</xdr:rowOff>
    </xdr:from>
    <xdr:to>
      <xdr:col>11</xdr:col>
      <xdr:colOff>60325</xdr:colOff>
      <xdr:row>79</xdr:row>
      <xdr:rowOff>134365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119142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55626</xdr:rowOff>
    </xdr:from>
    <xdr:to>
      <xdr:col>6</xdr:col>
      <xdr:colOff>171450</xdr:colOff>
      <xdr:row>79</xdr:row>
      <xdr:rowOff>157226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142003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68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公債費以外では類似団体の平均を</a:t>
          </a:r>
          <a:r>
            <a:rPr kumimoji="1" lang="ja-JP" altLang="en-US" sz="1100" b="0" i="0" baseline="0">
              <a:solidFill>
                <a:schemeClr val="dk1"/>
              </a:solidFill>
              <a:effectLst/>
              <a:latin typeface="+mn-lt"/>
              <a:ea typeface="+mn-ea"/>
              <a:cs typeface="+mn-cs"/>
            </a:rPr>
            <a:t>６．６</a:t>
          </a:r>
          <a:r>
            <a:rPr kumimoji="1" lang="ja-JP" altLang="ja-JP" sz="1100" b="0" i="0" baseline="0">
              <a:solidFill>
                <a:schemeClr val="dk1"/>
              </a:solidFill>
              <a:effectLst/>
              <a:latin typeface="+mn-lt"/>
              <a:ea typeface="+mn-ea"/>
              <a:cs typeface="+mn-cs"/>
            </a:rPr>
            <a:t>ポイントと下回っているが、今後の社会情勢等による扶助費や補助費の増加及び税制改革等による物件費等の増加、また特別会計への繰出金の増加等が懸念される中で、今後も歳出の抑制と歳入確保に向けた取組みが必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76708</xdr:rowOff>
    </xdr:from>
    <xdr:to>
      <xdr:col>82</xdr:col>
      <xdr:colOff>107950</xdr:colOff>
      <xdr:row>75</xdr:row>
      <xdr:rowOff>88138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764008"/>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76708</xdr:rowOff>
    </xdr:from>
    <xdr:to>
      <xdr:col>78</xdr:col>
      <xdr:colOff>69850</xdr:colOff>
      <xdr:row>74</xdr:row>
      <xdr:rowOff>76708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640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138430</xdr:rowOff>
    </xdr:from>
    <xdr:to>
      <xdr:col>73</xdr:col>
      <xdr:colOff>180975</xdr:colOff>
      <xdr:row>74</xdr:row>
      <xdr:rowOff>76708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5428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138430</xdr:rowOff>
    </xdr:from>
    <xdr:to>
      <xdr:col>69</xdr:col>
      <xdr:colOff>92075</xdr:colOff>
      <xdr:row>73</xdr:row>
      <xdr:rowOff>147574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542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37338</xdr:rowOff>
    </xdr:from>
    <xdr:to>
      <xdr:col>82</xdr:col>
      <xdr:colOff>158750</xdr:colOff>
      <xdr:row>75</xdr:row>
      <xdr:rowOff>138938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53865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4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25908</xdr:rowOff>
    </xdr:from>
    <xdr:to>
      <xdr:col>78</xdr:col>
      <xdr:colOff>120650</xdr:colOff>
      <xdr:row>74</xdr:row>
      <xdr:rowOff>127508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137685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482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25908</xdr:rowOff>
    </xdr:from>
    <xdr:to>
      <xdr:col>74</xdr:col>
      <xdr:colOff>31750</xdr:colOff>
      <xdr:row>74</xdr:row>
      <xdr:rowOff>127508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137685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87630</xdr:rowOff>
    </xdr:from>
    <xdr:to>
      <xdr:col>69</xdr:col>
      <xdr:colOff>142875</xdr:colOff>
      <xdr:row>74</xdr:row>
      <xdr:rowOff>17780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27957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7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96774</xdr:rowOff>
    </xdr:from>
    <xdr:to>
      <xdr:col>65</xdr:col>
      <xdr:colOff>53975</xdr:colOff>
      <xdr:row>74</xdr:row>
      <xdr:rowOff>26924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1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37101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38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16854</xdr:rowOff>
    </xdr:from>
    <xdr:to>
      <xdr:col>29</xdr:col>
      <xdr:colOff>127000</xdr:colOff>
      <xdr:row>15</xdr:row>
      <xdr:rowOff>59566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36229"/>
          <a:ext cx="647700" cy="42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59566</xdr:rowOff>
    </xdr:from>
    <xdr:to>
      <xdr:col>26</xdr:col>
      <xdr:colOff>50800</xdr:colOff>
      <xdr:row>15</xdr:row>
      <xdr:rowOff>85224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678941"/>
          <a:ext cx="698500" cy="25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83967</xdr:rowOff>
    </xdr:from>
    <xdr:to>
      <xdr:col>22</xdr:col>
      <xdr:colOff>114300</xdr:colOff>
      <xdr:row>15</xdr:row>
      <xdr:rowOff>85224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2703342"/>
          <a:ext cx="698500" cy="1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83967</xdr:rowOff>
    </xdr:from>
    <xdr:to>
      <xdr:col>18</xdr:col>
      <xdr:colOff>177800</xdr:colOff>
      <xdr:row>15</xdr:row>
      <xdr:rowOff>123716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703342"/>
          <a:ext cx="698500" cy="39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117987</xdr:rowOff>
    </xdr:from>
    <xdr:to>
      <xdr:col>15</xdr:col>
      <xdr:colOff>101600</xdr:colOff>
      <xdr:row>17</xdr:row>
      <xdr:rowOff>48137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32914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9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137504</xdr:rowOff>
    </xdr:from>
    <xdr:to>
      <xdr:col>29</xdr:col>
      <xdr:colOff>177800</xdr:colOff>
      <xdr:row>15</xdr:row>
      <xdr:rowOff>67654</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585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154031</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3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8766</xdr:rowOff>
    </xdr:from>
    <xdr:to>
      <xdr:col>26</xdr:col>
      <xdr:colOff>101600</xdr:colOff>
      <xdr:row>15</xdr:row>
      <xdr:rowOff>110366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628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120543</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3970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34424</xdr:rowOff>
    </xdr:from>
    <xdr:to>
      <xdr:col>22</xdr:col>
      <xdr:colOff>165100</xdr:colOff>
      <xdr:row>15</xdr:row>
      <xdr:rowOff>136024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653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146201</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42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33167</xdr:rowOff>
    </xdr:from>
    <xdr:to>
      <xdr:col>19</xdr:col>
      <xdr:colOff>38100</xdr:colOff>
      <xdr:row>15</xdr:row>
      <xdr:rowOff>134767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652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144944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42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72916</xdr:rowOff>
    </xdr:from>
    <xdr:to>
      <xdr:col>15</xdr:col>
      <xdr:colOff>101600</xdr:colOff>
      <xdr:row>16</xdr:row>
      <xdr:rowOff>3066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692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13243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46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99092</xdr:rowOff>
    </xdr:from>
    <xdr:to>
      <xdr:col>29</xdr:col>
      <xdr:colOff>127000</xdr:colOff>
      <xdr:row>34</xdr:row>
      <xdr:rowOff>184493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366542"/>
          <a:ext cx="647700" cy="85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184493</xdr:rowOff>
    </xdr:from>
    <xdr:to>
      <xdr:col>26</xdr:col>
      <xdr:colOff>50800</xdr:colOff>
      <xdr:row>34</xdr:row>
      <xdr:rowOff>220478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51943"/>
          <a:ext cx="698500" cy="35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220478</xdr:rowOff>
    </xdr:from>
    <xdr:to>
      <xdr:col>22</xdr:col>
      <xdr:colOff>114300</xdr:colOff>
      <xdr:row>34</xdr:row>
      <xdr:rowOff>287458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487928"/>
          <a:ext cx="698500" cy="669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287458</xdr:rowOff>
    </xdr:from>
    <xdr:to>
      <xdr:col>18</xdr:col>
      <xdr:colOff>177800</xdr:colOff>
      <xdr:row>35</xdr:row>
      <xdr:rowOff>1975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54908"/>
          <a:ext cx="698500" cy="57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71247</xdr:rowOff>
    </xdr:from>
    <xdr:to>
      <xdr:col>15</xdr:col>
      <xdr:colOff>101600</xdr:colOff>
      <xdr:row>37</xdr:row>
      <xdr:rowOff>1397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157624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1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48292</xdr:rowOff>
    </xdr:from>
    <xdr:to>
      <xdr:col>29</xdr:col>
      <xdr:colOff>177800</xdr:colOff>
      <xdr:row>34</xdr:row>
      <xdr:rowOff>149892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315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236269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160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133693</xdr:rowOff>
    </xdr:from>
    <xdr:to>
      <xdr:col>26</xdr:col>
      <xdr:colOff>101600</xdr:colOff>
      <xdr:row>34</xdr:row>
      <xdr:rowOff>235293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01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245470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70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169678</xdr:rowOff>
    </xdr:from>
    <xdr:to>
      <xdr:col>22</xdr:col>
      <xdr:colOff>165100</xdr:colOff>
      <xdr:row>34</xdr:row>
      <xdr:rowOff>271278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37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281455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0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236658</xdr:rowOff>
    </xdr:from>
    <xdr:to>
      <xdr:col>19</xdr:col>
      <xdr:colOff>38100</xdr:colOff>
      <xdr:row>34</xdr:row>
      <xdr:rowOff>338258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04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5535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7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294075</xdr:rowOff>
    </xdr:from>
    <xdr:to>
      <xdr:col>15</xdr:col>
      <xdr:colOff>101600</xdr:colOff>
      <xdr:row>35</xdr:row>
      <xdr:rowOff>52775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61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62952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30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54336</xdr:rowOff>
    </xdr:from>
    <xdr:to>
      <xdr:col>24</xdr:col>
      <xdr:colOff>63500</xdr:colOff>
      <xdr:row>34</xdr:row>
      <xdr:rowOff>96019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883636"/>
          <a:ext cx="838200" cy="4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96019</xdr:rowOff>
    </xdr:from>
    <xdr:to>
      <xdr:col>19</xdr:col>
      <xdr:colOff>177800</xdr:colOff>
      <xdr:row>34</xdr:row>
      <xdr:rowOff>107463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5925319"/>
          <a:ext cx="889000" cy="1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107463</xdr:rowOff>
    </xdr:from>
    <xdr:to>
      <xdr:col>15</xdr:col>
      <xdr:colOff>50800</xdr:colOff>
      <xdr:row>34</xdr:row>
      <xdr:rowOff>108848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5936763"/>
          <a:ext cx="889000" cy="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108848</xdr:rowOff>
    </xdr:from>
    <xdr:to>
      <xdr:col>10</xdr:col>
      <xdr:colOff>114300</xdr:colOff>
      <xdr:row>34</xdr:row>
      <xdr:rowOff>135805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5938148"/>
          <a:ext cx="889000" cy="2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150622</xdr:rowOff>
    </xdr:from>
    <xdr:to>
      <xdr:col>6</xdr:col>
      <xdr:colOff>38100</xdr:colOff>
      <xdr:row>36</xdr:row>
      <xdr:rowOff>80772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71899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62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3536</xdr:rowOff>
    </xdr:from>
    <xdr:to>
      <xdr:col>24</xdr:col>
      <xdr:colOff>114300</xdr:colOff>
      <xdr:row>34</xdr:row>
      <xdr:rowOff>105136</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83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26413</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68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45219</xdr:rowOff>
    </xdr:from>
    <xdr:to>
      <xdr:col>20</xdr:col>
      <xdr:colOff>38100</xdr:colOff>
      <xdr:row>34</xdr:row>
      <xdr:rowOff>146819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8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163346</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64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56663</xdr:rowOff>
    </xdr:from>
    <xdr:to>
      <xdr:col>15</xdr:col>
      <xdr:colOff>101600</xdr:colOff>
      <xdr:row>34</xdr:row>
      <xdr:rowOff>158263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588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3340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661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58048</xdr:rowOff>
    </xdr:from>
    <xdr:to>
      <xdr:col>10</xdr:col>
      <xdr:colOff>165100</xdr:colOff>
      <xdr:row>34</xdr:row>
      <xdr:rowOff>159648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588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4725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66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85005</xdr:rowOff>
    </xdr:from>
    <xdr:to>
      <xdr:col>6</xdr:col>
      <xdr:colOff>38100</xdr:colOff>
      <xdr:row>35</xdr:row>
      <xdr:rowOff>15155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59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31682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68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5025</xdr:rowOff>
    </xdr:from>
    <xdr:to>
      <xdr:col>24</xdr:col>
      <xdr:colOff>63500</xdr:colOff>
      <xdr:row>56</xdr:row>
      <xdr:rowOff>36056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06225"/>
          <a:ext cx="838200" cy="3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36056</xdr:rowOff>
    </xdr:from>
    <xdr:to>
      <xdr:col>19</xdr:col>
      <xdr:colOff>177800</xdr:colOff>
      <xdr:row>56</xdr:row>
      <xdr:rowOff>53887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637256"/>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53887</xdr:rowOff>
    </xdr:from>
    <xdr:to>
      <xdr:col>15</xdr:col>
      <xdr:colOff>50800</xdr:colOff>
      <xdr:row>56</xdr:row>
      <xdr:rowOff>85094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655087"/>
          <a:ext cx="889000" cy="3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74899</xdr:rowOff>
    </xdr:from>
    <xdr:to>
      <xdr:col>10</xdr:col>
      <xdr:colOff>114300</xdr:colOff>
      <xdr:row>56</xdr:row>
      <xdr:rowOff>85094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676099"/>
          <a:ext cx="889000" cy="1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95732</xdr:rowOff>
    </xdr:from>
    <xdr:to>
      <xdr:col>6</xdr:col>
      <xdr:colOff>38100</xdr:colOff>
      <xdr:row>58</xdr:row>
      <xdr:rowOff>25882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6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17009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6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125675</xdr:rowOff>
    </xdr:from>
    <xdr:to>
      <xdr:col>24</xdr:col>
      <xdr:colOff>114300</xdr:colOff>
      <xdr:row>56</xdr:row>
      <xdr:rowOff>55825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55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148552</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0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156706</xdr:rowOff>
    </xdr:from>
    <xdr:to>
      <xdr:col>20</xdr:col>
      <xdr:colOff>38100</xdr:colOff>
      <xdr:row>56</xdr:row>
      <xdr:rowOff>86856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58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103383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361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3087</xdr:rowOff>
    </xdr:from>
    <xdr:to>
      <xdr:col>15</xdr:col>
      <xdr:colOff>101600</xdr:colOff>
      <xdr:row>56</xdr:row>
      <xdr:rowOff>104687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0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121214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379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34294</xdr:rowOff>
    </xdr:from>
    <xdr:to>
      <xdr:col>10</xdr:col>
      <xdr:colOff>165100</xdr:colOff>
      <xdr:row>56</xdr:row>
      <xdr:rowOff>135894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63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152421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4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24099</xdr:rowOff>
    </xdr:from>
    <xdr:to>
      <xdr:col>6</xdr:col>
      <xdr:colOff>38100</xdr:colOff>
      <xdr:row>56</xdr:row>
      <xdr:rowOff>125699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62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142226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40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108633</xdr:rowOff>
    </xdr:from>
    <xdr:to>
      <xdr:col>24</xdr:col>
      <xdr:colOff>63500</xdr:colOff>
      <xdr:row>76</xdr:row>
      <xdr:rowOff>87328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67383"/>
          <a:ext cx="838200" cy="15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2837</xdr:rowOff>
    </xdr:from>
    <xdr:to>
      <xdr:col>19</xdr:col>
      <xdr:colOff>177800</xdr:colOff>
      <xdr:row>76</xdr:row>
      <xdr:rowOff>87328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033037"/>
          <a:ext cx="889000" cy="8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92951</xdr:rowOff>
    </xdr:from>
    <xdr:to>
      <xdr:col>15</xdr:col>
      <xdr:colOff>50800</xdr:colOff>
      <xdr:row>76</xdr:row>
      <xdr:rowOff>2837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951701"/>
          <a:ext cx="889000" cy="8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92951</xdr:rowOff>
    </xdr:from>
    <xdr:to>
      <xdr:col>10</xdr:col>
      <xdr:colOff>114300</xdr:colOff>
      <xdr:row>76</xdr:row>
      <xdr:rowOff>69771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951701"/>
          <a:ext cx="889000" cy="14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36871</xdr:rowOff>
    </xdr:from>
    <xdr:to>
      <xdr:col>6</xdr:col>
      <xdr:colOff>38100</xdr:colOff>
      <xdr:row>77</xdr:row>
      <xdr:rowOff>138471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129598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3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57833</xdr:rowOff>
    </xdr:from>
    <xdr:to>
      <xdr:col>24</xdr:col>
      <xdr:colOff>114300</xdr:colOff>
      <xdr:row>75</xdr:row>
      <xdr:rowOff>159432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165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80710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36528</xdr:rowOff>
    </xdr:from>
    <xdr:to>
      <xdr:col>20</xdr:col>
      <xdr:colOff>38100</xdr:colOff>
      <xdr:row>76</xdr:row>
      <xdr:rowOff>138128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6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154655</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84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123487</xdr:rowOff>
    </xdr:from>
    <xdr:to>
      <xdr:col>15</xdr:col>
      <xdr:colOff>101600</xdr:colOff>
      <xdr:row>76</xdr:row>
      <xdr:rowOff>53637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98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70164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75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42151</xdr:rowOff>
    </xdr:from>
    <xdr:to>
      <xdr:col>10</xdr:col>
      <xdr:colOff>165100</xdr:colOff>
      <xdr:row>75</xdr:row>
      <xdr:rowOff>143751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90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160278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67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18971</xdr:rowOff>
    </xdr:from>
    <xdr:to>
      <xdr:col>6</xdr:col>
      <xdr:colOff>38100</xdr:colOff>
      <xdr:row>76</xdr:row>
      <xdr:rowOff>120571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4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137098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82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155364</xdr:rowOff>
    </xdr:from>
    <xdr:to>
      <xdr:col>24</xdr:col>
      <xdr:colOff>63500</xdr:colOff>
      <xdr:row>97</xdr:row>
      <xdr:rowOff>61519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614564"/>
          <a:ext cx="838200" cy="7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155364</xdr:rowOff>
    </xdr:from>
    <xdr:to>
      <xdr:col>19</xdr:col>
      <xdr:colOff>177800</xdr:colOff>
      <xdr:row>97</xdr:row>
      <xdr:rowOff>91084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14564"/>
          <a:ext cx="889000" cy="10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38387</xdr:rowOff>
    </xdr:from>
    <xdr:to>
      <xdr:col>15</xdr:col>
      <xdr:colOff>50800</xdr:colOff>
      <xdr:row>97</xdr:row>
      <xdr:rowOff>91084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69037"/>
          <a:ext cx="889000" cy="5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38387</xdr:rowOff>
    </xdr:from>
    <xdr:to>
      <xdr:col>10</xdr:col>
      <xdr:colOff>114300</xdr:colOff>
      <xdr:row>98</xdr:row>
      <xdr:rowOff>50002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69037"/>
          <a:ext cx="889000" cy="18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11111</xdr:rowOff>
    </xdr:from>
    <xdr:to>
      <xdr:col>6</xdr:col>
      <xdr:colOff>38100</xdr:colOff>
      <xdr:row>97</xdr:row>
      <xdr:rowOff>112711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129238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10719</xdr:rowOff>
    </xdr:from>
    <xdr:to>
      <xdr:col>24</xdr:col>
      <xdr:colOff>114300</xdr:colOff>
      <xdr:row>97</xdr:row>
      <xdr:rowOff>112319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4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160596</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1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104564</xdr:rowOff>
    </xdr:from>
    <xdr:to>
      <xdr:col>20</xdr:col>
      <xdr:colOff>38100</xdr:colOff>
      <xdr:row>97</xdr:row>
      <xdr:rowOff>34714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6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25841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5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40284</xdr:rowOff>
    </xdr:from>
    <xdr:to>
      <xdr:col>15</xdr:col>
      <xdr:colOff>101600</xdr:colOff>
      <xdr:row>97</xdr:row>
      <xdr:rowOff>141884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7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133011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6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159037</xdr:rowOff>
    </xdr:from>
    <xdr:to>
      <xdr:col>10</xdr:col>
      <xdr:colOff>165100</xdr:colOff>
      <xdr:row>97</xdr:row>
      <xdr:rowOff>89187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1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80314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1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170652</xdr:rowOff>
    </xdr:from>
    <xdr:to>
      <xdr:col>6</xdr:col>
      <xdr:colOff>38100</xdr:colOff>
      <xdr:row>98</xdr:row>
      <xdr:rowOff>100802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0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91929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9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93317</xdr:rowOff>
    </xdr:from>
    <xdr:to>
      <xdr:col>55</xdr:col>
      <xdr:colOff>0</xdr:colOff>
      <xdr:row>35</xdr:row>
      <xdr:rowOff>157302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094067"/>
          <a:ext cx="838200" cy="6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157302</xdr:rowOff>
    </xdr:from>
    <xdr:to>
      <xdr:col>50</xdr:col>
      <xdr:colOff>114300</xdr:colOff>
      <xdr:row>35</xdr:row>
      <xdr:rowOff>158086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158052"/>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158086</xdr:rowOff>
    </xdr:from>
    <xdr:to>
      <xdr:col>45</xdr:col>
      <xdr:colOff>177800</xdr:colOff>
      <xdr:row>36</xdr:row>
      <xdr:rowOff>4673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158836"/>
          <a:ext cx="889000" cy="1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157792</xdr:rowOff>
    </xdr:from>
    <xdr:to>
      <xdr:col>41</xdr:col>
      <xdr:colOff>50800</xdr:colOff>
      <xdr:row>36</xdr:row>
      <xdr:rowOff>4673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815642"/>
          <a:ext cx="889000" cy="36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24275</xdr:rowOff>
    </xdr:from>
    <xdr:to>
      <xdr:col>36</xdr:col>
      <xdr:colOff>165100</xdr:colOff>
      <xdr:row>35</xdr:row>
      <xdr:rowOff>125875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117002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1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42517</xdr:rowOff>
    </xdr:from>
    <xdr:to>
      <xdr:col>55</xdr:col>
      <xdr:colOff>50800</xdr:colOff>
      <xdr:row>35</xdr:row>
      <xdr:rowOff>144117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4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65394</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89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106502</xdr:rowOff>
    </xdr:from>
    <xdr:to>
      <xdr:col>50</xdr:col>
      <xdr:colOff>165100</xdr:colOff>
      <xdr:row>36</xdr:row>
      <xdr:rowOff>36652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1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53179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88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107286</xdr:rowOff>
    </xdr:from>
    <xdr:to>
      <xdr:col>46</xdr:col>
      <xdr:colOff>38100</xdr:colOff>
      <xdr:row>36</xdr:row>
      <xdr:rowOff>37436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0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53963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883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125323</xdr:rowOff>
    </xdr:from>
    <xdr:to>
      <xdr:col>41</xdr:col>
      <xdr:colOff>101600</xdr:colOff>
      <xdr:row>36</xdr:row>
      <xdr:rowOff>55473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12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72000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901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106992</xdr:rowOff>
    </xdr:from>
    <xdr:to>
      <xdr:col>36</xdr:col>
      <xdr:colOff>165100</xdr:colOff>
      <xdr:row>34</xdr:row>
      <xdr:rowOff>37142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76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53669</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540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155857</xdr:rowOff>
    </xdr:from>
    <xdr:to>
      <xdr:col>55</xdr:col>
      <xdr:colOff>0</xdr:colOff>
      <xdr:row>56</xdr:row>
      <xdr:rowOff>94545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414157"/>
          <a:ext cx="838200" cy="28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94545</xdr:rowOff>
    </xdr:from>
    <xdr:to>
      <xdr:col>50</xdr:col>
      <xdr:colOff>114300</xdr:colOff>
      <xdr:row>56</xdr:row>
      <xdr:rowOff>139016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695745"/>
          <a:ext cx="889000" cy="4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126009</xdr:rowOff>
    </xdr:from>
    <xdr:to>
      <xdr:col>45</xdr:col>
      <xdr:colOff>177800</xdr:colOff>
      <xdr:row>56</xdr:row>
      <xdr:rowOff>139016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27209"/>
          <a:ext cx="8890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126009</xdr:rowOff>
    </xdr:from>
    <xdr:to>
      <xdr:col>41</xdr:col>
      <xdr:colOff>50800</xdr:colOff>
      <xdr:row>56</xdr:row>
      <xdr:rowOff>166796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27209"/>
          <a:ext cx="889000" cy="4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43646</xdr:rowOff>
    </xdr:from>
    <xdr:to>
      <xdr:col>36</xdr:col>
      <xdr:colOff>165100</xdr:colOff>
      <xdr:row>57</xdr:row>
      <xdr:rowOff>145246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81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136373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90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105057</xdr:rowOff>
    </xdr:from>
    <xdr:to>
      <xdr:col>55</xdr:col>
      <xdr:colOff>50800</xdr:colOff>
      <xdr:row>55</xdr:row>
      <xdr:rowOff>35207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36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127934</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214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43745</xdr:rowOff>
    </xdr:from>
    <xdr:to>
      <xdr:col>50</xdr:col>
      <xdr:colOff>165100</xdr:colOff>
      <xdr:row>56</xdr:row>
      <xdr:rowOff>145345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4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161872</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420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88216</xdr:rowOff>
    </xdr:from>
    <xdr:to>
      <xdr:col>46</xdr:col>
      <xdr:colOff>38100</xdr:colOff>
      <xdr:row>57</xdr:row>
      <xdr:rowOff>18366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8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34893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464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75209</xdr:rowOff>
    </xdr:from>
    <xdr:to>
      <xdr:col>41</xdr:col>
      <xdr:colOff>101600</xdr:colOff>
      <xdr:row>57</xdr:row>
      <xdr:rowOff>5359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67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21886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451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115996</xdr:rowOff>
    </xdr:from>
    <xdr:to>
      <xdr:col>36</xdr:col>
      <xdr:colOff>165100</xdr:colOff>
      <xdr:row>57</xdr:row>
      <xdr:rowOff>46146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1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62673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92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107387</xdr:rowOff>
    </xdr:from>
    <xdr:to>
      <xdr:col>55</xdr:col>
      <xdr:colOff>0</xdr:colOff>
      <xdr:row>75</xdr:row>
      <xdr:rowOff>95055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2623237"/>
          <a:ext cx="838200" cy="33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95055</xdr:rowOff>
    </xdr:from>
    <xdr:to>
      <xdr:col>50</xdr:col>
      <xdr:colOff>114300</xdr:colOff>
      <xdr:row>76</xdr:row>
      <xdr:rowOff>138009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2953805"/>
          <a:ext cx="889000" cy="21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138009</xdr:rowOff>
    </xdr:from>
    <xdr:to>
      <xdr:col>45</xdr:col>
      <xdr:colOff>177800</xdr:colOff>
      <xdr:row>77</xdr:row>
      <xdr:rowOff>42191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168209"/>
          <a:ext cx="889000" cy="7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42191</xdr:rowOff>
    </xdr:from>
    <xdr:to>
      <xdr:col>41</xdr:col>
      <xdr:colOff>50800</xdr:colOff>
      <xdr:row>77</xdr:row>
      <xdr:rowOff>49278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243841"/>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144365</xdr:rowOff>
    </xdr:from>
    <xdr:to>
      <xdr:col>36</xdr:col>
      <xdr:colOff>165100</xdr:colOff>
      <xdr:row>77</xdr:row>
      <xdr:rowOff>74515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91041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4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56587</xdr:rowOff>
    </xdr:from>
    <xdr:to>
      <xdr:col>55</xdr:col>
      <xdr:colOff>50800</xdr:colOff>
      <xdr:row>73</xdr:row>
      <xdr:rowOff>158187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57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79464</xdr:rowOff>
    </xdr:from>
    <xdr:ext cx="599010"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423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44255</xdr:rowOff>
    </xdr:from>
    <xdr:to>
      <xdr:col>50</xdr:col>
      <xdr:colOff>165100</xdr:colOff>
      <xdr:row>75</xdr:row>
      <xdr:rowOff>145855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9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162382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67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87209</xdr:rowOff>
    </xdr:from>
    <xdr:to>
      <xdr:col>46</xdr:col>
      <xdr:colOff>38100</xdr:colOff>
      <xdr:row>77</xdr:row>
      <xdr:rowOff>17359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1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33886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89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162841</xdr:rowOff>
    </xdr:from>
    <xdr:to>
      <xdr:col>41</xdr:col>
      <xdr:colOff>101600</xdr:colOff>
      <xdr:row>77</xdr:row>
      <xdr:rowOff>92991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19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84118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169928</xdr:rowOff>
    </xdr:from>
    <xdr:to>
      <xdr:col>36</xdr:col>
      <xdr:colOff>165100</xdr:colOff>
      <xdr:row>77</xdr:row>
      <xdr:rowOff>100078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0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91205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9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128774</xdr:rowOff>
    </xdr:from>
    <xdr:to>
      <xdr:col>55</xdr:col>
      <xdr:colOff>0</xdr:colOff>
      <xdr:row>97</xdr:row>
      <xdr:rowOff>116177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587974"/>
          <a:ext cx="838200" cy="15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69875</xdr:rowOff>
    </xdr:from>
    <xdr:to>
      <xdr:col>50</xdr:col>
      <xdr:colOff>114300</xdr:colOff>
      <xdr:row>97</xdr:row>
      <xdr:rowOff>116177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700525"/>
          <a:ext cx="889000" cy="4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25394</xdr:rowOff>
    </xdr:from>
    <xdr:to>
      <xdr:col>45</xdr:col>
      <xdr:colOff>177800</xdr:colOff>
      <xdr:row>97</xdr:row>
      <xdr:rowOff>69875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656044"/>
          <a:ext cx="889000" cy="4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25394</xdr:rowOff>
    </xdr:from>
    <xdr:to>
      <xdr:col>41</xdr:col>
      <xdr:colOff>50800</xdr:colOff>
      <xdr:row>97</xdr:row>
      <xdr:rowOff>60869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656044"/>
          <a:ext cx="889000" cy="3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138095</xdr:rowOff>
    </xdr:from>
    <xdr:to>
      <xdr:col>36</xdr:col>
      <xdr:colOff>165100</xdr:colOff>
      <xdr:row>98</xdr:row>
      <xdr:rowOff>68245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59372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6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77974</xdr:rowOff>
    </xdr:from>
    <xdr:to>
      <xdr:col>55</xdr:col>
      <xdr:colOff>50800</xdr:colOff>
      <xdr:row>97</xdr:row>
      <xdr:rowOff>8124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3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100851</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38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65377</xdr:rowOff>
    </xdr:from>
    <xdr:to>
      <xdr:col>50</xdr:col>
      <xdr:colOff>165100</xdr:colOff>
      <xdr:row>97</xdr:row>
      <xdr:rowOff>166977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12054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7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19075</xdr:rowOff>
    </xdr:from>
    <xdr:to>
      <xdr:col>46</xdr:col>
      <xdr:colOff>38100</xdr:colOff>
      <xdr:row>97</xdr:row>
      <xdr:rowOff>120675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4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137202</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424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146044</xdr:rowOff>
    </xdr:from>
    <xdr:to>
      <xdr:col>41</xdr:col>
      <xdr:colOff>101600</xdr:colOff>
      <xdr:row>97</xdr:row>
      <xdr:rowOff>76194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6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92721</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380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10069</xdr:rowOff>
    </xdr:from>
    <xdr:to>
      <xdr:col>36</xdr:col>
      <xdr:colOff>165100</xdr:colOff>
      <xdr:row>97</xdr:row>
      <xdr:rowOff>111669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4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128196</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41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57793</xdr:rowOff>
    </xdr:from>
    <xdr:to>
      <xdr:col>85</xdr:col>
      <xdr:colOff>127000</xdr:colOff>
      <xdr:row>33</xdr:row>
      <xdr:rowOff>99626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5372743"/>
          <a:ext cx="838200" cy="38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99626</xdr:rowOff>
    </xdr:from>
    <xdr:to>
      <xdr:col>81</xdr:col>
      <xdr:colOff>50800</xdr:colOff>
      <xdr:row>38</xdr:row>
      <xdr:rowOff>106004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5757476"/>
          <a:ext cx="889000" cy="86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85361</xdr:rowOff>
    </xdr:from>
    <xdr:to>
      <xdr:col>76</xdr:col>
      <xdr:colOff>114300</xdr:colOff>
      <xdr:row>38</xdr:row>
      <xdr:rowOff>106004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00461"/>
          <a:ext cx="889000" cy="2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130350</xdr:rowOff>
    </xdr:from>
    <xdr:to>
      <xdr:col>71</xdr:col>
      <xdr:colOff>177800</xdr:colOff>
      <xdr:row>38</xdr:row>
      <xdr:rowOff>85361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474000"/>
          <a:ext cx="889000" cy="12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73950</xdr:rowOff>
    </xdr:from>
    <xdr:to>
      <xdr:col>67</xdr:col>
      <xdr:colOff>101600</xdr:colOff>
      <xdr:row>37</xdr:row>
      <xdr:rowOff>4100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2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20627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0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6993</xdr:rowOff>
    </xdr:from>
    <xdr:to>
      <xdr:col>85</xdr:col>
      <xdr:colOff>177800</xdr:colOff>
      <xdr:row>31</xdr:row>
      <xdr:rowOff>108593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532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131470</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27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48826</xdr:rowOff>
    </xdr:from>
    <xdr:to>
      <xdr:col>81</xdr:col>
      <xdr:colOff>101600</xdr:colOff>
      <xdr:row>33</xdr:row>
      <xdr:rowOff>150426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57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166953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548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55204</xdr:rowOff>
    </xdr:from>
    <xdr:to>
      <xdr:col>76</xdr:col>
      <xdr:colOff>165100</xdr:colOff>
      <xdr:row>38</xdr:row>
      <xdr:rowOff>156804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7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147931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6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34561</xdr:rowOff>
    </xdr:from>
    <xdr:to>
      <xdr:col>72</xdr:col>
      <xdr:colOff>38100</xdr:colOff>
      <xdr:row>38</xdr:row>
      <xdr:rowOff>136161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4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127288</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4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79550</xdr:rowOff>
    </xdr:from>
    <xdr:to>
      <xdr:col>67</xdr:col>
      <xdr:colOff>101600</xdr:colOff>
      <xdr:row>38</xdr:row>
      <xdr:rowOff>9700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2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827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51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9562</xdr:rowOff>
    </xdr:from>
    <xdr:to>
      <xdr:col>85</xdr:col>
      <xdr:colOff>127000</xdr:colOff>
      <xdr:row>75</xdr:row>
      <xdr:rowOff>61606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2868312"/>
          <a:ext cx="838200" cy="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3267</xdr:rowOff>
    </xdr:from>
    <xdr:to>
      <xdr:col>81</xdr:col>
      <xdr:colOff>50800</xdr:colOff>
      <xdr:row>75</xdr:row>
      <xdr:rowOff>9562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2862017"/>
          <a:ext cx="889000" cy="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3267</xdr:rowOff>
    </xdr:from>
    <xdr:to>
      <xdr:col>76</xdr:col>
      <xdr:colOff>114300</xdr:colOff>
      <xdr:row>75</xdr:row>
      <xdr:rowOff>6883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2862017"/>
          <a:ext cx="889000" cy="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6883</xdr:rowOff>
    </xdr:from>
    <xdr:to>
      <xdr:col>71</xdr:col>
      <xdr:colOff>177800</xdr:colOff>
      <xdr:row>75</xdr:row>
      <xdr:rowOff>23398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2865633"/>
          <a:ext cx="889000" cy="1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164055</xdr:rowOff>
    </xdr:from>
    <xdr:to>
      <xdr:col>67</xdr:col>
      <xdr:colOff>101600</xdr:colOff>
      <xdr:row>77</xdr:row>
      <xdr:rowOff>94205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85332</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328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10806</xdr:rowOff>
    </xdr:from>
    <xdr:to>
      <xdr:col>85</xdr:col>
      <xdr:colOff>177800</xdr:colOff>
      <xdr:row>75</xdr:row>
      <xdr:rowOff>112406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286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33683</xdr:rowOff>
    </xdr:from>
    <xdr:ext cx="599010"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720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130212</xdr:rowOff>
    </xdr:from>
    <xdr:to>
      <xdr:col>81</xdr:col>
      <xdr:colOff>101600</xdr:colOff>
      <xdr:row>75</xdr:row>
      <xdr:rowOff>60362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281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76889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181795" y="1259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123917</xdr:rowOff>
    </xdr:from>
    <xdr:to>
      <xdr:col>76</xdr:col>
      <xdr:colOff>165100</xdr:colOff>
      <xdr:row>75</xdr:row>
      <xdr:rowOff>54067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281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70594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292795" y="1258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127533</xdr:rowOff>
    </xdr:from>
    <xdr:to>
      <xdr:col>72</xdr:col>
      <xdr:colOff>38100</xdr:colOff>
      <xdr:row>75</xdr:row>
      <xdr:rowOff>57683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281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74210</xdr:rowOff>
    </xdr:from>
    <xdr:ext cx="59901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03795" y="1259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144048</xdr:rowOff>
    </xdr:from>
    <xdr:to>
      <xdr:col>67</xdr:col>
      <xdr:colOff>101600</xdr:colOff>
      <xdr:row>75</xdr:row>
      <xdr:rowOff>74198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283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90725</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14795" y="12606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133079</xdr:rowOff>
    </xdr:from>
    <xdr:to>
      <xdr:col>85</xdr:col>
      <xdr:colOff>127000</xdr:colOff>
      <xdr:row>99</xdr:row>
      <xdr:rowOff>27279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935179"/>
          <a:ext cx="838200" cy="6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25895</xdr:rowOff>
    </xdr:from>
    <xdr:to>
      <xdr:col>81</xdr:col>
      <xdr:colOff>50800</xdr:colOff>
      <xdr:row>99</xdr:row>
      <xdr:rowOff>27279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999445"/>
          <a:ext cx="889000" cy="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25895</xdr:rowOff>
    </xdr:from>
    <xdr:to>
      <xdr:col>76</xdr:col>
      <xdr:colOff>114300</xdr:colOff>
      <xdr:row>99</xdr:row>
      <xdr:rowOff>26101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999445"/>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120266</xdr:rowOff>
    </xdr:from>
    <xdr:to>
      <xdr:col>71</xdr:col>
      <xdr:colOff>177800</xdr:colOff>
      <xdr:row>99</xdr:row>
      <xdr:rowOff>26101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922366"/>
          <a:ext cx="889000" cy="7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43157</xdr:rowOff>
    </xdr:from>
    <xdr:to>
      <xdr:col>67</xdr:col>
      <xdr:colOff>101600</xdr:colOff>
      <xdr:row>98</xdr:row>
      <xdr:rowOff>144757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161284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82279</xdr:rowOff>
    </xdr:from>
    <xdr:to>
      <xdr:col>85</xdr:col>
      <xdr:colOff>177800</xdr:colOff>
      <xdr:row>99</xdr:row>
      <xdr:rowOff>12429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8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168656</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9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147929</xdr:rowOff>
    </xdr:from>
    <xdr:to>
      <xdr:col>81</xdr:col>
      <xdr:colOff>101600</xdr:colOff>
      <xdr:row>99</xdr:row>
      <xdr:rowOff>78079</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95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69206</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46428" y="1704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146545</xdr:rowOff>
    </xdr:from>
    <xdr:to>
      <xdr:col>76</xdr:col>
      <xdr:colOff>165100</xdr:colOff>
      <xdr:row>99</xdr:row>
      <xdr:rowOff>76695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9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67822</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704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146751</xdr:rowOff>
    </xdr:from>
    <xdr:to>
      <xdr:col>72</xdr:col>
      <xdr:colOff>38100</xdr:colOff>
      <xdr:row>99</xdr:row>
      <xdr:rowOff>76901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94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68028</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68428" y="1704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69466</xdr:rowOff>
    </xdr:from>
    <xdr:to>
      <xdr:col>67</xdr:col>
      <xdr:colOff>101600</xdr:colOff>
      <xdr:row>98</xdr:row>
      <xdr:rowOff>171066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7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162193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96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85385</xdr:rowOff>
    </xdr:from>
    <xdr:to>
      <xdr:col>116</xdr:col>
      <xdr:colOff>63500</xdr:colOff>
      <xdr:row>36</xdr:row>
      <xdr:rowOff>121412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1323300" y="6257585"/>
          <a:ext cx="838200" cy="3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121412</xdr:rowOff>
    </xdr:from>
    <xdr:to>
      <xdr:col>111</xdr:col>
      <xdr:colOff>177800</xdr:colOff>
      <xdr:row>38</xdr:row>
      <xdr:rowOff>27732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0434300" y="6293612"/>
          <a:ext cx="889000" cy="24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117800</xdr:rowOff>
    </xdr:from>
    <xdr:to>
      <xdr:col>107</xdr:col>
      <xdr:colOff>50800</xdr:colOff>
      <xdr:row>38</xdr:row>
      <xdr:rowOff>27732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461450"/>
          <a:ext cx="889000" cy="8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117800</xdr:rowOff>
    </xdr:from>
    <xdr:to>
      <xdr:col>102</xdr:col>
      <xdr:colOff>114300</xdr:colOff>
      <xdr:row>38</xdr:row>
      <xdr:rowOff>95306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8656300" y="6461450"/>
          <a:ext cx="889000" cy="14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71481</xdr:rowOff>
    </xdr:from>
    <xdr:to>
      <xdr:col>98</xdr:col>
      <xdr:colOff>38100</xdr:colOff>
      <xdr:row>38</xdr:row>
      <xdr:rowOff>1631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18158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1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34585</xdr:rowOff>
    </xdr:from>
    <xdr:to>
      <xdr:col>116</xdr:col>
      <xdr:colOff>114300</xdr:colOff>
      <xdr:row>36</xdr:row>
      <xdr:rowOff>136185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20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57462</xdr:rowOff>
    </xdr:from>
    <xdr:ext cx="469744"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05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70612</xdr:rowOff>
    </xdr:from>
    <xdr:to>
      <xdr:col>112</xdr:col>
      <xdr:colOff>38100</xdr:colOff>
      <xdr:row>37</xdr:row>
      <xdr:rowOff>762</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24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17289</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148382</xdr:rowOff>
    </xdr:from>
    <xdr:to>
      <xdr:col>107</xdr:col>
      <xdr:colOff>101600</xdr:colOff>
      <xdr:row>38</xdr:row>
      <xdr:rowOff>78532</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49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95059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26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67000</xdr:rowOff>
    </xdr:from>
    <xdr:to>
      <xdr:col>102</xdr:col>
      <xdr:colOff>165100</xdr:colOff>
      <xdr:row>37</xdr:row>
      <xdr:rowOff>168601</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4106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13677</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10428" y="618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44506</xdr:rowOff>
    </xdr:from>
    <xdr:to>
      <xdr:col>98</xdr:col>
      <xdr:colOff>38100</xdr:colOff>
      <xdr:row>38</xdr:row>
      <xdr:rowOff>146106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55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137233</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7017" y="6652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4940</xdr:rowOff>
    </xdr:from>
    <xdr:to>
      <xdr:col>116</xdr:col>
      <xdr:colOff>63500</xdr:colOff>
      <xdr:row>59</xdr:row>
      <xdr:rowOff>5017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10120490"/>
          <a:ext cx="8382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3607</xdr:rowOff>
    </xdr:from>
    <xdr:to>
      <xdr:col>111</xdr:col>
      <xdr:colOff>177800</xdr:colOff>
      <xdr:row>59</xdr:row>
      <xdr:rowOff>5017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434300" y="10119157"/>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3607</xdr:rowOff>
    </xdr:from>
    <xdr:to>
      <xdr:col>107</xdr:col>
      <xdr:colOff>50800</xdr:colOff>
      <xdr:row>59</xdr:row>
      <xdr:rowOff>3911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10119157"/>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3226</xdr:rowOff>
    </xdr:from>
    <xdr:to>
      <xdr:col>102</xdr:col>
      <xdr:colOff>114300</xdr:colOff>
      <xdr:row>59</xdr:row>
      <xdr:rowOff>3911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10118776"/>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125590</xdr:rowOff>
    </xdr:from>
    <xdr:to>
      <xdr:col>116</xdr:col>
      <xdr:colOff>114300</xdr:colOff>
      <xdr:row>59</xdr:row>
      <xdr:rowOff>55740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1006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56735</xdr:rowOff>
    </xdr:from>
    <xdr:ext cx="469744"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1000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125667</xdr:rowOff>
    </xdr:from>
    <xdr:to>
      <xdr:col>112</xdr:col>
      <xdr:colOff>38100</xdr:colOff>
      <xdr:row>59</xdr:row>
      <xdr:rowOff>55817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1006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46944</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1016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124257</xdr:rowOff>
    </xdr:from>
    <xdr:to>
      <xdr:col>107</xdr:col>
      <xdr:colOff>101600</xdr:colOff>
      <xdr:row>59</xdr:row>
      <xdr:rowOff>54407</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1006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45534</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1016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124561</xdr:rowOff>
    </xdr:from>
    <xdr:to>
      <xdr:col>102</xdr:col>
      <xdr:colOff>165100</xdr:colOff>
      <xdr:row>59</xdr:row>
      <xdr:rowOff>54711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1006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45838</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1016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123876</xdr:rowOff>
    </xdr:from>
    <xdr:to>
      <xdr:col>98</xdr:col>
      <xdr:colOff>38100</xdr:colOff>
      <xdr:row>59</xdr:row>
      <xdr:rowOff>54026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1006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45153</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83426</xdr:rowOff>
    </xdr:from>
    <xdr:to>
      <xdr:col>116</xdr:col>
      <xdr:colOff>63500</xdr:colOff>
      <xdr:row>72</xdr:row>
      <xdr:rowOff>130861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427826"/>
          <a:ext cx="8382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130861</xdr:rowOff>
    </xdr:from>
    <xdr:to>
      <xdr:col>111</xdr:col>
      <xdr:colOff>177800</xdr:colOff>
      <xdr:row>72</xdr:row>
      <xdr:rowOff>132366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475261"/>
          <a:ext cx="889000" cy="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132366</xdr:rowOff>
    </xdr:from>
    <xdr:to>
      <xdr:col>107</xdr:col>
      <xdr:colOff>50800</xdr:colOff>
      <xdr:row>72</xdr:row>
      <xdr:rowOff>138119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476766"/>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40525</xdr:rowOff>
    </xdr:from>
    <xdr:to>
      <xdr:col>102</xdr:col>
      <xdr:colOff>114300</xdr:colOff>
      <xdr:row>72</xdr:row>
      <xdr:rowOff>138119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2384925"/>
          <a:ext cx="889000" cy="9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51238</xdr:rowOff>
    </xdr:from>
    <xdr:to>
      <xdr:col>98</xdr:col>
      <xdr:colOff>38100</xdr:colOff>
      <xdr:row>72</xdr:row>
      <xdr:rowOff>152838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3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143965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48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32626</xdr:rowOff>
    </xdr:from>
    <xdr:to>
      <xdr:col>116</xdr:col>
      <xdr:colOff>114300</xdr:colOff>
      <xdr:row>72</xdr:row>
      <xdr:rowOff>134226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3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55503</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22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80061</xdr:rowOff>
    </xdr:from>
    <xdr:to>
      <xdr:col>112</xdr:col>
      <xdr:colOff>38100</xdr:colOff>
      <xdr:row>73</xdr:row>
      <xdr:rowOff>10211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42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1338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51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81566</xdr:rowOff>
    </xdr:from>
    <xdr:to>
      <xdr:col>107</xdr:col>
      <xdr:colOff>101600</xdr:colOff>
      <xdr:row>73</xdr:row>
      <xdr:rowOff>11716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42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2843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51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87319</xdr:rowOff>
    </xdr:from>
    <xdr:to>
      <xdr:col>102</xdr:col>
      <xdr:colOff>165100</xdr:colOff>
      <xdr:row>73</xdr:row>
      <xdr:rowOff>17469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43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8596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52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161175</xdr:rowOff>
    </xdr:from>
    <xdr:to>
      <xdr:col>98</xdr:col>
      <xdr:colOff>38100</xdr:colOff>
      <xdr:row>72</xdr:row>
      <xdr:rowOff>91325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107852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10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歳出決算総額は、住民一人当たり</a:t>
          </a:r>
          <a:r>
            <a:rPr kumimoji="1" lang="ja-JP" altLang="en-US" sz="1100" b="0" i="0" baseline="0">
              <a:solidFill>
                <a:schemeClr val="dk1"/>
              </a:solidFill>
              <a:effectLst/>
              <a:latin typeface="+mn-lt"/>
              <a:ea typeface="+mn-ea"/>
              <a:cs typeface="+mn-cs"/>
            </a:rPr>
            <a:t>１，２２６</a:t>
          </a:r>
          <a:r>
            <a:rPr kumimoji="1" lang="ja-JP" altLang="ja-JP" sz="1100" b="0" i="0" baseline="0">
              <a:solidFill>
                <a:schemeClr val="dk1"/>
              </a:solidFill>
              <a:effectLst/>
              <a:latin typeface="+mn-lt"/>
              <a:ea typeface="+mn-ea"/>
              <a:cs typeface="+mn-cs"/>
            </a:rPr>
            <a:t>千円となる。普通建設事業のうち新規整備について、</a:t>
          </a:r>
          <a:r>
            <a:rPr kumimoji="1" lang="ja-JP" altLang="en-US" sz="1100" b="0" i="0" baseline="0">
              <a:solidFill>
                <a:schemeClr val="dk1"/>
              </a:solidFill>
              <a:effectLst/>
              <a:latin typeface="+mn-lt"/>
              <a:ea typeface="+mn-ea"/>
              <a:cs typeface="+mn-cs"/>
            </a:rPr>
            <a:t>保育園や観光施設</a:t>
          </a:r>
          <a:r>
            <a:rPr kumimoji="1" lang="ja-JP" altLang="ja-JP" sz="1100" b="0" i="0" baseline="0">
              <a:solidFill>
                <a:schemeClr val="dk1"/>
              </a:solidFill>
              <a:effectLst/>
              <a:latin typeface="+mn-lt"/>
              <a:ea typeface="+mn-ea"/>
              <a:cs typeface="+mn-cs"/>
            </a:rPr>
            <a:t>の整備等により、令和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年度に引き続き、類似団体を上回った。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また、普通建設事業費のうち更新整備についても、類似団体を上回っている。要因は、４町村の合併により多数の公共施設を保有していることと、公民館等を中心に公共施設の多くが耐用年数による建替え・大規模改修の時期を迎えていること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今後は、</a:t>
          </a:r>
          <a:r>
            <a:rPr kumimoji="1" lang="ja-JP" altLang="en-US" sz="1100" b="0" i="0" baseline="0">
              <a:solidFill>
                <a:schemeClr val="dk1"/>
              </a:solidFill>
              <a:effectLst/>
              <a:latin typeface="+mn-lt"/>
              <a:ea typeface="+mn-ea"/>
              <a:cs typeface="+mn-cs"/>
            </a:rPr>
            <a:t>小学校</a:t>
          </a:r>
          <a:r>
            <a:rPr kumimoji="1" lang="ja-JP" altLang="ja-JP" sz="1100" b="0" i="0" baseline="0">
              <a:solidFill>
                <a:schemeClr val="dk1"/>
              </a:solidFill>
              <a:effectLst/>
              <a:latin typeface="+mn-lt"/>
              <a:ea typeface="+mn-ea"/>
              <a:cs typeface="+mn-cs"/>
            </a:rPr>
            <a:t>、その他</a:t>
          </a:r>
          <a:r>
            <a:rPr kumimoji="1" lang="ja-JP" altLang="en-US" sz="1100" b="0" i="0" baseline="0">
              <a:solidFill>
                <a:schemeClr val="dk1"/>
              </a:solidFill>
              <a:effectLst/>
              <a:latin typeface="+mn-lt"/>
              <a:ea typeface="+mn-ea"/>
              <a:cs typeface="+mn-cs"/>
            </a:rPr>
            <a:t>インフラ</a:t>
          </a:r>
          <a:r>
            <a:rPr kumimoji="1" lang="ja-JP" altLang="ja-JP" sz="1100" b="0" i="0" baseline="0">
              <a:solidFill>
                <a:schemeClr val="dk1"/>
              </a:solidFill>
              <a:effectLst/>
              <a:latin typeface="+mn-lt"/>
              <a:ea typeface="+mn-ea"/>
              <a:cs typeface="+mn-cs"/>
            </a:rPr>
            <a:t>施設の</a:t>
          </a:r>
          <a:r>
            <a:rPr kumimoji="1" lang="ja-JP" altLang="en-US" sz="1100" b="0" i="0" baseline="0">
              <a:solidFill>
                <a:schemeClr val="dk1"/>
              </a:solidFill>
              <a:effectLst/>
              <a:latin typeface="+mn-lt"/>
              <a:ea typeface="+mn-ea"/>
              <a:cs typeface="+mn-cs"/>
            </a:rPr>
            <a:t>改修等</a:t>
          </a:r>
          <a:r>
            <a:rPr kumimoji="1" lang="ja-JP" altLang="ja-JP" sz="1100" b="0" i="0" baseline="0">
              <a:solidFill>
                <a:schemeClr val="dk1"/>
              </a:solidFill>
              <a:effectLst/>
              <a:latin typeface="+mn-lt"/>
              <a:ea typeface="+mn-ea"/>
              <a:cs typeface="+mn-cs"/>
            </a:rPr>
            <a:t>が見込まれるため、計画的な事業の推進や各事業の見直し、スリム化を検討しながら進めていく。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60642</xdr:rowOff>
    </xdr:from>
    <xdr:to>
      <xdr:col>24</xdr:col>
      <xdr:colOff>63500</xdr:colOff>
      <xdr:row>34</xdr:row>
      <xdr:rowOff>111887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89942"/>
          <a:ext cx="8382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111887</xdr:rowOff>
    </xdr:from>
    <xdr:to>
      <xdr:col>19</xdr:col>
      <xdr:colOff>177800</xdr:colOff>
      <xdr:row>34</xdr:row>
      <xdr:rowOff>157988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41187"/>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157988</xdr:rowOff>
    </xdr:from>
    <xdr:to>
      <xdr:col>15</xdr:col>
      <xdr:colOff>50800</xdr:colOff>
      <xdr:row>35</xdr:row>
      <xdr:rowOff>57785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87288"/>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39688</xdr:rowOff>
    </xdr:from>
    <xdr:to>
      <xdr:col>10</xdr:col>
      <xdr:colOff>114300</xdr:colOff>
      <xdr:row>35</xdr:row>
      <xdr:rowOff>57785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40438"/>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9842</xdr:rowOff>
    </xdr:from>
    <xdr:to>
      <xdr:col>24</xdr:col>
      <xdr:colOff>114300</xdr:colOff>
      <xdr:row>34</xdr:row>
      <xdr:rowOff>111442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3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32719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9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61087</xdr:rowOff>
    </xdr:from>
    <xdr:to>
      <xdr:col>20</xdr:col>
      <xdr:colOff>38100</xdr:colOff>
      <xdr:row>34</xdr:row>
      <xdr:rowOff>162687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9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7764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6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107188</xdr:rowOff>
    </xdr:from>
    <xdr:to>
      <xdr:col>15</xdr:col>
      <xdr:colOff>101600</xdr:colOff>
      <xdr:row>35</xdr:row>
      <xdr:rowOff>37338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3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53865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1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6985</xdr:rowOff>
    </xdr:from>
    <xdr:to>
      <xdr:col>10</xdr:col>
      <xdr:colOff>165100</xdr:colOff>
      <xdr:row>35</xdr:row>
      <xdr:rowOff>108585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0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125112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160338</xdr:rowOff>
    </xdr:from>
    <xdr:to>
      <xdr:col>6</xdr:col>
      <xdr:colOff>38100</xdr:colOff>
      <xdr:row>35</xdr:row>
      <xdr:rowOff>90488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8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107015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6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9727</xdr:rowOff>
    </xdr:from>
    <xdr:to>
      <xdr:col>24</xdr:col>
      <xdr:colOff>63500</xdr:colOff>
      <xdr:row>57</xdr:row>
      <xdr:rowOff>152216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82377"/>
          <a:ext cx="838200" cy="14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136065</xdr:rowOff>
    </xdr:from>
    <xdr:to>
      <xdr:col>19</xdr:col>
      <xdr:colOff>177800</xdr:colOff>
      <xdr:row>57</xdr:row>
      <xdr:rowOff>152216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08715"/>
          <a:ext cx="889000" cy="1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136065</xdr:rowOff>
    </xdr:from>
    <xdr:to>
      <xdr:col>15</xdr:col>
      <xdr:colOff>50800</xdr:colOff>
      <xdr:row>57</xdr:row>
      <xdr:rowOff>165035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08715"/>
          <a:ext cx="889000" cy="2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61593</xdr:rowOff>
    </xdr:from>
    <xdr:to>
      <xdr:col>10</xdr:col>
      <xdr:colOff>114300</xdr:colOff>
      <xdr:row>57</xdr:row>
      <xdr:rowOff>165035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62793"/>
          <a:ext cx="889000" cy="27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73393</xdr:rowOff>
    </xdr:from>
    <xdr:to>
      <xdr:col>6</xdr:col>
      <xdr:colOff>38100</xdr:colOff>
      <xdr:row>57</xdr:row>
      <xdr:rowOff>3543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166120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7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130377</xdr:rowOff>
    </xdr:from>
    <xdr:to>
      <xdr:col>24</xdr:col>
      <xdr:colOff>114300</xdr:colOff>
      <xdr:row>57</xdr:row>
      <xdr:rowOff>60527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153254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83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101416</xdr:rowOff>
    </xdr:from>
    <xdr:to>
      <xdr:col>20</xdr:col>
      <xdr:colOff>38100</xdr:colOff>
      <xdr:row>58</xdr:row>
      <xdr:rowOff>31566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22693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66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85265</xdr:rowOff>
    </xdr:from>
    <xdr:to>
      <xdr:col>15</xdr:col>
      <xdr:colOff>101600</xdr:colOff>
      <xdr:row>58</xdr:row>
      <xdr:rowOff>15415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6542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50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114235</xdr:rowOff>
    </xdr:from>
    <xdr:to>
      <xdr:col>10</xdr:col>
      <xdr:colOff>165100</xdr:colOff>
      <xdr:row>58</xdr:row>
      <xdr:rowOff>44385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35512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79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10793</xdr:rowOff>
    </xdr:from>
    <xdr:to>
      <xdr:col>6</xdr:col>
      <xdr:colOff>38100</xdr:colOff>
      <xdr:row>56</xdr:row>
      <xdr:rowOff>112393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128920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87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159710</xdr:rowOff>
    </xdr:from>
    <xdr:to>
      <xdr:col>24</xdr:col>
      <xdr:colOff>63500</xdr:colOff>
      <xdr:row>74</xdr:row>
      <xdr:rowOff>141956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04110"/>
          <a:ext cx="838200" cy="3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141956</xdr:rowOff>
    </xdr:from>
    <xdr:to>
      <xdr:col>19</xdr:col>
      <xdr:colOff>177800</xdr:colOff>
      <xdr:row>76</xdr:row>
      <xdr:rowOff>81011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29256"/>
          <a:ext cx="889000" cy="28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1862</xdr:rowOff>
    </xdr:from>
    <xdr:to>
      <xdr:col>15</xdr:col>
      <xdr:colOff>50800</xdr:colOff>
      <xdr:row>76</xdr:row>
      <xdr:rowOff>81011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32062"/>
          <a:ext cx="889000" cy="7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1862</xdr:rowOff>
    </xdr:from>
    <xdr:to>
      <xdr:col>10</xdr:col>
      <xdr:colOff>114300</xdr:colOff>
      <xdr:row>76</xdr:row>
      <xdr:rowOff>122135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32062"/>
          <a:ext cx="889000" cy="12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151788</xdr:rowOff>
    </xdr:from>
    <xdr:to>
      <xdr:col>6</xdr:col>
      <xdr:colOff>38100</xdr:colOff>
      <xdr:row>79</xdr:row>
      <xdr:rowOff>81938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2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73065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61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108910</xdr:rowOff>
    </xdr:from>
    <xdr:to>
      <xdr:col>24</xdr:col>
      <xdr:colOff>114300</xdr:colOff>
      <xdr:row>73</xdr:row>
      <xdr:rowOff>39060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45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131787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0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91156</xdr:rowOff>
    </xdr:from>
    <xdr:to>
      <xdr:col>20</xdr:col>
      <xdr:colOff>38100</xdr:colOff>
      <xdr:row>75</xdr:row>
      <xdr:rowOff>21306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7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37833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5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30211</xdr:rowOff>
    </xdr:from>
    <xdr:to>
      <xdr:col>15</xdr:col>
      <xdr:colOff>101600</xdr:colOff>
      <xdr:row>76</xdr:row>
      <xdr:rowOff>131811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6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148338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3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122512</xdr:rowOff>
    </xdr:from>
    <xdr:to>
      <xdr:col>10</xdr:col>
      <xdr:colOff>165100</xdr:colOff>
      <xdr:row>76</xdr:row>
      <xdr:rowOff>52662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8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69189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5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71335</xdr:rowOff>
    </xdr:from>
    <xdr:to>
      <xdr:col>6</xdr:col>
      <xdr:colOff>38100</xdr:colOff>
      <xdr:row>77</xdr:row>
      <xdr:rowOff>1485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0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18013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7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59210</xdr:rowOff>
    </xdr:from>
    <xdr:to>
      <xdr:col>24</xdr:col>
      <xdr:colOff>63500</xdr:colOff>
      <xdr:row>96</xdr:row>
      <xdr:rowOff>116762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518410"/>
          <a:ext cx="838200" cy="5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116762</xdr:rowOff>
    </xdr:from>
    <xdr:to>
      <xdr:col>19</xdr:col>
      <xdr:colOff>177800</xdr:colOff>
      <xdr:row>96</xdr:row>
      <xdr:rowOff>154724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575962"/>
          <a:ext cx="889000" cy="3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154724</xdr:rowOff>
    </xdr:from>
    <xdr:to>
      <xdr:col>15</xdr:col>
      <xdr:colOff>50800</xdr:colOff>
      <xdr:row>97</xdr:row>
      <xdr:rowOff>15309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613924"/>
          <a:ext cx="889000" cy="3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15309</xdr:rowOff>
    </xdr:from>
    <xdr:to>
      <xdr:col>10</xdr:col>
      <xdr:colOff>114300</xdr:colOff>
      <xdr:row>97</xdr:row>
      <xdr:rowOff>36131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45959"/>
          <a:ext cx="889000" cy="2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24842</xdr:rowOff>
    </xdr:from>
    <xdr:to>
      <xdr:col>6</xdr:col>
      <xdr:colOff>38100</xdr:colOff>
      <xdr:row>97</xdr:row>
      <xdr:rowOff>126442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117569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4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8410</xdr:rowOff>
    </xdr:from>
    <xdr:to>
      <xdr:col>24</xdr:col>
      <xdr:colOff>114300</xdr:colOff>
      <xdr:row>96</xdr:row>
      <xdr:rowOff>110010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46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31287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3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65962</xdr:rowOff>
    </xdr:from>
    <xdr:to>
      <xdr:col>20</xdr:col>
      <xdr:colOff>38100</xdr:colOff>
      <xdr:row>96</xdr:row>
      <xdr:rowOff>167562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2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12639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30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103924</xdr:rowOff>
    </xdr:from>
    <xdr:to>
      <xdr:col>15</xdr:col>
      <xdr:colOff>101600</xdr:colOff>
      <xdr:row>97</xdr:row>
      <xdr:rowOff>34074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6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50601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33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135959</xdr:rowOff>
    </xdr:from>
    <xdr:to>
      <xdr:col>10</xdr:col>
      <xdr:colOff>165100</xdr:colOff>
      <xdr:row>97</xdr:row>
      <xdr:rowOff>66109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59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57236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8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156781</xdr:rowOff>
    </xdr:from>
    <xdr:to>
      <xdr:col>6</xdr:col>
      <xdr:colOff>38100</xdr:colOff>
      <xdr:row>97</xdr:row>
      <xdr:rowOff>86931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1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103458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39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129250</xdr:rowOff>
    </xdr:from>
    <xdr:to>
      <xdr:col>55</xdr:col>
      <xdr:colOff>0</xdr:colOff>
      <xdr:row>37</xdr:row>
      <xdr:rowOff>135455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72900"/>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135455</xdr:rowOff>
    </xdr:from>
    <xdr:to>
      <xdr:col>50</xdr:col>
      <xdr:colOff>114300</xdr:colOff>
      <xdr:row>37</xdr:row>
      <xdr:rowOff>140680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79105"/>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140680</xdr:rowOff>
    </xdr:from>
    <xdr:to>
      <xdr:col>45</xdr:col>
      <xdr:colOff>177800</xdr:colOff>
      <xdr:row>37</xdr:row>
      <xdr:rowOff>143945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8433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143945</xdr:rowOff>
    </xdr:from>
    <xdr:to>
      <xdr:col>41</xdr:col>
      <xdr:colOff>50800</xdr:colOff>
      <xdr:row>37</xdr:row>
      <xdr:rowOff>146884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487595"/>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83329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98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78450</xdr:rowOff>
    </xdr:from>
    <xdr:to>
      <xdr:col>55</xdr:col>
      <xdr:colOff>50800</xdr:colOff>
      <xdr:row>38</xdr:row>
      <xdr:rowOff>8599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2210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101327</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73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84655</xdr:rowOff>
    </xdr:from>
    <xdr:to>
      <xdr:col>50</xdr:col>
      <xdr:colOff>165100</xdr:colOff>
      <xdr:row>38</xdr:row>
      <xdr:rowOff>14805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2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31332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203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89880</xdr:rowOff>
    </xdr:from>
    <xdr:to>
      <xdr:col>46</xdr:col>
      <xdr:colOff>38100</xdr:colOff>
      <xdr:row>38</xdr:row>
      <xdr:rowOff>20030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3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36557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208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93145</xdr:rowOff>
    </xdr:from>
    <xdr:to>
      <xdr:col>41</xdr:col>
      <xdr:colOff>101600</xdr:colOff>
      <xdr:row>38</xdr:row>
      <xdr:rowOff>23295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3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39822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212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96084</xdr:rowOff>
    </xdr:from>
    <xdr:to>
      <xdr:col>36</xdr:col>
      <xdr:colOff>165100</xdr:colOff>
      <xdr:row>38</xdr:row>
      <xdr:rowOff>26234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3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42761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14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102374</xdr:rowOff>
    </xdr:from>
    <xdr:to>
      <xdr:col>55</xdr:col>
      <xdr:colOff>0</xdr:colOff>
      <xdr:row>54</xdr:row>
      <xdr:rowOff>46952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189224"/>
          <a:ext cx="838200" cy="11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65824</xdr:rowOff>
    </xdr:from>
    <xdr:to>
      <xdr:col>50</xdr:col>
      <xdr:colOff>114300</xdr:colOff>
      <xdr:row>54</xdr:row>
      <xdr:rowOff>46952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152674"/>
          <a:ext cx="889000" cy="1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65824</xdr:rowOff>
    </xdr:from>
    <xdr:to>
      <xdr:col>45</xdr:col>
      <xdr:colOff>177800</xdr:colOff>
      <xdr:row>53</xdr:row>
      <xdr:rowOff>66828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152674"/>
          <a:ext cx="889000" cy="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66828</xdr:rowOff>
    </xdr:from>
    <xdr:to>
      <xdr:col>41</xdr:col>
      <xdr:colOff>50800</xdr:colOff>
      <xdr:row>54</xdr:row>
      <xdr:rowOff>121577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153678"/>
          <a:ext cx="889000" cy="22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43434</xdr:rowOff>
    </xdr:from>
    <xdr:to>
      <xdr:col>36</xdr:col>
      <xdr:colOff>165100</xdr:colOff>
      <xdr:row>56</xdr:row>
      <xdr:rowOff>145034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4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136161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3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51574</xdr:rowOff>
    </xdr:from>
    <xdr:to>
      <xdr:col>55</xdr:col>
      <xdr:colOff>50800</xdr:colOff>
      <xdr:row>53</xdr:row>
      <xdr:rowOff>153174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13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74451</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898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167602</xdr:rowOff>
    </xdr:from>
    <xdr:to>
      <xdr:col>50</xdr:col>
      <xdr:colOff>165100</xdr:colOff>
      <xdr:row>54</xdr:row>
      <xdr:rowOff>97752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25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114279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02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15024</xdr:rowOff>
    </xdr:from>
    <xdr:to>
      <xdr:col>46</xdr:col>
      <xdr:colOff>38100</xdr:colOff>
      <xdr:row>53</xdr:row>
      <xdr:rowOff>116624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10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133151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887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16028</xdr:rowOff>
    </xdr:from>
    <xdr:to>
      <xdr:col>41</xdr:col>
      <xdr:colOff>101600</xdr:colOff>
      <xdr:row>53</xdr:row>
      <xdr:rowOff>117628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10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134155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8878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70777</xdr:rowOff>
    </xdr:from>
    <xdr:to>
      <xdr:col>36</xdr:col>
      <xdr:colOff>165100</xdr:colOff>
      <xdr:row>55</xdr:row>
      <xdr:rowOff>927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3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17454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10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101592</xdr:rowOff>
    </xdr:from>
    <xdr:to>
      <xdr:col>55</xdr:col>
      <xdr:colOff>0</xdr:colOff>
      <xdr:row>78</xdr:row>
      <xdr:rowOff>103291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303242"/>
          <a:ext cx="838200" cy="17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86227</xdr:rowOff>
    </xdr:from>
    <xdr:to>
      <xdr:col>50</xdr:col>
      <xdr:colOff>114300</xdr:colOff>
      <xdr:row>78</xdr:row>
      <xdr:rowOff>103291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59327"/>
          <a:ext cx="889000" cy="1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67980</xdr:rowOff>
    </xdr:from>
    <xdr:to>
      <xdr:col>45</xdr:col>
      <xdr:colOff>177800</xdr:colOff>
      <xdr:row>78</xdr:row>
      <xdr:rowOff>86227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41080"/>
          <a:ext cx="889000" cy="1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102358</xdr:rowOff>
    </xdr:from>
    <xdr:to>
      <xdr:col>41</xdr:col>
      <xdr:colOff>50800</xdr:colOff>
      <xdr:row>78</xdr:row>
      <xdr:rowOff>67980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304008"/>
          <a:ext cx="889000" cy="13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46213</xdr:rowOff>
    </xdr:from>
    <xdr:to>
      <xdr:col>36</xdr:col>
      <xdr:colOff>165100</xdr:colOff>
      <xdr:row>78</xdr:row>
      <xdr:rowOff>147813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1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138940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1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50792</xdr:rowOff>
    </xdr:from>
    <xdr:to>
      <xdr:col>55</xdr:col>
      <xdr:colOff>50800</xdr:colOff>
      <xdr:row>77</xdr:row>
      <xdr:rowOff>152392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25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73669</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10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52491</xdr:rowOff>
    </xdr:from>
    <xdr:to>
      <xdr:col>50</xdr:col>
      <xdr:colOff>165100</xdr:colOff>
      <xdr:row>78</xdr:row>
      <xdr:rowOff>154091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2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170618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20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35427</xdr:rowOff>
    </xdr:from>
    <xdr:to>
      <xdr:col>46</xdr:col>
      <xdr:colOff>38100</xdr:colOff>
      <xdr:row>78</xdr:row>
      <xdr:rowOff>137027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153554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17180</xdr:rowOff>
    </xdr:from>
    <xdr:to>
      <xdr:col>41</xdr:col>
      <xdr:colOff>101600</xdr:colOff>
      <xdr:row>78</xdr:row>
      <xdr:rowOff>118780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9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135307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6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51558</xdr:rowOff>
    </xdr:from>
    <xdr:to>
      <xdr:col>36</xdr:col>
      <xdr:colOff>165100</xdr:colOff>
      <xdr:row>77</xdr:row>
      <xdr:rowOff>153158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5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169685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02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29688</xdr:rowOff>
    </xdr:from>
    <xdr:to>
      <xdr:col>55</xdr:col>
      <xdr:colOff>0</xdr:colOff>
      <xdr:row>97</xdr:row>
      <xdr:rowOff>53518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660338"/>
          <a:ext cx="838200" cy="2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29688</xdr:rowOff>
    </xdr:from>
    <xdr:to>
      <xdr:col>50</xdr:col>
      <xdr:colOff>114300</xdr:colOff>
      <xdr:row>97</xdr:row>
      <xdr:rowOff>80065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660338"/>
          <a:ext cx="889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72819</xdr:rowOff>
    </xdr:from>
    <xdr:to>
      <xdr:col>45</xdr:col>
      <xdr:colOff>177800</xdr:colOff>
      <xdr:row>97</xdr:row>
      <xdr:rowOff>80065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03469"/>
          <a:ext cx="8890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35680</xdr:rowOff>
    </xdr:from>
    <xdr:to>
      <xdr:col>41</xdr:col>
      <xdr:colOff>50800</xdr:colOff>
      <xdr:row>97</xdr:row>
      <xdr:rowOff>72819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666330"/>
          <a:ext cx="889000" cy="3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170438</xdr:rowOff>
    </xdr:from>
    <xdr:to>
      <xdr:col>36</xdr:col>
      <xdr:colOff>165100</xdr:colOff>
      <xdr:row>98</xdr:row>
      <xdr:rowOff>100588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91715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89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2718</xdr:rowOff>
    </xdr:from>
    <xdr:to>
      <xdr:col>55</xdr:col>
      <xdr:colOff>50800</xdr:colOff>
      <xdr:row>97</xdr:row>
      <xdr:rowOff>104318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3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25595</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48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150338</xdr:rowOff>
    </xdr:from>
    <xdr:to>
      <xdr:col>50</xdr:col>
      <xdr:colOff>165100</xdr:colOff>
      <xdr:row>97</xdr:row>
      <xdr:rowOff>80488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0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97015</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39795" y="1638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29265</xdr:rowOff>
    </xdr:from>
    <xdr:to>
      <xdr:col>46</xdr:col>
      <xdr:colOff>38100</xdr:colOff>
      <xdr:row>97</xdr:row>
      <xdr:rowOff>130865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65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147392</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50795" y="16435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22019</xdr:rowOff>
    </xdr:from>
    <xdr:to>
      <xdr:col>41</xdr:col>
      <xdr:colOff>101600</xdr:colOff>
      <xdr:row>97</xdr:row>
      <xdr:rowOff>123619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5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140146</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61795" y="16427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156330</xdr:rowOff>
    </xdr:from>
    <xdr:to>
      <xdr:col>36</xdr:col>
      <xdr:colOff>165100</xdr:colOff>
      <xdr:row>97</xdr:row>
      <xdr:rowOff>86480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1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103007</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672795" y="16390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32552</xdr:rowOff>
    </xdr:from>
    <xdr:to>
      <xdr:col>85</xdr:col>
      <xdr:colOff>127000</xdr:colOff>
      <xdr:row>37</xdr:row>
      <xdr:rowOff>89392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76202"/>
          <a:ext cx="838200" cy="5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86812</xdr:rowOff>
    </xdr:from>
    <xdr:to>
      <xdr:col>81</xdr:col>
      <xdr:colOff>50800</xdr:colOff>
      <xdr:row>37</xdr:row>
      <xdr:rowOff>89392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30462"/>
          <a:ext cx="889000" cy="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71104</xdr:rowOff>
    </xdr:from>
    <xdr:to>
      <xdr:col>76</xdr:col>
      <xdr:colOff>114300</xdr:colOff>
      <xdr:row>37</xdr:row>
      <xdr:rowOff>86812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14754"/>
          <a:ext cx="889000" cy="1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11798</xdr:rowOff>
    </xdr:from>
    <xdr:to>
      <xdr:col>71</xdr:col>
      <xdr:colOff>177800</xdr:colOff>
      <xdr:row>37</xdr:row>
      <xdr:rowOff>71104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55448"/>
          <a:ext cx="889000" cy="5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61289</xdr:rowOff>
    </xdr:from>
    <xdr:to>
      <xdr:col>67</xdr:col>
      <xdr:colOff>101600</xdr:colOff>
      <xdr:row>36</xdr:row>
      <xdr:rowOff>162889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7966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0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153202</xdr:rowOff>
    </xdr:from>
    <xdr:to>
      <xdr:col>85</xdr:col>
      <xdr:colOff>177800</xdr:colOff>
      <xdr:row>37</xdr:row>
      <xdr:rowOff>83352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2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131629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0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38592</xdr:rowOff>
    </xdr:from>
    <xdr:to>
      <xdr:col>81</xdr:col>
      <xdr:colOff>101600</xdr:colOff>
      <xdr:row>37</xdr:row>
      <xdr:rowOff>140192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8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131318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7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36012</xdr:rowOff>
    </xdr:from>
    <xdr:to>
      <xdr:col>76</xdr:col>
      <xdr:colOff>165100</xdr:colOff>
      <xdr:row>37</xdr:row>
      <xdr:rowOff>137612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7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128739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47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20304</xdr:rowOff>
    </xdr:from>
    <xdr:to>
      <xdr:col>72</xdr:col>
      <xdr:colOff>38100</xdr:colOff>
      <xdr:row>37</xdr:row>
      <xdr:rowOff>121904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6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113031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5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132448</xdr:rowOff>
    </xdr:from>
    <xdr:to>
      <xdr:col>67</xdr:col>
      <xdr:colOff>101600</xdr:colOff>
      <xdr:row>37</xdr:row>
      <xdr:rowOff>62598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53725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9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126976</xdr:rowOff>
    </xdr:from>
    <xdr:to>
      <xdr:col>85</xdr:col>
      <xdr:colOff>127000</xdr:colOff>
      <xdr:row>54</xdr:row>
      <xdr:rowOff>128037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385276"/>
          <a:ext cx="838200" cy="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370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128037</xdr:rowOff>
    </xdr:from>
    <xdr:to>
      <xdr:col>81</xdr:col>
      <xdr:colOff>50800</xdr:colOff>
      <xdr:row>54</xdr:row>
      <xdr:rowOff>142109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386337"/>
          <a:ext cx="889000" cy="1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121792</xdr:rowOff>
    </xdr:from>
    <xdr:to>
      <xdr:col>76</xdr:col>
      <xdr:colOff>114300</xdr:colOff>
      <xdr:row>54</xdr:row>
      <xdr:rowOff>142109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380092"/>
          <a:ext cx="889000" cy="2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121792</xdr:rowOff>
    </xdr:from>
    <xdr:to>
      <xdr:col>71</xdr:col>
      <xdr:colOff>177800</xdr:colOff>
      <xdr:row>56</xdr:row>
      <xdr:rowOff>91411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380092"/>
          <a:ext cx="889000" cy="3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102580</xdr:rowOff>
    </xdr:from>
    <xdr:to>
      <xdr:col>67</xdr:col>
      <xdr:colOff>101600</xdr:colOff>
      <xdr:row>57</xdr:row>
      <xdr:rowOff>32730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23857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9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76176</xdr:rowOff>
    </xdr:from>
    <xdr:to>
      <xdr:col>85</xdr:col>
      <xdr:colOff>177800</xdr:colOff>
      <xdr:row>55</xdr:row>
      <xdr:rowOff>6326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33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99053</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18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77237</xdr:rowOff>
    </xdr:from>
    <xdr:to>
      <xdr:col>81</xdr:col>
      <xdr:colOff>101600</xdr:colOff>
      <xdr:row>55</xdr:row>
      <xdr:rowOff>7387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33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23914</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911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91309</xdr:rowOff>
    </xdr:from>
    <xdr:to>
      <xdr:col>76</xdr:col>
      <xdr:colOff>165100</xdr:colOff>
      <xdr:row>55</xdr:row>
      <xdr:rowOff>21459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34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37986</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12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70992</xdr:rowOff>
    </xdr:from>
    <xdr:to>
      <xdr:col>72</xdr:col>
      <xdr:colOff>38100</xdr:colOff>
      <xdr:row>55</xdr:row>
      <xdr:rowOff>1142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3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17669</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03795" y="9104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40611</xdr:rowOff>
    </xdr:from>
    <xdr:to>
      <xdr:col>67</xdr:col>
      <xdr:colOff>101600</xdr:colOff>
      <xdr:row>56</xdr:row>
      <xdr:rowOff>142211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4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158738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1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57793</xdr:rowOff>
    </xdr:from>
    <xdr:to>
      <xdr:col>85</xdr:col>
      <xdr:colOff>127000</xdr:colOff>
      <xdr:row>73</xdr:row>
      <xdr:rowOff>99626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230743"/>
          <a:ext cx="838200" cy="38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99626</xdr:rowOff>
    </xdr:from>
    <xdr:to>
      <xdr:col>81</xdr:col>
      <xdr:colOff>50800</xdr:colOff>
      <xdr:row>78</xdr:row>
      <xdr:rowOff>106004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2615476"/>
          <a:ext cx="889000" cy="86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85362</xdr:rowOff>
    </xdr:from>
    <xdr:to>
      <xdr:col>76</xdr:col>
      <xdr:colOff>114300</xdr:colOff>
      <xdr:row>78</xdr:row>
      <xdr:rowOff>106004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58462"/>
          <a:ext cx="889000" cy="2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130350</xdr:rowOff>
    </xdr:from>
    <xdr:to>
      <xdr:col>71</xdr:col>
      <xdr:colOff>177800</xdr:colOff>
      <xdr:row>78</xdr:row>
      <xdr:rowOff>85362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332000"/>
          <a:ext cx="889000" cy="12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73561</xdr:rowOff>
    </xdr:from>
    <xdr:to>
      <xdr:col>67</xdr:col>
      <xdr:colOff>101600</xdr:colOff>
      <xdr:row>77</xdr:row>
      <xdr:rowOff>3711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10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20238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6993</xdr:rowOff>
    </xdr:from>
    <xdr:to>
      <xdr:col>85</xdr:col>
      <xdr:colOff>177800</xdr:colOff>
      <xdr:row>71</xdr:row>
      <xdr:rowOff>108593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17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131470</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13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48826</xdr:rowOff>
    </xdr:from>
    <xdr:to>
      <xdr:col>81</xdr:col>
      <xdr:colOff>101600</xdr:colOff>
      <xdr:row>73</xdr:row>
      <xdr:rowOff>150426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56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166953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33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55204</xdr:rowOff>
    </xdr:from>
    <xdr:to>
      <xdr:col>76</xdr:col>
      <xdr:colOff>165100</xdr:colOff>
      <xdr:row>78</xdr:row>
      <xdr:rowOff>156804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2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147931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52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34562</xdr:rowOff>
    </xdr:from>
    <xdr:to>
      <xdr:col>72</xdr:col>
      <xdr:colOff>38100</xdr:colOff>
      <xdr:row>78</xdr:row>
      <xdr:rowOff>136162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0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127289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0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79550</xdr:rowOff>
    </xdr:from>
    <xdr:to>
      <xdr:col>67</xdr:col>
      <xdr:colOff>101600</xdr:colOff>
      <xdr:row>78</xdr:row>
      <xdr:rowOff>9700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2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827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3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9562</xdr:rowOff>
    </xdr:from>
    <xdr:to>
      <xdr:col>85</xdr:col>
      <xdr:colOff>127000</xdr:colOff>
      <xdr:row>95</xdr:row>
      <xdr:rowOff>61606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297312"/>
          <a:ext cx="838200" cy="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3266</xdr:rowOff>
    </xdr:from>
    <xdr:to>
      <xdr:col>81</xdr:col>
      <xdr:colOff>50800</xdr:colOff>
      <xdr:row>95</xdr:row>
      <xdr:rowOff>9562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291016"/>
          <a:ext cx="889000" cy="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3266</xdr:rowOff>
    </xdr:from>
    <xdr:to>
      <xdr:col>76</xdr:col>
      <xdr:colOff>114300</xdr:colOff>
      <xdr:row>95</xdr:row>
      <xdr:rowOff>6883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291016"/>
          <a:ext cx="889000" cy="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6883</xdr:rowOff>
    </xdr:from>
    <xdr:to>
      <xdr:col>71</xdr:col>
      <xdr:colOff>177800</xdr:colOff>
      <xdr:row>95</xdr:row>
      <xdr:rowOff>23397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294633"/>
          <a:ext cx="889000" cy="1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164055</xdr:rowOff>
    </xdr:from>
    <xdr:to>
      <xdr:col>67</xdr:col>
      <xdr:colOff>101600</xdr:colOff>
      <xdr:row>97</xdr:row>
      <xdr:rowOff>94205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85332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10806</xdr:rowOff>
    </xdr:from>
    <xdr:to>
      <xdr:col>85</xdr:col>
      <xdr:colOff>177800</xdr:colOff>
      <xdr:row>95</xdr:row>
      <xdr:rowOff>112406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2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33683</xdr:rowOff>
    </xdr:from>
    <xdr:ext cx="599010"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14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130212</xdr:rowOff>
    </xdr:from>
    <xdr:to>
      <xdr:col>81</xdr:col>
      <xdr:colOff>101600</xdr:colOff>
      <xdr:row>95</xdr:row>
      <xdr:rowOff>60362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2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76889</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602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123916</xdr:rowOff>
    </xdr:from>
    <xdr:to>
      <xdr:col>76</xdr:col>
      <xdr:colOff>165100</xdr:colOff>
      <xdr:row>95</xdr:row>
      <xdr:rowOff>54066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24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70593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292795" y="1601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127533</xdr:rowOff>
    </xdr:from>
    <xdr:to>
      <xdr:col>72</xdr:col>
      <xdr:colOff>38100</xdr:colOff>
      <xdr:row>95</xdr:row>
      <xdr:rowOff>57683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24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74210</xdr:rowOff>
    </xdr:from>
    <xdr:ext cx="59901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03795" y="1601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144047</xdr:rowOff>
    </xdr:from>
    <xdr:to>
      <xdr:col>67</xdr:col>
      <xdr:colOff>101600</xdr:colOff>
      <xdr:row>95</xdr:row>
      <xdr:rowOff>74197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2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90724</xdr:rowOff>
    </xdr:from>
    <xdr:ext cx="59901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14795" y="1603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132987</xdr:rowOff>
    </xdr:from>
    <xdr:to>
      <xdr:col>98</xdr:col>
      <xdr:colOff>38100</xdr:colOff>
      <xdr:row>39</xdr:row>
      <xdr:rowOff>63137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4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79664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423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令和５年度８月豪雨災害にかかる災害復旧</a:t>
          </a:r>
          <a:r>
            <a:rPr kumimoji="1" lang="ja-JP" altLang="ja-JP" sz="1100" b="0" i="0" baseline="0">
              <a:solidFill>
                <a:schemeClr val="dk1"/>
              </a:solidFill>
              <a:effectLst/>
              <a:latin typeface="+mn-lt"/>
              <a:ea typeface="+mn-ea"/>
              <a:cs typeface="+mn-cs"/>
            </a:rPr>
            <a:t>費</a:t>
          </a:r>
          <a:r>
            <a:rPr kumimoji="1" lang="ja-JP" altLang="en-US" sz="1100" b="0" i="0" baseline="0">
              <a:solidFill>
                <a:schemeClr val="dk1"/>
              </a:solidFill>
              <a:effectLst/>
              <a:latin typeface="+mn-lt"/>
              <a:ea typeface="+mn-ea"/>
              <a:cs typeface="+mn-cs"/>
            </a:rPr>
            <a:t>が多額となり、住民１人当たり歳出が類似団体で最大となった</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その他の項目でも、大型建設事業の実施により類似団体を上回っている。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今後についても、学校施設、町立病院の整備等に多額の費用が要することが予想されるため、</a:t>
          </a:r>
          <a:r>
            <a:rPr kumimoji="1" lang="ja-JP" altLang="en-US" sz="1100" b="0" i="0" baseline="0">
              <a:solidFill>
                <a:schemeClr val="dk1"/>
              </a:solidFill>
              <a:effectLst/>
              <a:latin typeface="+mn-lt"/>
              <a:ea typeface="+mn-ea"/>
              <a:cs typeface="+mn-cs"/>
            </a:rPr>
            <a:t>公共施設等総合管理計画や</a:t>
          </a:r>
          <a:r>
            <a:rPr kumimoji="1" lang="ja-JP" altLang="ja-JP" sz="1100" b="0" i="0" baseline="0">
              <a:solidFill>
                <a:schemeClr val="dk1"/>
              </a:solidFill>
              <a:effectLst/>
              <a:latin typeface="+mn-lt"/>
              <a:ea typeface="+mn-ea"/>
              <a:cs typeface="+mn-cs"/>
            </a:rPr>
            <a:t>公共施設個別計画</a:t>
          </a:r>
          <a:r>
            <a:rPr kumimoji="1" lang="ja-JP" altLang="en-US" sz="1100" b="0" i="0" baseline="0">
              <a:solidFill>
                <a:schemeClr val="dk1"/>
              </a:solidFill>
              <a:effectLst/>
              <a:latin typeface="+mn-lt"/>
              <a:ea typeface="+mn-ea"/>
              <a:cs typeface="+mn-cs"/>
            </a:rPr>
            <a:t>、学校施設長寿命化</a:t>
          </a:r>
          <a:r>
            <a:rPr kumimoji="1" lang="ja-JP" altLang="ja-JP" sz="1100" b="0" i="0" baseline="0">
              <a:solidFill>
                <a:schemeClr val="dk1"/>
              </a:solidFill>
              <a:effectLst/>
              <a:latin typeface="+mn-lt"/>
              <a:ea typeface="+mn-ea"/>
              <a:cs typeface="+mn-cs"/>
            </a:rPr>
            <a:t>計画による長期的な管理計画を立て、</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老朽化施設や類似施設の抜本的な施設のあり方について、統廃合や民間への委譲等</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検討するとともに、指定管理者制度による施設管理における運営管理の適正化を徹底し、</a:t>
          </a:r>
          <a:r>
            <a:rPr kumimoji="1" lang="ja-JP" altLang="en-US" sz="1100" b="0" i="0" baseline="0">
              <a:solidFill>
                <a:schemeClr val="dk1"/>
              </a:solidFill>
              <a:effectLst/>
              <a:latin typeface="+mn-lt"/>
              <a:ea typeface="+mn-ea"/>
              <a:cs typeface="+mn-cs"/>
            </a:rPr>
            <a:t>経費の削減</a:t>
          </a:r>
          <a:r>
            <a:rPr kumimoji="1" lang="ja-JP" altLang="ja-JP" sz="1100" b="0" i="0" baseline="0">
              <a:solidFill>
                <a:schemeClr val="dk1"/>
              </a:solidFill>
              <a:effectLst/>
              <a:latin typeface="+mn-lt"/>
              <a:ea typeface="+mn-ea"/>
              <a:cs typeface="+mn-cs"/>
            </a:rPr>
            <a:t>を</a:t>
          </a:r>
          <a:r>
            <a:rPr kumimoji="1" lang="ja-JP" altLang="en-US" sz="1100" b="0" i="0" baseline="0">
              <a:solidFill>
                <a:schemeClr val="dk1"/>
              </a:solidFill>
              <a:effectLst/>
              <a:latin typeface="+mn-lt"/>
              <a:ea typeface="+mn-ea"/>
              <a:cs typeface="+mn-cs"/>
            </a:rPr>
            <a:t>図る</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岡山県鏡野町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b="0" i="0" baseline="0">
              <a:solidFill>
                <a:schemeClr val="dk1"/>
              </a:solidFill>
              <a:effectLst/>
              <a:latin typeface="+mn-lt"/>
              <a:ea typeface="+mn-ea"/>
              <a:cs typeface="+mn-cs"/>
            </a:rPr>
            <a:t>　財政調整基金については、中期的な見通しのもとに、決算剰余金を中心に積み立てるとともに特定目的基金への積み替えや、最低水準の取り崩しに努めている。令和</a:t>
          </a:r>
          <a:r>
            <a:rPr kumimoji="1" lang="ja-JP" altLang="en-US" sz="1050" b="0" i="0" baseline="0">
              <a:solidFill>
                <a:schemeClr val="dk1"/>
              </a:solidFill>
              <a:effectLst/>
              <a:latin typeface="+mn-lt"/>
              <a:ea typeface="+mn-ea"/>
              <a:cs typeface="+mn-cs"/>
            </a:rPr>
            <a:t>６</a:t>
          </a:r>
          <a:r>
            <a:rPr kumimoji="1" lang="ja-JP" altLang="ja-JP" sz="1050" b="0" i="0" baseline="0">
              <a:solidFill>
                <a:schemeClr val="dk1"/>
              </a:solidFill>
              <a:effectLst/>
              <a:latin typeface="+mn-lt"/>
              <a:ea typeface="+mn-ea"/>
              <a:cs typeface="+mn-cs"/>
            </a:rPr>
            <a:t>年度は歳計剰余金積立と利子積立により</a:t>
          </a:r>
          <a:r>
            <a:rPr kumimoji="1" lang="ja-JP" altLang="en-US" sz="1050" b="0" i="0" baseline="0">
              <a:solidFill>
                <a:schemeClr val="dk1"/>
              </a:solidFill>
              <a:effectLst/>
              <a:latin typeface="+mn-lt"/>
              <a:ea typeface="+mn-ea"/>
              <a:cs typeface="+mn-cs"/>
            </a:rPr>
            <a:t>２．３</a:t>
          </a:r>
          <a:r>
            <a:rPr kumimoji="1" lang="ja-JP" altLang="ja-JP" sz="1050" b="0" i="0" baseline="0">
              <a:solidFill>
                <a:schemeClr val="dk1"/>
              </a:solidFill>
              <a:effectLst/>
              <a:latin typeface="+mn-lt"/>
              <a:ea typeface="+mn-ea"/>
              <a:cs typeface="+mn-cs"/>
            </a:rPr>
            <a:t>億円を積立てたものの、大規模事業や災害復旧により</a:t>
          </a:r>
          <a:r>
            <a:rPr kumimoji="1" lang="ja-JP" altLang="en-US" sz="1050" b="0" i="0" baseline="0">
              <a:solidFill>
                <a:schemeClr val="dk1"/>
              </a:solidFill>
              <a:effectLst/>
              <a:latin typeface="+mn-lt"/>
              <a:ea typeface="+mn-ea"/>
              <a:cs typeface="+mn-cs"/>
            </a:rPr>
            <a:t>７．０</a:t>
          </a:r>
          <a:r>
            <a:rPr kumimoji="1" lang="ja-JP" altLang="ja-JP" sz="1050" b="0" i="0" baseline="0">
              <a:solidFill>
                <a:schemeClr val="dk1"/>
              </a:solidFill>
              <a:effectLst/>
              <a:latin typeface="+mn-lt"/>
              <a:ea typeface="+mn-ea"/>
              <a:cs typeface="+mn-cs"/>
            </a:rPr>
            <a:t>億円取り崩したため、決算時の標準財政規模比は４</a:t>
          </a:r>
          <a:r>
            <a:rPr kumimoji="1" lang="ja-JP" altLang="en-US" sz="1050" b="0" i="0" baseline="0">
              <a:solidFill>
                <a:schemeClr val="dk1"/>
              </a:solidFill>
              <a:effectLst/>
              <a:latin typeface="+mn-lt"/>
              <a:ea typeface="+mn-ea"/>
              <a:cs typeface="+mn-cs"/>
            </a:rPr>
            <a:t>１．３</a:t>
          </a:r>
          <a:r>
            <a:rPr kumimoji="1" lang="ja-JP" altLang="ja-JP" sz="1050" b="0" i="0" baseline="0">
              <a:solidFill>
                <a:schemeClr val="dk1"/>
              </a:solidFill>
              <a:effectLst/>
              <a:latin typeface="+mn-lt"/>
              <a:ea typeface="+mn-ea"/>
              <a:cs typeface="+mn-cs"/>
            </a:rPr>
            <a:t>％となった。</a:t>
          </a:r>
          <a:endParaRPr lang="ja-JP" altLang="ja-JP" sz="1050">
            <a:effectLst/>
          </a:endParaRPr>
        </a:p>
        <a:p>
          <a:pPr eaLnBrk="1" fontAlgn="auto" latinLnBrk="0" hangingPunct="1"/>
          <a:r>
            <a:rPr lang="ja-JP" altLang="ja-JP" sz="1050" b="0" i="0" baseline="0">
              <a:solidFill>
                <a:schemeClr val="dk1"/>
              </a:solidFill>
              <a:effectLst/>
              <a:latin typeface="+mn-lt"/>
              <a:ea typeface="+mn-ea"/>
              <a:cs typeface="+mn-cs"/>
            </a:rPr>
            <a:t>　今後、大規模な自然災害や感染症対策等の非常時の備えとして財源確保が必要なため、現在の基金依存の体質を脱却し</a:t>
          </a:r>
          <a:r>
            <a:rPr lang="ja-JP" altLang="en-US" sz="1050" b="0" i="0" baseline="0">
              <a:solidFill>
                <a:schemeClr val="dk1"/>
              </a:solidFill>
              <a:effectLst/>
              <a:latin typeface="+mn-lt"/>
              <a:ea typeface="+mn-ea"/>
              <a:cs typeface="+mn-cs"/>
            </a:rPr>
            <a:t>財</a:t>
          </a:r>
          <a:r>
            <a:rPr lang="ja-JP" altLang="ja-JP" sz="1050" b="0" i="0" baseline="0">
              <a:solidFill>
                <a:schemeClr val="dk1"/>
              </a:solidFill>
              <a:effectLst/>
              <a:latin typeface="+mn-lt"/>
              <a:ea typeface="+mn-ea"/>
              <a:cs typeface="+mn-cs"/>
            </a:rPr>
            <a:t>政調整基金への積立・確保が必要となっている。</a:t>
          </a:r>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岡山県鏡野町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平成１９年度の算定開始以来、各会計とも赤字額は発生していないが、今後においても健全な財政運営が求められる。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の特別会計の運営においては、人口の減少および高齢化により、国民健康保険や介護保険等保険給付費が増大することにより、特別会計の財政が逼迫することが目に見えており、保険給付費の抑制につながる施策として「健康づくりの推進」</a:t>
          </a:r>
          <a:r>
            <a:rPr kumimoji="1" lang="ja-JP" altLang="en-US" sz="1100" b="0" i="0" baseline="0">
              <a:solidFill>
                <a:schemeClr val="dk1"/>
              </a:solidFill>
              <a:effectLst/>
              <a:latin typeface="+mn-lt"/>
              <a:ea typeface="+mn-ea"/>
              <a:cs typeface="+mn-cs"/>
            </a:rPr>
            <a:t>に</a:t>
          </a:r>
          <a:r>
            <a:rPr kumimoji="1" lang="ja-JP" altLang="ja-JP" sz="1100" b="0" i="0" baseline="0">
              <a:solidFill>
                <a:schemeClr val="dk1"/>
              </a:solidFill>
              <a:effectLst/>
              <a:latin typeface="+mn-lt"/>
              <a:ea typeface="+mn-ea"/>
              <a:cs typeface="+mn-cs"/>
            </a:rPr>
            <a:t>取組んでいる。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岡山県鏡野町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は、平成２１年度までに繰上償還を行うとともに、新発債の借入抑制により以降着実に減少傾向にあったが、平成２５年度から２か年計画で整備した鏡野地域情報通信施設整備事業に充当した合併特例債や中央こども園整備事業に対する過疎対策事業債などの多額の起債に係る償還額及び、公共下水道整備事業等に係る公営企業債の償還に対する繰入額が数年間に渡り発生する見込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元利償還金については令和３年度に一度ピークを迎え、前述の鏡野地域情報通信施設整備事業に係る償還完了により一時的に減少見込だが、</a:t>
          </a:r>
          <a:r>
            <a:rPr kumimoji="1" lang="ja-JP" altLang="en-US" sz="1100" b="0" i="0" baseline="0">
              <a:solidFill>
                <a:schemeClr val="dk1"/>
              </a:solidFill>
              <a:effectLst/>
              <a:latin typeface="+mn-lt"/>
              <a:ea typeface="+mn-ea"/>
              <a:cs typeface="+mn-cs"/>
            </a:rPr>
            <a:t>令和６年度の大型事業に係る起債額が多額なため</a:t>
          </a:r>
          <a:r>
            <a:rPr kumimoji="1" lang="ja-JP" altLang="ja-JP" sz="1100" b="0" i="0" baseline="0">
              <a:solidFill>
                <a:schemeClr val="dk1"/>
              </a:solidFill>
              <a:effectLst/>
              <a:latin typeface="+mn-lt"/>
              <a:ea typeface="+mn-ea"/>
              <a:cs typeface="+mn-cs"/>
            </a:rPr>
            <a:t>、数値の注視が必要である。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岡山県鏡野町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一般会計等の地方債残高は、平成２５年度からの２か年計画で整備した鏡野町地域情報通信施設整備事業等の地方債借入により増加した</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近年は償還額が新規発行額を大幅に</a:t>
          </a:r>
          <a:r>
            <a:rPr kumimoji="1" lang="ja-JP" altLang="en-US" sz="1100" b="0" i="0" baseline="0">
              <a:solidFill>
                <a:schemeClr val="dk1"/>
              </a:solidFill>
              <a:effectLst/>
              <a:latin typeface="+mn-lt"/>
              <a:ea typeface="+mn-ea"/>
              <a:cs typeface="+mn-cs"/>
            </a:rPr>
            <a:t>下回っていたが</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令和６年度は大型事業にかかる起債発行により増加した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充当可能財源の内、充当可能基金については、決算剰余金の積立てにより財政調整基金を中心に増加していたが、近年の自然災害や感染症の蔓延</a:t>
          </a:r>
          <a:r>
            <a:rPr kumimoji="1" lang="ja-JP" altLang="en-US" sz="1100" b="0" i="0" baseline="0">
              <a:solidFill>
                <a:schemeClr val="dk1"/>
              </a:solidFill>
              <a:effectLst/>
              <a:latin typeface="+mn-lt"/>
              <a:ea typeface="+mn-ea"/>
              <a:cs typeface="+mn-cs"/>
            </a:rPr>
            <a:t>、大型事業の実施</a:t>
          </a:r>
          <a:r>
            <a:rPr kumimoji="1" lang="ja-JP" altLang="ja-JP" sz="1100" b="0" i="0" baseline="0">
              <a:solidFill>
                <a:schemeClr val="dk1"/>
              </a:solidFill>
              <a:effectLst/>
              <a:latin typeface="+mn-lt"/>
              <a:ea typeface="+mn-ea"/>
              <a:cs typeface="+mn-cs"/>
            </a:rPr>
            <a:t>により減少傾向となっている。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充当可能財源の減少が推測される中で、今後、</a:t>
          </a:r>
          <a:r>
            <a:rPr kumimoji="1" lang="ja-JP" altLang="en-US" sz="1100" b="0" i="0" baseline="0">
              <a:solidFill>
                <a:schemeClr val="dk1"/>
              </a:solidFill>
              <a:effectLst/>
              <a:latin typeface="+mn-lt"/>
              <a:ea typeface="+mn-ea"/>
              <a:cs typeface="+mn-cs"/>
            </a:rPr>
            <a:t>学校改修や病院整備などの大型事業</a:t>
          </a:r>
          <a:r>
            <a:rPr kumimoji="1" lang="ja-JP" altLang="ja-JP" sz="1100" b="0" i="0" baseline="0">
              <a:solidFill>
                <a:schemeClr val="dk1"/>
              </a:solidFill>
              <a:effectLst/>
              <a:latin typeface="+mn-lt"/>
              <a:ea typeface="+mn-ea"/>
              <a:cs typeface="+mn-cs"/>
            </a:rPr>
            <a:t>を控えているため、数値の注視が必要である。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岡山県鏡野町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lt"/>
              <a:ea typeface="+mn-ea"/>
              <a:cs typeface="+mn-cs"/>
            </a:rPr>
            <a:t>大規模事業や災害復旧等により</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財政調整基金</a:t>
          </a:r>
          <a:r>
            <a:rPr kumimoji="1" lang="ja-JP" altLang="en-US" sz="1300">
              <a:solidFill>
                <a:schemeClr val="dk1"/>
              </a:solidFill>
              <a:effectLst/>
              <a:latin typeface="+mn-lt"/>
              <a:ea typeface="+mn-ea"/>
              <a:cs typeface="+mn-cs"/>
            </a:rPr>
            <a:t>、減債基金及び</a:t>
          </a:r>
          <a:r>
            <a:rPr kumimoji="1" lang="ja-JP" altLang="ja-JP" sz="1300">
              <a:solidFill>
                <a:schemeClr val="dk1"/>
              </a:solidFill>
              <a:effectLst/>
              <a:latin typeface="+mn-lt"/>
              <a:ea typeface="+mn-ea"/>
              <a:cs typeface="+mn-cs"/>
            </a:rPr>
            <a:t>その他特定目的基金で減額となったことで、基金全体としては減少となった。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lt"/>
              <a:ea typeface="+mn-ea"/>
              <a:cs typeface="+mn-cs"/>
            </a:rPr>
            <a:t>今後の自然災害等に備えて適切な積立を行うとともに、その他特定目的基金の整理を行う。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　鏡野町地域振興基金：本町における町民の連携の強化及び地域振興</a:t>
          </a:r>
          <a:endParaRPr lang="ja-JP" altLang="ja-JP" sz="1300">
            <a:effectLst/>
          </a:endParaRPr>
        </a:p>
        <a:p>
          <a:r>
            <a:rPr kumimoji="1" lang="ja-JP" altLang="ja-JP" sz="1300">
              <a:solidFill>
                <a:schemeClr val="dk1"/>
              </a:solidFill>
              <a:effectLst/>
              <a:latin typeface="+mn-lt"/>
              <a:ea typeface="+mn-ea"/>
              <a:cs typeface="+mn-cs"/>
            </a:rPr>
            <a:t>　鏡野町公共用拠点施設整備基金：鏡野町の公共用拠点施設の修繕、改修等による長命化及び新設、改築に関する事業の推進を図る</a:t>
          </a:r>
          <a:endParaRPr lang="ja-JP" altLang="ja-JP" sz="1300">
            <a:effectLst/>
          </a:endParaRPr>
        </a:p>
        <a:p>
          <a:r>
            <a:rPr kumimoji="1" lang="ja-JP" altLang="ja-JP" sz="1300">
              <a:solidFill>
                <a:schemeClr val="dk1"/>
              </a:solidFill>
              <a:effectLst/>
              <a:latin typeface="+mn-lt"/>
              <a:ea typeface="+mn-ea"/>
              <a:cs typeface="+mn-cs"/>
            </a:rPr>
            <a:t>　鏡野町かがみの創生基金：</a:t>
          </a:r>
          <a:r>
            <a:rPr kumimoji="1" lang="en-US" altLang="ja-JP" sz="1300">
              <a:solidFill>
                <a:schemeClr val="dk1"/>
              </a:solidFill>
              <a:effectLst/>
              <a:latin typeface="+mn-lt"/>
              <a:ea typeface="+mn-ea"/>
              <a:cs typeface="+mn-cs"/>
            </a:rPr>
            <a:t>21</a:t>
          </a:r>
          <a:r>
            <a:rPr kumimoji="1" lang="ja-JP" altLang="ja-JP" sz="1300">
              <a:solidFill>
                <a:schemeClr val="dk1"/>
              </a:solidFill>
              <a:effectLst/>
              <a:latin typeface="+mn-lt"/>
              <a:ea typeface="+mn-ea"/>
              <a:cs typeface="+mn-cs"/>
            </a:rPr>
            <a:t>世紀に向けて、明るく、豊かで、活力ある独創的、個性的な地域づくりを行う</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鏡野町未来・希望基金：活力のある地域づくりと助け合いの心が育つ地域づくりを推進する</a:t>
          </a:r>
          <a:endParaRPr lang="ja-JP" altLang="ja-JP" sz="1300">
            <a:effectLst/>
          </a:endParaRPr>
        </a:p>
        <a:p>
          <a:r>
            <a:rPr kumimoji="1" lang="ja-JP" altLang="ja-JP" sz="1300">
              <a:solidFill>
                <a:schemeClr val="dk1"/>
              </a:solidFill>
              <a:effectLst/>
              <a:latin typeface="+mn-lt"/>
              <a:ea typeface="+mn-ea"/>
              <a:cs typeface="+mn-cs"/>
            </a:rPr>
            <a:t>　鏡野町養護老人ホームかがみの園運営安定化基金：かがみの園の健全な運営を図るため</a:t>
          </a:r>
          <a:endParaRPr lang="ja-JP" altLang="ja-JP" sz="1300">
            <a:effectLst/>
          </a:endParaRPr>
        </a:p>
        <a:p>
          <a:r>
            <a:rPr kumimoji="1" lang="ja-JP" altLang="ja-JP" sz="1300">
              <a:solidFill>
                <a:schemeClr val="dk1"/>
              </a:solidFill>
              <a:effectLst/>
              <a:latin typeface="+mn-lt"/>
              <a:ea typeface="+mn-ea"/>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鏡野町地域振興基金：鏡野町地域情報通信施設運営事業へ財源として充当</a:t>
          </a:r>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　鏡野町公共用拠点施設整備基金：</a:t>
          </a:r>
          <a:r>
            <a:rPr kumimoji="1" lang="ja-JP" altLang="en-US" sz="1300">
              <a:solidFill>
                <a:schemeClr val="dk1"/>
              </a:solidFill>
              <a:effectLst/>
              <a:latin typeface="+mn-lt"/>
              <a:ea typeface="+mn-ea"/>
              <a:cs typeface="+mn-cs"/>
            </a:rPr>
            <a:t>建設事業へ充当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　鏡野町かがみの創生基金</a:t>
          </a:r>
          <a:r>
            <a:rPr kumimoji="1" lang="ja-JP" altLang="en-US" sz="1300">
              <a:solidFill>
                <a:schemeClr val="dk1"/>
              </a:solidFill>
              <a:effectLst/>
              <a:latin typeface="+mn-lt"/>
              <a:ea typeface="+mn-ea"/>
              <a:cs typeface="+mn-cs"/>
            </a:rPr>
            <a:t>を取り崩し、</a:t>
          </a:r>
          <a:r>
            <a:rPr kumimoji="1" lang="ja-JP" altLang="ja-JP" sz="1300">
              <a:solidFill>
                <a:schemeClr val="dk1"/>
              </a:solidFill>
              <a:effectLst/>
              <a:latin typeface="+mn-lt"/>
              <a:ea typeface="+mn-ea"/>
              <a:cs typeface="+mn-cs"/>
            </a:rPr>
            <a:t>鏡野町未来・希望基金</a:t>
          </a:r>
          <a:r>
            <a:rPr kumimoji="1" lang="ja-JP" altLang="en-US" sz="1300">
              <a:solidFill>
                <a:schemeClr val="dk1"/>
              </a:solidFill>
              <a:effectLst/>
              <a:latin typeface="+mn-lt"/>
              <a:ea typeface="+mn-ea"/>
              <a:cs typeface="+mn-cs"/>
            </a:rPr>
            <a:t>へ積立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基金設立時の目的を終えたものについては廃止し、その他の基金については目的等に応じて整理を行う。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施設改修等の大規模事業や災害復旧により歳出が増加。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lt"/>
              <a:ea typeface="+mn-ea"/>
              <a:cs typeface="+mn-cs"/>
            </a:rPr>
            <a:t>自然災害・感染症等への備え</a:t>
          </a:r>
          <a:r>
            <a:rPr kumimoji="1" lang="ja-JP" altLang="en-US" sz="1300">
              <a:solidFill>
                <a:schemeClr val="dk1"/>
              </a:solidFill>
              <a:effectLst/>
              <a:latin typeface="+mn-lt"/>
              <a:ea typeface="+mn-ea"/>
              <a:cs typeface="+mn-cs"/>
            </a:rPr>
            <a:t>等の</a:t>
          </a:r>
          <a:r>
            <a:rPr kumimoji="1" lang="ja-JP" altLang="ja-JP" sz="1300">
              <a:solidFill>
                <a:schemeClr val="dk1"/>
              </a:solidFill>
              <a:effectLst/>
              <a:latin typeface="+mn-lt"/>
              <a:ea typeface="+mn-ea"/>
              <a:cs typeface="+mn-cs"/>
            </a:rPr>
            <a:t>ため、過去の実績を踏まえ４０億円程度を目途に積み立てることとしたい。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地域情報通信施設整備に係る起債の償還に対応するため。</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当該地方債については、令和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年度に</a:t>
          </a:r>
          <a:r>
            <a:rPr kumimoji="1" lang="ja-JP" altLang="en-US" sz="1300">
              <a:solidFill>
                <a:schemeClr val="dk1"/>
              </a:solidFill>
              <a:effectLst/>
              <a:latin typeface="+mn-lt"/>
              <a:ea typeface="+mn-ea"/>
              <a:cs typeface="+mn-cs"/>
            </a:rPr>
            <a:t>完済のため</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当面の返済負担は軽減する</a:t>
          </a:r>
          <a:r>
            <a:rPr kumimoji="1" lang="ja-JP" altLang="ja-JP" sz="1300">
              <a:solidFill>
                <a:schemeClr val="dk1"/>
              </a:solidFill>
              <a:effectLst/>
              <a:latin typeface="+mn-lt"/>
              <a:ea typeface="+mn-ea"/>
              <a:cs typeface="+mn-cs"/>
            </a:rPr>
            <a:t>見込。</a:t>
          </a: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440B0D8-6F3E-472E-9444-18E37B828A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CE8ECA-FF98-47BB-BB61-95BEBF63B0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0294197-DB1F-4698-9DF9-60921A461F3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6D8EAED-5951-4810-B1FE-8B8B19B0CBD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92D935F-90CA-41B6-8186-A2CCCAD9113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870F7F3-25F6-41B0-A5B7-D9447D22116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0BACC76-03E2-4A5C-8298-E195C3B279A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CB86731-62A1-412F-B30B-46169B4FD94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FC213AD-DD4A-468A-857B-0290737FE87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17AC496-0493-468D-854E-2D34C62B381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8719A32-0C8D-45F0-AD36-9F924E8D19F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C5D5377-2837-4C34-A521-2D94F4F9F8E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CF7BE46-3892-4881-A6A1-CE597FA8F8D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315E213-9FC2-4908-A61D-AF524E02BBD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367935A-2A8E-4244-AA6F-493DC3FECFC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15522E3-D2F8-4959-A814-BC42714FD96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77D34CA-112D-4A8F-A4F3-E0371402274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591DA19-05BD-4950-9F13-7B3FA927715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E779ED3-401C-4F26-BAB1-C6DA4B18C5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CFA9465-7891-47CC-A4E9-D46DC8ADF8B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914944A-B066-4BE3-8BE8-BB9AA5F323F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E630DB0-F721-41AB-B35D-123CE64C4C6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6ADB0BD-C32A-4635-8D09-ACCEEBED05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8950A1A-B6DA-4033-AC51-663537BB55E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2E24569-67E3-4175-A880-F5F6796C4A1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5DB2516-5E8F-431D-88CF-69780372911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87CBCEB-D76B-47E8-94AB-04C62640EDD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8013230-2327-485F-BF81-9DDABF87944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E355534-4365-4ACB-848A-1C7988D027C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F0FD797-51BA-4671-A545-9D7A390B3C0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9C26552-33D9-4354-AB25-30DCE4790CB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BA387F2-191F-41BF-93DB-A5451E57A3D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AB1BBE8-D5CB-4231-84A5-AB8E665D272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5A1D0C1-5B1E-42AC-A990-EF01D967843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1724638-650E-4055-B984-239441B741B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E395A8F-EF65-4274-B5A5-A0DCB66AE83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053B295-1442-467C-A28D-CEC7CF476C2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C5DD9EE-7F48-4B6B-8306-EDF8067E413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29EE0EB-F09E-4408-913A-1D4FAD2480A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B6F4F16-4D56-4D5C-A038-B8EAC0CFA00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1208427-973F-4AF0-8B2A-03CE975E8B2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42B03C2-9E38-4B2E-BA17-9DBFE8AA130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DA8187E-8B49-4729-B875-D2D068759D3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38E356A-F925-441F-9852-0C1DAC59041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2FCA27B-8034-4D24-95F8-C627FE1B538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0A04C6B-FB22-4E25-9E59-3596AA1CCEE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8B625B8-0AC3-4A3E-B43A-26A8564AA4C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類似団体平均と比べるとやや下回っている。</a:t>
          </a:r>
          <a:endParaRPr lang="ja-JP" altLang="ja-JP">
            <a:effectLst/>
          </a:endParaRPr>
        </a:p>
        <a:p>
          <a:r>
            <a:rPr kumimoji="1" lang="ja-JP" altLang="ja-JP" sz="1100">
              <a:solidFill>
                <a:schemeClr val="dk1"/>
              </a:solidFill>
              <a:effectLst/>
              <a:latin typeface="+mn-lt"/>
              <a:ea typeface="+mn-ea"/>
              <a:cs typeface="+mn-cs"/>
            </a:rPr>
            <a:t>　直近５年間では上昇傾向にあり、今後、維持補修費や改修等のコスト増加が見込まれるが、人口減少が進むことを踏まえると、施設の総量削減の検討が必要である。</a:t>
          </a:r>
          <a:endParaRPr lang="ja-JP" altLang="ja-JP">
            <a:effectLst/>
          </a:endParaRPr>
        </a:p>
        <a:p>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公共施設等総合管理計画等に基づき、計画的な維持管理・改修に取り組む必要がある。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B68F12D-D0A5-4338-B666-E30662C172E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B76447F-78C9-4A8A-9233-10183A282F3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8DA4EEB-75C4-43C9-A3CD-9643BBE88B4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8DDCCE78-2303-4718-8285-5F332871A19D}"/>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B3C6191D-CD5A-4BFC-B565-667B1CA9BE4C}"/>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122EE98A-501B-4B16-92BF-C915D018A74F}"/>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3502DDDF-CBB8-49EA-8849-84EACE7BB77A}"/>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D3A4147E-E82B-4E85-AE40-3567C134C1D7}"/>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33485DB2-32E4-4D75-9CB8-7153A30DD07A}"/>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10689A91-34B0-4D4C-9B43-BF2823A634E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B3AA9D1C-6D48-44C2-AEC7-C255FC4CA4B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98EB1992-1BAE-42B7-904D-52BAD53D2F8C}"/>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1A9B364C-AA76-4AE0-B2F3-80AD7D4768D7}"/>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B31F450D-FFFB-4AE9-B133-E3062EA9081D}"/>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B62C2AE4-43A7-4066-A8AA-71192E3B654F}"/>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74E3EAA4-EA8D-4535-B933-FF8E66678B58}"/>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583A7172-7E17-429D-9CBB-9BAF59AFB9FC}"/>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8A467E74-18CC-4FF3-B979-713D0C05973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E5FB2F77-8978-4B73-8426-467FBBDD3FA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486FC292-66B6-4E86-8BA1-2E8C0E0DF50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DC8438E8-FF29-47E8-ACDB-9E9BED1CF58C}"/>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F2B50188-5EF2-4176-9D2D-E5B15B8AB761}"/>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A1464DA1-8A83-41E5-A123-C3EFF21BE792}"/>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8D12D1AA-178E-4667-8D4A-AB12786F763E}"/>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1A7B2AB1-4BF2-4313-815B-95AA7520344A}"/>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74" name="有形固定資産減価償却率平均値テキスト">
          <a:extLst>
            <a:ext uri="{FF2B5EF4-FFF2-40B4-BE49-F238E27FC236}">
              <a16:creationId xmlns:a16="http://schemas.microsoft.com/office/drawing/2014/main" id="{8111FAA0-5999-472C-970B-04C06AC26B23}"/>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26F5205F-38B2-4055-8769-BCF01C360252}"/>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4A1A7416-BDF5-40C6-8263-5C285194A53F}"/>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2B0ACCDE-0FA9-4BCC-A09D-834E12A1D45D}"/>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21BDCB0D-7816-4CC9-97BC-F21DEB86D055}"/>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412A2296-1EC8-48D6-9528-C5287A13A808}"/>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785444B-2B44-4DD9-B489-392A2D9B0FB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F8D0EC5-2DCD-429A-B1F2-4DC1F9331BE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C6BDC76-4392-40C8-9662-A3FA0D7FE01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7035108-24CE-42AF-90E3-F40E9D8FE19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4BD5F35-6EFD-4B2E-BAC2-C190D83731D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150336</xdr:rowOff>
    </xdr:from>
    <xdr:to>
      <xdr:col>23</xdr:col>
      <xdr:colOff>136525</xdr:colOff>
      <xdr:row>31</xdr:row>
      <xdr:rowOff>80486</xdr:rowOff>
    </xdr:to>
    <xdr:sp macro="" textlink="">
      <xdr:nvSpPr>
        <xdr:cNvPr id="85" name="楕円 84">
          <a:extLst>
            <a:ext uri="{FF2B5EF4-FFF2-40B4-BE49-F238E27FC236}">
              <a16:creationId xmlns:a16="http://schemas.microsoft.com/office/drawing/2014/main" id="{64DA9B07-AFFB-425F-AD8D-CE5EAC1BDDB3}"/>
            </a:ext>
          </a:extLst>
        </xdr:cNvPr>
        <xdr:cNvSpPr/>
      </xdr:nvSpPr>
      <xdr:spPr>
        <a:xfrm>
          <a:off x="4711700" y="606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1763</xdr:rowOff>
    </xdr:from>
    <xdr:ext cx="405111" cy="259045"/>
    <xdr:sp macro="" textlink="">
      <xdr:nvSpPr>
        <xdr:cNvPr id="86" name="有形固定資産減価償却率該当値テキスト">
          <a:extLst>
            <a:ext uri="{FF2B5EF4-FFF2-40B4-BE49-F238E27FC236}">
              <a16:creationId xmlns:a16="http://schemas.microsoft.com/office/drawing/2014/main" id="{08E83723-BD01-4D74-AA8E-0F67500FE3EC}"/>
            </a:ext>
          </a:extLst>
        </xdr:cNvPr>
        <xdr:cNvSpPr txBox="1"/>
      </xdr:nvSpPr>
      <xdr:spPr>
        <a:xfrm>
          <a:off x="4813300" y="5916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139541</xdr:rowOff>
    </xdr:from>
    <xdr:to>
      <xdr:col>19</xdr:col>
      <xdr:colOff>187325</xdr:colOff>
      <xdr:row>31</xdr:row>
      <xdr:rowOff>69691</xdr:rowOff>
    </xdr:to>
    <xdr:sp macro="" textlink="">
      <xdr:nvSpPr>
        <xdr:cNvPr id="87" name="楕円 86">
          <a:extLst>
            <a:ext uri="{FF2B5EF4-FFF2-40B4-BE49-F238E27FC236}">
              <a16:creationId xmlns:a16="http://schemas.microsoft.com/office/drawing/2014/main" id="{493BE29A-1E9B-48E7-B35F-873AC809154E}"/>
            </a:ext>
          </a:extLst>
        </xdr:cNvPr>
        <xdr:cNvSpPr/>
      </xdr:nvSpPr>
      <xdr:spPr>
        <a:xfrm>
          <a:off x="4000500" y="605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18891</xdr:rowOff>
    </xdr:from>
    <xdr:to>
      <xdr:col>23</xdr:col>
      <xdr:colOff>85725</xdr:colOff>
      <xdr:row>31</xdr:row>
      <xdr:rowOff>29686</xdr:rowOff>
    </xdr:to>
    <xdr:cxnSp macro="">
      <xdr:nvCxnSpPr>
        <xdr:cNvPr id="88" name="直線コネクタ 87">
          <a:extLst>
            <a:ext uri="{FF2B5EF4-FFF2-40B4-BE49-F238E27FC236}">
              <a16:creationId xmlns:a16="http://schemas.microsoft.com/office/drawing/2014/main" id="{4D37372D-F0CD-45DB-B90A-C9FCC3CEBB31}"/>
            </a:ext>
          </a:extLst>
        </xdr:cNvPr>
        <xdr:cNvCxnSpPr/>
      </xdr:nvCxnSpPr>
      <xdr:spPr>
        <a:xfrm>
          <a:off x="4051300" y="6105366"/>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107156</xdr:rowOff>
    </xdr:from>
    <xdr:to>
      <xdr:col>15</xdr:col>
      <xdr:colOff>187325</xdr:colOff>
      <xdr:row>31</xdr:row>
      <xdr:rowOff>37306</xdr:rowOff>
    </xdr:to>
    <xdr:sp macro="" textlink="">
      <xdr:nvSpPr>
        <xdr:cNvPr id="89" name="楕円 88">
          <a:extLst>
            <a:ext uri="{FF2B5EF4-FFF2-40B4-BE49-F238E27FC236}">
              <a16:creationId xmlns:a16="http://schemas.microsoft.com/office/drawing/2014/main" id="{41454B0E-C091-4017-B3C3-DBDE188238B4}"/>
            </a:ext>
          </a:extLst>
        </xdr:cNvPr>
        <xdr:cNvSpPr/>
      </xdr:nvSpPr>
      <xdr:spPr>
        <a:xfrm>
          <a:off x="3238500" y="60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157956</xdr:rowOff>
    </xdr:from>
    <xdr:to>
      <xdr:col>19</xdr:col>
      <xdr:colOff>136525</xdr:colOff>
      <xdr:row>31</xdr:row>
      <xdr:rowOff>18891</xdr:rowOff>
    </xdr:to>
    <xdr:cxnSp macro="">
      <xdr:nvCxnSpPr>
        <xdr:cNvPr id="90" name="直線コネクタ 89">
          <a:extLst>
            <a:ext uri="{FF2B5EF4-FFF2-40B4-BE49-F238E27FC236}">
              <a16:creationId xmlns:a16="http://schemas.microsoft.com/office/drawing/2014/main" id="{A04A916F-727B-4FD3-B762-A5CE141AC378}"/>
            </a:ext>
          </a:extLst>
        </xdr:cNvPr>
        <xdr:cNvCxnSpPr/>
      </xdr:nvCxnSpPr>
      <xdr:spPr>
        <a:xfrm>
          <a:off x="3289300" y="607298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82867</xdr:rowOff>
    </xdr:from>
    <xdr:to>
      <xdr:col>11</xdr:col>
      <xdr:colOff>187325</xdr:colOff>
      <xdr:row>31</xdr:row>
      <xdr:rowOff>13017</xdr:rowOff>
    </xdr:to>
    <xdr:sp macro="" textlink="">
      <xdr:nvSpPr>
        <xdr:cNvPr id="91" name="楕円 90">
          <a:extLst>
            <a:ext uri="{FF2B5EF4-FFF2-40B4-BE49-F238E27FC236}">
              <a16:creationId xmlns:a16="http://schemas.microsoft.com/office/drawing/2014/main" id="{C4797EE5-9F9C-4AF9-9AA2-6A5AB2B4D17B}"/>
            </a:ext>
          </a:extLst>
        </xdr:cNvPr>
        <xdr:cNvSpPr/>
      </xdr:nvSpPr>
      <xdr:spPr>
        <a:xfrm>
          <a:off x="2476500" y="599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133667</xdr:rowOff>
    </xdr:from>
    <xdr:to>
      <xdr:col>15</xdr:col>
      <xdr:colOff>136525</xdr:colOff>
      <xdr:row>30</xdr:row>
      <xdr:rowOff>157956</xdr:rowOff>
    </xdr:to>
    <xdr:cxnSp macro="">
      <xdr:nvCxnSpPr>
        <xdr:cNvPr id="92" name="直線コネクタ 91">
          <a:extLst>
            <a:ext uri="{FF2B5EF4-FFF2-40B4-BE49-F238E27FC236}">
              <a16:creationId xmlns:a16="http://schemas.microsoft.com/office/drawing/2014/main" id="{43C69EB5-077F-47E0-8BB2-6E3DE93A5AA7}"/>
            </a:ext>
          </a:extLst>
        </xdr:cNvPr>
        <xdr:cNvCxnSpPr/>
      </xdr:nvCxnSpPr>
      <xdr:spPr>
        <a:xfrm>
          <a:off x="2527300" y="6048692"/>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50483</xdr:rowOff>
    </xdr:from>
    <xdr:to>
      <xdr:col>7</xdr:col>
      <xdr:colOff>187325</xdr:colOff>
      <xdr:row>30</xdr:row>
      <xdr:rowOff>152083</xdr:rowOff>
    </xdr:to>
    <xdr:sp macro="" textlink="">
      <xdr:nvSpPr>
        <xdr:cNvPr id="93" name="楕円 92">
          <a:extLst>
            <a:ext uri="{FF2B5EF4-FFF2-40B4-BE49-F238E27FC236}">
              <a16:creationId xmlns:a16="http://schemas.microsoft.com/office/drawing/2014/main" id="{A54C30F7-0651-44DA-B2C0-DD6F4C1C5E5C}"/>
            </a:ext>
          </a:extLst>
        </xdr:cNvPr>
        <xdr:cNvSpPr/>
      </xdr:nvSpPr>
      <xdr:spPr>
        <a:xfrm>
          <a:off x="1714500" y="596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101283</xdr:rowOff>
    </xdr:from>
    <xdr:to>
      <xdr:col>11</xdr:col>
      <xdr:colOff>136525</xdr:colOff>
      <xdr:row>30</xdr:row>
      <xdr:rowOff>133667</xdr:rowOff>
    </xdr:to>
    <xdr:cxnSp macro="">
      <xdr:nvCxnSpPr>
        <xdr:cNvPr id="94" name="直線コネクタ 93">
          <a:extLst>
            <a:ext uri="{FF2B5EF4-FFF2-40B4-BE49-F238E27FC236}">
              <a16:creationId xmlns:a16="http://schemas.microsoft.com/office/drawing/2014/main" id="{F24B7EEB-63A1-49F7-8BC0-1BB44E769602}"/>
            </a:ext>
          </a:extLst>
        </xdr:cNvPr>
        <xdr:cNvCxnSpPr/>
      </xdr:nvCxnSpPr>
      <xdr:spPr>
        <a:xfrm>
          <a:off x="1765300" y="6016308"/>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95" name="n_1aveValue有形固定資産減価償却率">
          <a:extLst>
            <a:ext uri="{FF2B5EF4-FFF2-40B4-BE49-F238E27FC236}">
              <a16:creationId xmlns:a16="http://schemas.microsoft.com/office/drawing/2014/main" id="{98FCB0F4-A472-4011-8B14-7BDA0DE3FB13}"/>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96" name="n_2aveValue有形固定資産減価償却率">
          <a:extLst>
            <a:ext uri="{FF2B5EF4-FFF2-40B4-BE49-F238E27FC236}">
              <a16:creationId xmlns:a16="http://schemas.microsoft.com/office/drawing/2014/main" id="{F7B35755-8596-496E-914F-28CB944CCDF5}"/>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97" name="n_3aveValue有形固定資産減価償却率">
          <a:extLst>
            <a:ext uri="{FF2B5EF4-FFF2-40B4-BE49-F238E27FC236}">
              <a16:creationId xmlns:a16="http://schemas.microsoft.com/office/drawing/2014/main" id="{11275AB8-A076-44D5-A6E1-3F1460917A20}"/>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98" name="n_4aveValue有形固定資産減価償却率">
          <a:extLst>
            <a:ext uri="{FF2B5EF4-FFF2-40B4-BE49-F238E27FC236}">
              <a16:creationId xmlns:a16="http://schemas.microsoft.com/office/drawing/2014/main" id="{233901DA-ABA7-41CF-8250-E627E6772E22}"/>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86218</xdr:rowOff>
    </xdr:from>
    <xdr:ext cx="405111" cy="259045"/>
    <xdr:sp macro="" textlink="">
      <xdr:nvSpPr>
        <xdr:cNvPr id="99" name="n_1mainValue有形固定資産減価償却率">
          <a:extLst>
            <a:ext uri="{FF2B5EF4-FFF2-40B4-BE49-F238E27FC236}">
              <a16:creationId xmlns:a16="http://schemas.microsoft.com/office/drawing/2014/main" id="{2D01A15E-A8D8-43AC-870C-69290D71F1A9}"/>
            </a:ext>
          </a:extLst>
        </xdr:cNvPr>
        <xdr:cNvSpPr txBox="1"/>
      </xdr:nvSpPr>
      <xdr:spPr>
        <a:xfrm>
          <a:off x="3836044" y="582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53833</xdr:rowOff>
    </xdr:from>
    <xdr:ext cx="405111" cy="259045"/>
    <xdr:sp macro="" textlink="">
      <xdr:nvSpPr>
        <xdr:cNvPr id="100" name="n_2mainValue有形固定資産減価償却率">
          <a:extLst>
            <a:ext uri="{FF2B5EF4-FFF2-40B4-BE49-F238E27FC236}">
              <a16:creationId xmlns:a16="http://schemas.microsoft.com/office/drawing/2014/main" id="{C96136EF-CA43-4A33-9C46-59CC4E297B1E}"/>
            </a:ext>
          </a:extLst>
        </xdr:cNvPr>
        <xdr:cNvSpPr txBox="1"/>
      </xdr:nvSpPr>
      <xdr:spPr>
        <a:xfrm>
          <a:off x="3086744" y="5797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29544</xdr:rowOff>
    </xdr:from>
    <xdr:ext cx="405111" cy="259045"/>
    <xdr:sp macro="" textlink="">
      <xdr:nvSpPr>
        <xdr:cNvPr id="101" name="n_3mainValue有形固定資産減価償却率">
          <a:extLst>
            <a:ext uri="{FF2B5EF4-FFF2-40B4-BE49-F238E27FC236}">
              <a16:creationId xmlns:a16="http://schemas.microsoft.com/office/drawing/2014/main" id="{23881431-F98A-40E3-AE0B-4A7E29F10817}"/>
            </a:ext>
          </a:extLst>
        </xdr:cNvPr>
        <xdr:cNvSpPr txBox="1"/>
      </xdr:nvSpPr>
      <xdr:spPr>
        <a:xfrm>
          <a:off x="2324744" y="577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168610</xdr:rowOff>
    </xdr:from>
    <xdr:ext cx="405111" cy="259045"/>
    <xdr:sp macro="" textlink="">
      <xdr:nvSpPr>
        <xdr:cNvPr id="102" name="n_4mainValue有形固定資産減価償却率">
          <a:extLst>
            <a:ext uri="{FF2B5EF4-FFF2-40B4-BE49-F238E27FC236}">
              <a16:creationId xmlns:a16="http://schemas.microsoft.com/office/drawing/2014/main" id="{1652B791-0609-41BF-8784-572DEA963B17}"/>
            </a:ext>
          </a:extLst>
        </xdr:cNvPr>
        <xdr:cNvSpPr txBox="1"/>
      </xdr:nvSpPr>
      <xdr:spPr>
        <a:xfrm>
          <a:off x="1562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1A6EFDC8-4953-4A99-8ADF-4DC350473EE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AC7D0079-486D-4C91-97C7-4DA73F975A5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AC26982-FFCA-4D6A-9EAB-EC9A79E6E94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ACF1DDC9-FF43-47F6-B8B9-6BD3F976CEE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893056A8-055D-4FC4-A449-C9461EA72C3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3486CA49-1C28-4AFB-A9F9-8E76DDB620F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80390F23-785E-439C-80A1-E0329EFFED1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D83BB9FC-A58F-4589-82CC-831529FA574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3FF1569A-4C75-440E-8E18-1BAED9D5F9A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C352F684-0F6F-47DC-A704-9AAB14B5C5E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DB2B3B3C-3C7D-4BC9-9C5C-5CC3B9D001E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92B3B6A6-A9D5-46B3-ADCF-D4E6413ABF6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DC7EE8D7-C206-4455-8F89-6AE185CA780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５年</a:t>
          </a:r>
          <a:r>
            <a:rPr kumimoji="1" lang="ja-JP" altLang="en-US" sz="1100">
              <a:solidFill>
                <a:schemeClr val="dk1"/>
              </a:solidFill>
              <a:effectLst/>
              <a:latin typeface="+mn-lt"/>
              <a:ea typeface="+mn-ea"/>
              <a:cs typeface="+mn-cs"/>
            </a:rPr>
            <a:t>前よりは</a:t>
          </a:r>
          <a:r>
            <a:rPr kumimoji="1" lang="ja-JP" altLang="ja-JP" sz="1100">
              <a:solidFill>
                <a:schemeClr val="dk1"/>
              </a:solidFill>
              <a:effectLst/>
              <a:latin typeface="+mn-lt"/>
              <a:ea typeface="+mn-ea"/>
              <a:cs typeface="+mn-cs"/>
            </a:rPr>
            <a:t>低下</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直近３年間は増加傾向である。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普通交付税の増加により経常一般財源等の歳入が増加したこと</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R</a:t>
          </a:r>
          <a:r>
            <a:rPr kumimoji="1" lang="ja-JP" altLang="en-US" sz="1100">
              <a:solidFill>
                <a:schemeClr val="dk1"/>
              </a:solidFill>
              <a:effectLst/>
              <a:latin typeface="+mn-lt"/>
              <a:ea typeface="+mn-ea"/>
              <a:cs typeface="+mn-cs"/>
            </a:rPr>
            <a:t>５～６年度で災害復旧のため地方債を発行が多くなったためである。</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a:t>
          </a:r>
          <a:r>
            <a:rPr kumimoji="1" lang="ja-JP" altLang="ja-JP" sz="1100">
              <a:solidFill>
                <a:schemeClr val="dk1"/>
              </a:solidFill>
              <a:effectLst/>
              <a:latin typeface="+mn-lt"/>
              <a:ea typeface="+mn-ea"/>
              <a:cs typeface="+mn-cs"/>
            </a:rPr>
            <a:t>４年度より類似団体平均を下回った。</a:t>
          </a:r>
          <a:endParaRPr lang="ja-JP" altLang="ja-JP">
            <a:effectLst/>
          </a:endParaRPr>
        </a:p>
        <a:p>
          <a:r>
            <a:rPr kumimoji="1" lang="ja-JP" altLang="ja-JP" sz="1100">
              <a:solidFill>
                <a:schemeClr val="dk1"/>
              </a:solidFill>
              <a:effectLst/>
              <a:latin typeface="+mn-lt"/>
              <a:ea typeface="+mn-ea"/>
              <a:cs typeface="+mn-cs"/>
            </a:rPr>
            <a:t>　今後、大規模な建設事業を控えているため、地方債の発行状況等を注視し、健全な財政運営に努めていく。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819690A1-FB87-4BE9-8DBB-E5C3E538F8F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2C602772-B4FC-4159-9AF1-D95B9E08E14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33152874-9ABB-413F-9F92-CCFA8379E29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3FCB408B-8454-4E4C-A525-90E66AC293C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4B9D953F-527E-46F4-819D-1D63E1D5262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55AD5012-3529-40D1-A374-7C117DA99DF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9F3DCD99-2814-4EAF-B559-DDD138842B87}"/>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5F487A60-E3F7-47AC-9FD6-BFD999316A7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7C64A4FB-3E5D-4E42-8212-A4AA555F71D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414194EE-37F6-4C52-A3C5-3EFA54FEE85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1E71FACB-6D48-4C5F-BD08-563AF4ED7D8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38B6BADB-9538-418C-9005-74357059633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2426E78F-2E16-4F68-A6CC-2A44306AB4C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D586DFBD-D75B-4971-9202-3A203A2E470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50C55031-CFDA-43D6-8C4B-470B233C803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BB87521-4E6C-472E-AACF-4F68CB7498A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F23C5E2-B6E0-4A28-908B-6D62B72C97B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F9C74A6F-1C44-42EC-9F08-B8578FB050E8}"/>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2350C31A-9B3D-4CF2-8460-343F4909A595}"/>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6A38562D-E70A-48E7-B982-E87E228981A0}"/>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DF3B1B08-4773-43DE-B46E-33DDF70B419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E587DBD9-640B-4649-9CDD-32A65686C60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38" name="債務償還比率平均値テキスト">
          <a:extLst>
            <a:ext uri="{FF2B5EF4-FFF2-40B4-BE49-F238E27FC236}">
              <a16:creationId xmlns:a16="http://schemas.microsoft.com/office/drawing/2014/main" id="{52F7F6D3-E0E1-47B5-970D-51D69A07668D}"/>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E3DF21F6-87E0-4AB5-A2F8-456E6A95FF08}"/>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51BB6EEA-FBFF-4801-A68A-FC322B9D841B}"/>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35169021-A12F-4EFE-8CBD-451A11746F18}"/>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695C7308-DEFA-4304-BF9C-67B1781F2458}"/>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111397</xdr:rowOff>
    </xdr:from>
    <xdr:to>
      <xdr:col>60</xdr:col>
      <xdr:colOff>123825</xdr:colOff>
      <xdr:row>31</xdr:row>
      <xdr:rowOff>41547</xdr:rowOff>
    </xdr:to>
    <xdr:sp macro="" textlink="">
      <xdr:nvSpPr>
        <xdr:cNvPr id="143" name="フローチャート: 判断 142">
          <a:extLst>
            <a:ext uri="{FF2B5EF4-FFF2-40B4-BE49-F238E27FC236}">
              <a16:creationId xmlns:a16="http://schemas.microsoft.com/office/drawing/2014/main" id="{68FF9DAE-55DB-496B-B570-48FE141E3CB9}"/>
            </a:ext>
          </a:extLst>
        </xdr:cNvPr>
        <xdr:cNvSpPr/>
      </xdr:nvSpPr>
      <xdr:spPr>
        <a:xfrm>
          <a:off x="11747500" y="602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3FFCF6B-7655-473B-9CEA-369537084B0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9A49C9B-6823-4B0B-9220-81466D7E3C5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B8E51DE-3829-464D-9148-BCAFBE5B44C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4A22ED6-76AC-49F0-AD54-8E9BD4D6220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462C34B-40E6-4C57-B3A8-EED12D6E90A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90079</xdr:rowOff>
    </xdr:from>
    <xdr:to>
      <xdr:col>76</xdr:col>
      <xdr:colOff>73025</xdr:colOff>
      <xdr:row>30</xdr:row>
      <xdr:rowOff>20229</xdr:rowOff>
    </xdr:to>
    <xdr:sp macro="" textlink="">
      <xdr:nvSpPr>
        <xdr:cNvPr id="149" name="楕円 148">
          <a:extLst>
            <a:ext uri="{FF2B5EF4-FFF2-40B4-BE49-F238E27FC236}">
              <a16:creationId xmlns:a16="http://schemas.microsoft.com/office/drawing/2014/main" id="{7C495DB8-A9AB-442E-9865-3219536F2688}"/>
            </a:ext>
          </a:extLst>
        </xdr:cNvPr>
        <xdr:cNvSpPr/>
      </xdr:nvSpPr>
      <xdr:spPr>
        <a:xfrm>
          <a:off x="147447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112956</xdr:rowOff>
    </xdr:from>
    <xdr:ext cx="469744" cy="259045"/>
    <xdr:sp macro="" textlink="">
      <xdr:nvSpPr>
        <xdr:cNvPr id="150" name="債務償還比率該当値テキスト">
          <a:extLst>
            <a:ext uri="{FF2B5EF4-FFF2-40B4-BE49-F238E27FC236}">
              <a16:creationId xmlns:a16="http://schemas.microsoft.com/office/drawing/2014/main" id="{027840C4-6E7A-453B-9377-AFDE3D56FDFC}"/>
            </a:ext>
          </a:extLst>
        </xdr:cNvPr>
        <xdr:cNvSpPr txBox="1"/>
      </xdr:nvSpPr>
      <xdr:spPr>
        <a:xfrm>
          <a:off x="14846300" y="568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59391</xdr:rowOff>
    </xdr:from>
    <xdr:to>
      <xdr:col>72</xdr:col>
      <xdr:colOff>123825</xdr:colOff>
      <xdr:row>29</xdr:row>
      <xdr:rowOff>160991</xdr:rowOff>
    </xdr:to>
    <xdr:sp macro="" textlink="">
      <xdr:nvSpPr>
        <xdr:cNvPr id="151" name="楕円 150">
          <a:extLst>
            <a:ext uri="{FF2B5EF4-FFF2-40B4-BE49-F238E27FC236}">
              <a16:creationId xmlns:a16="http://schemas.microsoft.com/office/drawing/2014/main" id="{3B7405BD-EFB9-4B2F-9D04-F47B5A3065EF}"/>
            </a:ext>
          </a:extLst>
        </xdr:cNvPr>
        <xdr:cNvSpPr/>
      </xdr:nvSpPr>
      <xdr:spPr>
        <a:xfrm>
          <a:off x="14033500" y="58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110191</xdr:rowOff>
    </xdr:from>
    <xdr:to>
      <xdr:col>76</xdr:col>
      <xdr:colOff>22225</xdr:colOff>
      <xdr:row>29</xdr:row>
      <xdr:rowOff>140879</xdr:rowOff>
    </xdr:to>
    <xdr:cxnSp macro="">
      <xdr:nvCxnSpPr>
        <xdr:cNvPr id="152" name="直線コネクタ 151">
          <a:extLst>
            <a:ext uri="{FF2B5EF4-FFF2-40B4-BE49-F238E27FC236}">
              <a16:creationId xmlns:a16="http://schemas.microsoft.com/office/drawing/2014/main" id="{AAC4ECB3-0AF7-43ED-B825-637D744A428E}"/>
            </a:ext>
          </a:extLst>
        </xdr:cNvPr>
        <xdr:cNvCxnSpPr/>
      </xdr:nvCxnSpPr>
      <xdr:spPr>
        <a:xfrm>
          <a:off x="14084300" y="5853766"/>
          <a:ext cx="711200" cy="3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51526</xdr:rowOff>
    </xdr:from>
    <xdr:to>
      <xdr:col>68</xdr:col>
      <xdr:colOff>123825</xdr:colOff>
      <xdr:row>29</xdr:row>
      <xdr:rowOff>153126</xdr:rowOff>
    </xdr:to>
    <xdr:sp macro="" textlink="">
      <xdr:nvSpPr>
        <xdr:cNvPr id="153" name="楕円 152">
          <a:extLst>
            <a:ext uri="{FF2B5EF4-FFF2-40B4-BE49-F238E27FC236}">
              <a16:creationId xmlns:a16="http://schemas.microsoft.com/office/drawing/2014/main" id="{9AF5BF54-E47F-45B2-8406-06FD767F75E3}"/>
            </a:ext>
          </a:extLst>
        </xdr:cNvPr>
        <xdr:cNvSpPr/>
      </xdr:nvSpPr>
      <xdr:spPr>
        <a:xfrm>
          <a:off x="13271500" y="579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102326</xdr:rowOff>
    </xdr:from>
    <xdr:to>
      <xdr:col>72</xdr:col>
      <xdr:colOff>73025</xdr:colOff>
      <xdr:row>29</xdr:row>
      <xdr:rowOff>110191</xdr:rowOff>
    </xdr:to>
    <xdr:cxnSp macro="">
      <xdr:nvCxnSpPr>
        <xdr:cNvPr id="154" name="直線コネクタ 153">
          <a:extLst>
            <a:ext uri="{FF2B5EF4-FFF2-40B4-BE49-F238E27FC236}">
              <a16:creationId xmlns:a16="http://schemas.microsoft.com/office/drawing/2014/main" id="{11B9CD6E-247B-4694-AECD-AE3A274AD52E}"/>
            </a:ext>
          </a:extLst>
        </xdr:cNvPr>
        <xdr:cNvCxnSpPr/>
      </xdr:nvCxnSpPr>
      <xdr:spPr>
        <a:xfrm>
          <a:off x="13322300" y="5845901"/>
          <a:ext cx="762000" cy="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115833</xdr:rowOff>
    </xdr:from>
    <xdr:to>
      <xdr:col>64</xdr:col>
      <xdr:colOff>123825</xdr:colOff>
      <xdr:row>30</xdr:row>
      <xdr:rowOff>45983</xdr:rowOff>
    </xdr:to>
    <xdr:sp macro="" textlink="">
      <xdr:nvSpPr>
        <xdr:cNvPr id="155" name="楕円 154">
          <a:extLst>
            <a:ext uri="{FF2B5EF4-FFF2-40B4-BE49-F238E27FC236}">
              <a16:creationId xmlns:a16="http://schemas.microsoft.com/office/drawing/2014/main" id="{6D26B795-296C-4DC6-B569-E6A229E410FB}"/>
            </a:ext>
          </a:extLst>
        </xdr:cNvPr>
        <xdr:cNvSpPr/>
      </xdr:nvSpPr>
      <xdr:spPr>
        <a:xfrm>
          <a:off x="12509500" y="585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102326</xdr:rowOff>
    </xdr:from>
    <xdr:to>
      <xdr:col>68</xdr:col>
      <xdr:colOff>73025</xdr:colOff>
      <xdr:row>29</xdr:row>
      <xdr:rowOff>166633</xdr:rowOff>
    </xdr:to>
    <xdr:cxnSp macro="">
      <xdr:nvCxnSpPr>
        <xdr:cNvPr id="156" name="直線コネクタ 155">
          <a:extLst>
            <a:ext uri="{FF2B5EF4-FFF2-40B4-BE49-F238E27FC236}">
              <a16:creationId xmlns:a16="http://schemas.microsoft.com/office/drawing/2014/main" id="{299B6B5B-45FA-418D-85AF-2A8491DB90BE}"/>
            </a:ext>
          </a:extLst>
        </xdr:cNvPr>
        <xdr:cNvCxnSpPr/>
      </xdr:nvCxnSpPr>
      <xdr:spPr>
        <a:xfrm flipV="1">
          <a:off x="12560300" y="5845901"/>
          <a:ext cx="762000" cy="6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24574</xdr:rowOff>
    </xdr:from>
    <xdr:to>
      <xdr:col>60</xdr:col>
      <xdr:colOff>123825</xdr:colOff>
      <xdr:row>30</xdr:row>
      <xdr:rowOff>126174</xdr:rowOff>
    </xdr:to>
    <xdr:sp macro="" textlink="">
      <xdr:nvSpPr>
        <xdr:cNvPr id="157" name="楕円 156">
          <a:extLst>
            <a:ext uri="{FF2B5EF4-FFF2-40B4-BE49-F238E27FC236}">
              <a16:creationId xmlns:a16="http://schemas.microsoft.com/office/drawing/2014/main" id="{BBBB64A3-E00E-4AE8-B6FC-92458EEF519E}"/>
            </a:ext>
          </a:extLst>
        </xdr:cNvPr>
        <xdr:cNvSpPr/>
      </xdr:nvSpPr>
      <xdr:spPr>
        <a:xfrm>
          <a:off x="11747500" y="593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166633</xdr:rowOff>
    </xdr:from>
    <xdr:to>
      <xdr:col>64</xdr:col>
      <xdr:colOff>73025</xdr:colOff>
      <xdr:row>30</xdr:row>
      <xdr:rowOff>75374</xdr:rowOff>
    </xdr:to>
    <xdr:cxnSp macro="">
      <xdr:nvCxnSpPr>
        <xdr:cNvPr id="158" name="直線コネクタ 157">
          <a:extLst>
            <a:ext uri="{FF2B5EF4-FFF2-40B4-BE49-F238E27FC236}">
              <a16:creationId xmlns:a16="http://schemas.microsoft.com/office/drawing/2014/main" id="{64B4001F-6CDE-4B36-9031-3721A308175A}"/>
            </a:ext>
          </a:extLst>
        </xdr:cNvPr>
        <xdr:cNvCxnSpPr/>
      </xdr:nvCxnSpPr>
      <xdr:spPr>
        <a:xfrm flipV="1">
          <a:off x="11798300" y="5910208"/>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59" name="n_1aveValue債務償還比率">
          <a:extLst>
            <a:ext uri="{FF2B5EF4-FFF2-40B4-BE49-F238E27FC236}">
              <a16:creationId xmlns:a16="http://schemas.microsoft.com/office/drawing/2014/main" id="{A8028AE5-0049-41B3-BFB6-263451D8BE91}"/>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0" name="n_2aveValue債務償還比率">
          <a:extLst>
            <a:ext uri="{FF2B5EF4-FFF2-40B4-BE49-F238E27FC236}">
              <a16:creationId xmlns:a16="http://schemas.microsoft.com/office/drawing/2014/main" id="{EAE2F41B-0A87-4F30-BA6E-52D89F4E4EC1}"/>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16050B50-873A-4F54-A896-C4CBEF52B241}"/>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32674</xdr:rowOff>
    </xdr:from>
    <xdr:ext cx="469744" cy="259045"/>
    <xdr:sp macro="" textlink="">
      <xdr:nvSpPr>
        <xdr:cNvPr id="162" name="n_4aveValue債務償還比率">
          <a:extLst>
            <a:ext uri="{FF2B5EF4-FFF2-40B4-BE49-F238E27FC236}">
              <a16:creationId xmlns:a16="http://schemas.microsoft.com/office/drawing/2014/main" id="{19699809-AB5F-4DB5-B094-025917676EF3}"/>
            </a:ext>
          </a:extLst>
        </xdr:cNvPr>
        <xdr:cNvSpPr txBox="1"/>
      </xdr:nvSpPr>
      <xdr:spPr>
        <a:xfrm>
          <a:off x="11563427" y="611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6068</xdr:rowOff>
    </xdr:from>
    <xdr:ext cx="469744" cy="259045"/>
    <xdr:sp macro="" textlink="">
      <xdr:nvSpPr>
        <xdr:cNvPr id="163" name="n_1mainValue債務償還比率">
          <a:extLst>
            <a:ext uri="{FF2B5EF4-FFF2-40B4-BE49-F238E27FC236}">
              <a16:creationId xmlns:a16="http://schemas.microsoft.com/office/drawing/2014/main" id="{79C94CEA-BC0D-4016-A7BF-121BCD24E228}"/>
            </a:ext>
          </a:extLst>
        </xdr:cNvPr>
        <xdr:cNvSpPr txBox="1"/>
      </xdr:nvSpPr>
      <xdr:spPr>
        <a:xfrm>
          <a:off x="13836727" y="557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169653</xdr:rowOff>
    </xdr:from>
    <xdr:ext cx="469744" cy="259045"/>
    <xdr:sp macro="" textlink="">
      <xdr:nvSpPr>
        <xdr:cNvPr id="164" name="n_2mainValue債務償還比率">
          <a:extLst>
            <a:ext uri="{FF2B5EF4-FFF2-40B4-BE49-F238E27FC236}">
              <a16:creationId xmlns:a16="http://schemas.microsoft.com/office/drawing/2014/main" id="{11E06485-8F54-4426-8DEF-431E0C1BC526}"/>
            </a:ext>
          </a:extLst>
        </xdr:cNvPr>
        <xdr:cNvSpPr txBox="1"/>
      </xdr:nvSpPr>
      <xdr:spPr>
        <a:xfrm>
          <a:off x="13087427" y="557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37110</xdr:rowOff>
    </xdr:from>
    <xdr:ext cx="469744" cy="259045"/>
    <xdr:sp macro="" textlink="">
      <xdr:nvSpPr>
        <xdr:cNvPr id="165" name="n_3mainValue債務償還比率">
          <a:extLst>
            <a:ext uri="{FF2B5EF4-FFF2-40B4-BE49-F238E27FC236}">
              <a16:creationId xmlns:a16="http://schemas.microsoft.com/office/drawing/2014/main" id="{8AF92262-A063-4E46-AEFE-E13249D922FE}"/>
            </a:ext>
          </a:extLst>
        </xdr:cNvPr>
        <xdr:cNvSpPr txBox="1"/>
      </xdr:nvSpPr>
      <xdr:spPr>
        <a:xfrm>
          <a:off x="12325427" y="595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142701</xdr:rowOff>
    </xdr:from>
    <xdr:ext cx="469744" cy="259045"/>
    <xdr:sp macro="" textlink="">
      <xdr:nvSpPr>
        <xdr:cNvPr id="166" name="n_4mainValue債務償還比率">
          <a:extLst>
            <a:ext uri="{FF2B5EF4-FFF2-40B4-BE49-F238E27FC236}">
              <a16:creationId xmlns:a16="http://schemas.microsoft.com/office/drawing/2014/main" id="{1DBB2AD6-8A1C-49D0-B8E3-F1E4892ACA72}"/>
            </a:ext>
          </a:extLst>
        </xdr:cNvPr>
        <xdr:cNvSpPr txBox="1"/>
      </xdr:nvSpPr>
      <xdr:spPr>
        <a:xfrm>
          <a:off x="11563427" y="5714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8F184E6-005A-462B-8FBF-7D9F5D72C2D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7433F086-2082-4853-9454-C33534804B2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700B2410-D3E3-4CC0-868A-0CAF24267FD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4B12D0FA-9C63-46F4-81ED-769A943D8F1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287008B5-BF0A-4951-BCFD-1CBDA738F79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351CBC21-FDAF-4B71-A21F-273DA848810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1E0BC3-0CDB-48E4-A511-4FAFED5A38E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EF8CF9F-A96A-4469-9716-B8A1CA3C71A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9DCC808-195C-4CE2-9B08-67497E3D083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FD903D2-2989-404B-8CCF-30FC3809345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4923168-DB73-4507-A117-EA74FEC57F0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E9A3BE-229A-44DE-B197-6D5B32FD89A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CA91263-B957-459F-A34B-4085440E2F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AB78A2-0A76-4A93-AD3A-491FDA4A161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9F5E69-5622-4A59-B930-C113A56C56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A5FBCA-4D82-4F27-BC43-482A9386E2F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5DF9F3-A715-4923-A962-2F9D64B6975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01B464-1BD5-4F76-86C8-2239CD2E218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B389FA6-CD81-4384-A20C-66E36DFEECC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8B08A8-9EDD-4FE3-BBCA-72F173DCB6F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37D066-6E69-465A-BD82-6349093312A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81F9D54-D913-4FDF-9B29-8C08565C2A7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C49754D-BC4E-4D1F-B54B-2B15EC958CB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424912-3B3A-422F-AFC3-33543809956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B9BB81-C43F-4EAB-B10B-3B70257065A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12BED1-303A-435F-A2E2-765F16EFB29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75C8B8-A3D6-479B-B33E-A176B1D793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96DC639-9594-4987-94B5-07EBA9007BD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122E9E2-D5B3-42BC-921D-C8050D08138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A936BF-EA8F-4BD9-9C6A-D3E9411F6D4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1D42E91-27FB-48BC-89C0-5BD5978ECCF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352A24F-88D2-47DC-8A61-62825AFFEC1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052B8C-D381-420F-809E-1041C871229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2340F0-5694-47EC-8835-08EE9A7FA0A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5B9345-D5DB-449F-9C7F-56BC201C101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608F4C-CFEE-40FE-BD99-170B909EDE7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6988D4-C358-4AF3-894F-DA393EE8B2D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E01BEFA-74E5-4447-A6B3-2056697A797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7E1213-7449-4101-82B7-A492DF82B2C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63C7A8-89C0-4452-8592-33D52E3DB84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E3FE49-357C-421C-9610-20A630F8A93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07FD1C-0EAE-4C46-89B6-15CDA33D57D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8380DC-9314-4C03-ABB2-ADBD4A4448A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84F016-3116-40A4-A1CC-E2BDAD6BD9E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8AE690-6433-4CCA-9F51-F46A65E562A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CA54147-BD14-4030-B386-0702B8C806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C2B1520-3AEE-4661-922C-3ADB57BE41F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8E120D7-CE59-4077-803E-639BA64F0F7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2B6B6C1-07FA-4F3C-8389-DDE4A505466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A56D19C-091C-4171-B56E-CF44EF21C576}"/>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A3CD0EE-86F9-467E-9597-697450DE9D9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14A9ED9-4A5A-45F4-B8AB-3BE03C6A7A3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84777C6-C47F-470A-80A1-DEAD98AA92E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D104B70-9652-40F1-AA91-F846291E5DB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FE01ED8-1B9B-497D-8564-A40270E26DC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A8F4434-67C6-4B39-864C-1FCB7BF4E38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AB9DC0F-915A-40E0-94AB-4D3EED4649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B2CDB50-25C1-4069-9614-578B49D89DE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F0BFE70-C04E-4594-838D-AF3598A6457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83B4E166-5C65-4129-8040-3A4131BEED3C}"/>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983C0F76-D379-4F4D-BB4C-62D982680143}"/>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50E6DC5E-9C71-4E32-89CE-BC8652ACCA24}"/>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E47985AC-6BEF-439A-A800-98D08B8DB2DF}"/>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9A8D4456-83B9-46A8-952D-DE6C887C50B7}"/>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388A36A1-9ED6-423F-A5C6-F45564903758}"/>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6CB5B7C-972A-40BB-9837-AFED18BEE9F4}"/>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58C60BF8-BDBF-4827-936D-848245AB31B6}"/>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E49C2481-6411-4D47-9190-F57DC7F49B1C}"/>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1639DC91-A09D-4B8D-A9B2-781AE61C092D}"/>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103124</xdr:rowOff>
    </xdr:from>
    <xdr:to>
      <xdr:col>6</xdr:col>
      <xdr:colOff>38100</xdr:colOff>
      <xdr:row>37</xdr:row>
      <xdr:rowOff>33274</xdr:rowOff>
    </xdr:to>
    <xdr:sp macro="" textlink="">
      <xdr:nvSpPr>
        <xdr:cNvPr id="65" name="フローチャート: 判断 64">
          <a:extLst>
            <a:ext uri="{FF2B5EF4-FFF2-40B4-BE49-F238E27FC236}">
              <a16:creationId xmlns:a16="http://schemas.microsoft.com/office/drawing/2014/main" id="{C2ECDBC0-6ABF-4CC4-8698-9471523DA6B7}"/>
            </a:ext>
          </a:extLst>
        </xdr:cNvPr>
        <xdr:cNvSpPr/>
      </xdr:nvSpPr>
      <xdr:spPr>
        <a:xfrm>
          <a:off x="1079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EE90DED-F58F-40A1-8F7E-E53EC8F9B22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3FA1076-278A-4218-9E55-A15BEB2BE19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C166DCE-FB5B-4C3D-B0DD-F9A9ECF78AD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606D2F0-8A95-4B8C-AD7F-0F3385D4C73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2574ECA-48B8-4981-88A4-C11855D365D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39116</xdr:rowOff>
    </xdr:from>
    <xdr:to>
      <xdr:col>24</xdr:col>
      <xdr:colOff>114300</xdr:colOff>
      <xdr:row>36</xdr:row>
      <xdr:rowOff>140716</xdr:rowOff>
    </xdr:to>
    <xdr:sp macro="" textlink="">
      <xdr:nvSpPr>
        <xdr:cNvPr id="71" name="楕円 70">
          <a:extLst>
            <a:ext uri="{FF2B5EF4-FFF2-40B4-BE49-F238E27FC236}">
              <a16:creationId xmlns:a16="http://schemas.microsoft.com/office/drawing/2014/main" id="{54B09056-46F4-4312-881C-E5C7AE346BC8}"/>
            </a:ext>
          </a:extLst>
        </xdr:cNvPr>
        <xdr:cNvSpPr/>
      </xdr:nvSpPr>
      <xdr:spPr>
        <a:xfrm>
          <a:off x="4584700" y="62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61993</xdr:rowOff>
    </xdr:from>
    <xdr:ext cx="405111" cy="259045"/>
    <xdr:sp macro="" textlink="">
      <xdr:nvSpPr>
        <xdr:cNvPr id="72" name="【道路】&#10;有形固定資産減価償却率該当値テキスト">
          <a:extLst>
            <a:ext uri="{FF2B5EF4-FFF2-40B4-BE49-F238E27FC236}">
              <a16:creationId xmlns:a16="http://schemas.microsoft.com/office/drawing/2014/main" id="{085FF33E-2B4E-4D24-8506-9735E9432C8B}"/>
            </a:ext>
          </a:extLst>
        </xdr:cNvPr>
        <xdr:cNvSpPr txBox="1"/>
      </xdr:nvSpPr>
      <xdr:spPr>
        <a:xfrm>
          <a:off x="4673600" y="606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162560</xdr:rowOff>
    </xdr:from>
    <xdr:to>
      <xdr:col>20</xdr:col>
      <xdr:colOff>38100</xdr:colOff>
      <xdr:row>36</xdr:row>
      <xdr:rowOff>92710</xdr:rowOff>
    </xdr:to>
    <xdr:sp macro="" textlink="">
      <xdr:nvSpPr>
        <xdr:cNvPr id="73" name="楕円 72">
          <a:extLst>
            <a:ext uri="{FF2B5EF4-FFF2-40B4-BE49-F238E27FC236}">
              <a16:creationId xmlns:a16="http://schemas.microsoft.com/office/drawing/2014/main" id="{87F24C10-056B-4D90-8996-E6A0914FFF44}"/>
            </a:ext>
          </a:extLst>
        </xdr:cNvPr>
        <xdr:cNvSpPr/>
      </xdr:nvSpPr>
      <xdr:spPr>
        <a:xfrm>
          <a:off x="3746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41910</xdr:rowOff>
    </xdr:from>
    <xdr:to>
      <xdr:col>24</xdr:col>
      <xdr:colOff>63500</xdr:colOff>
      <xdr:row>36</xdr:row>
      <xdr:rowOff>89916</xdr:rowOff>
    </xdr:to>
    <xdr:cxnSp macro="">
      <xdr:nvCxnSpPr>
        <xdr:cNvPr id="74" name="直線コネクタ 73">
          <a:extLst>
            <a:ext uri="{FF2B5EF4-FFF2-40B4-BE49-F238E27FC236}">
              <a16:creationId xmlns:a16="http://schemas.microsoft.com/office/drawing/2014/main" id="{D72F8B0D-514D-45ED-A145-12A5B06A6547}"/>
            </a:ext>
          </a:extLst>
        </xdr:cNvPr>
        <xdr:cNvCxnSpPr/>
      </xdr:nvCxnSpPr>
      <xdr:spPr>
        <a:xfrm>
          <a:off x="3797300" y="6214110"/>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125984</xdr:rowOff>
    </xdr:from>
    <xdr:to>
      <xdr:col>15</xdr:col>
      <xdr:colOff>101600</xdr:colOff>
      <xdr:row>36</xdr:row>
      <xdr:rowOff>56134</xdr:rowOff>
    </xdr:to>
    <xdr:sp macro="" textlink="">
      <xdr:nvSpPr>
        <xdr:cNvPr id="75" name="楕円 74">
          <a:extLst>
            <a:ext uri="{FF2B5EF4-FFF2-40B4-BE49-F238E27FC236}">
              <a16:creationId xmlns:a16="http://schemas.microsoft.com/office/drawing/2014/main" id="{5B065556-DDCF-47F5-9416-447E9972E7B3}"/>
            </a:ext>
          </a:extLst>
        </xdr:cNvPr>
        <xdr:cNvSpPr/>
      </xdr:nvSpPr>
      <xdr:spPr>
        <a:xfrm>
          <a:off x="2857500" y="61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5334</xdr:rowOff>
    </xdr:from>
    <xdr:to>
      <xdr:col>19</xdr:col>
      <xdr:colOff>177800</xdr:colOff>
      <xdr:row>36</xdr:row>
      <xdr:rowOff>41910</xdr:rowOff>
    </xdr:to>
    <xdr:cxnSp macro="">
      <xdr:nvCxnSpPr>
        <xdr:cNvPr id="76" name="直線コネクタ 75">
          <a:extLst>
            <a:ext uri="{FF2B5EF4-FFF2-40B4-BE49-F238E27FC236}">
              <a16:creationId xmlns:a16="http://schemas.microsoft.com/office/drawing/2014/main" id="{C4FA2B98-0B8E-49AF-BDB6-21201B655A08}"/>
            </a:ext>
          </a:extLst>
        </xdr:cNvPr>
        <xdr:cNvCxnSpPr/>
      </xdr:nvCxnSpPr>
      <xdr:spPr>
        <a:xfrm>
          <a:off x="2908300" y="617753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84836</xdr:rowOff>
    </xdr:from>
    <xdr:to>
      <xdr:col>10</xdr:col>
      <xdr:colOff>165100</xdr:colOff>
      <xdr:row>36</xdr:row>
      <xdr:rowOff>14986</xdr:rowOff>
    </xdr:to>
    <xdr:sp macro="" textlink="">
      <xdr:nvSpPr>
        <xdr:cNvPr id="77" name="楕円 76">
          <a:extLst>
            <a:ext uri="{FF2B5EF4-FFF2-40B4-BE49-F238E27FC236}">
              <a16:creationId xmlns:a16="http://schemas.microsoft.com/office/drawing/2014/main" id="{FAAEC5EC-4357-42BB-9483-071F27FE255E}"/>
            </a:ext>
          </a:extLst>
        </xdr:cNvPr>
        <xdr:cNvSpPr/>
      </xdr:nvSpPr>
      <xdr:spPr>
        <a:xfrm>
          <a:off x="1968500" y="608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135636</xdr:rowOff>
    </xdr:from>
    <xdr:to>
      <xdr:col>15</xdr:col>
      <xdr:colOff>50800</xdr:colOff>
      <xdr:row>36</xdr:row>
      <xdr:rowOff>5334</xdr:rowOff>
    </xdr:to>
    <xdr:cxnSp macro="">
      <xdr:nvCxnSpPr>
        <xdr:cNvPr id="78" name="直線コネクタ 77">
          <a:extLst>
            <a:ext uri="{FF2B5EF4-FFF2-40B4-BE49-F238E27FC236}">
              <a16:creationId xmlns:a16="http://schemas.microsoft.com/office/drawing/2014/main" id="{6141E45A-62D2-4C0D-A712-9532E50E69DB}"/>
            </a:ext>
          </a:extLst>
        </xdr:cNvPr>
        <xdr:cNvCxnSpPr/>
      </xdr:nvCxnSpPr>
      <xdr:spPr>
        <a:xfrm>
          <a:off x="2019300" y="613638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41402</xdr:rowOff>
    </xdr:from>
    <xdr:to>
      <xdr:col>6</xdr:col>
      <xdr:colOff>38100</xdr:colOff>
      <xdr:row>35</xdr:row>
      <xdr:rowOff>143002</xdr:rowOff>
    </xdr:to>
    <xdr:sp macro="" textlink="">
      <xdr:nvSpPr>
        <xdr:cNvPr id="79" name="楕円 78">
          <a:extLst>
            <a:ext uri="{FF2B5EF4-FFF2-40B4-BE49-F238E27FC236}">
              <a16:creationId xmlns:a16="http://schemas.microsoft.com/office/drawing/2014/main" id="{CCD41A8D-5BBC-4D3F-AB24-5B4DE36DA49F}"/>
            </a:ext>
          </a:extLst>
        </xdr:cNvPr>
        <xdr:cNvSpPr/>
      </xdr:nvSpPr>
      <xdr:spPr>
        <a:xfrm>
          <a:off x="1079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92202</xdr:rowOff>
    </xdr:from>
    <xdr:to>
      <xdr:col>10</xdr:col>
      <xdr:colOff>114300</xdr:colOff>
      <xdr:row>35</xdr:row>
      <xdr:rowOff>135636</xdr:rowOff>
    </xdr:to>
    <xdr:cxnSp macro="">
      <xdr:nvCxnSpPr>
        <xdr:cNvPr id="80" name="直線コネクタ 79">
          <a:extLst>
            <a:ext uri="{FF2B5EF4-FFF2-40B4-BE49-F238E27FC236}">
              <a16:creationId xmlns:a16="http://schemas.microsoft.com/office/drawing/2014/main" id="{5BABD342-7900-4041-B9CF-487F5EEDBA51}"/>
            </a:ext>
          </a:extLst>
        </xdr:cNvPr>
        <xdr:cNvCxnSpPr/>
      </xdr:nvCxnSpPr>
      <xdr:spPr>
        <a:xfrm>
          <a:off x="1130300" y="609295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D7C2EF8D-BCEE-4244-AE99-2ABDE4A2DE53}"/>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8CEC620B-0892-4C5C-A21E-6ADC2206506F}"/>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391D9162-3FE9-4FF1-AB40-465F67C875DC}"/>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24401</xdr:rowOff>
    </xdr:from>
    <xdr:ext cx="405111" cy="259045"/>
    <xdr:sp macro="" textlink="">
      <xdr:nvSpPr>
        <xdr:cNvPr id="84" name="n_4aveValue【道路】&#10;有形固定資産減価償却率">
          <a:extLst>
            <a:ext uri="{FF2B5EF4-FFF2-40B4-BE49-F238E27FC236}">
              <a16:creationId xmlns:a16="http://schemas.microsoft.com/office/drawing/2014/main" id="{58B34E0D-74CF-4676-91CC-A35974835F3C}"/>
            </a:ext>
          </a:extLst>
        </xdr:cNvPr>
        <xdr:cNvSpPr txBox="1"/>
      </xdr:nvSpPr>
      <xdr:spPr>
        <a:xfrm>
          <a:off x="927744" y="636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109237</xdr:rowOff>
    </xdr:from>
    <xdr:ext cx="405111" cy="259045"/>
    <xdr:sp macro="" textlink="">
      <xdr:nvSpPr>
        <xdr:cNvPr id="85" name="n_1mainValue【道路】&#10;有形固定資産減価償却率">
          <a:extLst>
            <a:ext uri="{FF2B5EF4-FFF2-40B4-BE49-F238E27FC236}">
              <a16:creationId xmlns:a16="http://schemas.microsoft.com/office/drawing/2014/main" id="{F87B6A7C-B2CE-4F21-9EB2-D954773BCACA}"/>
            </a:ext>
          </a:extLst>
        </xdr:cNvPr>
        <xdr:cNvSpPr txBox="1"/>
      </xdr:nvSpPr>
      <xdr:spPr>
        <a:xfrm>
          <a:off x="35820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72661</xdr:rowOff>
    </xdr:from>
    <xdr:ext cx="405111" cy="259045"/>
    <xdr:sp macro="" textlink="">
      <xdr:nvSpPr>
        <xdr:cNvPr id="86" name="n_2mainValue【道路】&#10;有形固定資産減価償却率">
          <a:extLst>
            <a:ext uri="{FF2B5EF4-FFF2-40B4-BE49-F238E27FC236}">
              <a16:creationId xmlns:a16="http://schemas.microsoft.com/office/drawing/2014/main" id="{49EA0F28-FF34-4173-BF11-F9105F6772A6}"/>
            </a:ext>
          </a:extLst>
        </xdr:cNvPr>
        <xdr:cNvSpPr txBox="1"/>
      </xdr:nvSpPr>
      <xdr:spPr>
        <a:xfrm>
          <a:off x="2705744" y="5901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31513</xdr:rowOff>
    </xdr:from>
    <xdr:ext cx="405111" cy="259045"/>
    <xdr:sp macro="" textlink="">
      <xdr:nvSpPr>
        <xdr:cNvPr id="87" name="n_3mainValue【道路】&#10;有形固定資産減価償却率">
          <a:extLst>
            <a:ext uri="{FF2B5EF4-FFF2-40B4-BE49-F238E27FC236}">
              <a16:creationId xmlns:a16="http://schemas.microsoft.com/office/drawing/2014/main" id="{0964A7B7-6096-41B0-8888-5C0A0FEC93A0}"/>
            </a:ext>
          </a:extLst>
        </xdr:cNvPr>
        <xdr:cNvSpPr txBox="1"/>
      </xdr:nvSpPr>
      <xdr:spPr>
        <a:xfrm>
          <a:off x="1816744" y="586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159529</xdr:rowOff>
    </xdr:from>
    <xdr:ext cx="405111" cy="259045"/>
    <xdr:sp macro="" textlink="">
      <xdr:nvSpPr>
        <xdr:cNvPr id="88" name="n_4mainValue【道路】&#10;有形固定資産減価償却率">
          <a:extLst>
            <a:ext uri="{FF2B5EF4-FFF2-40B4-BE49-F238E27FC236}">
              <a16:creationId xmlns:a16="http://schemas.microsoft.com/office/drawing/2014/main" id="{C126A900-DB12-41F5-87E7-F5D90D30CA67}"/>
            </a:ext>
          </a:extLst>
        </xdr:cNvPr>
        <xdr:cNvSpPr txBox="1"/>
      </xdr:nvSpPr>
      <xdr:spPr>
        <a:xfrm>
          <a:off x="927744" y="581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4C9243B-0BB5-4BF7-8885-C46A7E40687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68C7D8C-04D1-4C7B-BB24-128DB4C105E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5D28F60-F68F-45C4-ABE5-F7A88956B9F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F644C7B-CEB5-4826-9962-5F78D488CD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76601D3-11B9-4E8B-8AF2-14031CC4BEA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BF2AB43-8927-44C6-BBF4-62A6265FBAB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2B8D9B0-7C31-439A-ADB1-4085D62CE5E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D97E37E-7A2D-4A76-A3F0-0718E482956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F7D7B76-7BAC-4A51-A0AC-36834CE4E25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7C47966-FBEA-4AAF-94A6-D5DA7FC86B6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7AC7871-F1F5-4A68-816E-881062A8740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143CB8A-A34C-4445-9CAF-B9CFB7CF043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AA0CB6D-1B85-473D-9DBB-A5392EA8693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2253B7E-4543-47D7-A2D9-8A69978446D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788037E-22E7-4988-85D8-07F5B957A09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A9879AC-0058-4875-9F58-7E2A40F32B7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7ED63E4-A887-4E2D-B8ED-A124706EE77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92C4B75-96B9-4FF6-9743-8FB6789CB5A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66896DE-D63D-4A78-A9C5-694706EF007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8319AF0-FD17-4B62-BAD9-B3D24975ABF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3E8847B-172A-458A-8583-464EA14AB90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FFE1C6B4-9335-452F-93AA-FF197064F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CBD6387-6812-4FAE-A435-4FBC7EEC140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2EF23DE3-C6CA-41A2-959D-DBF2229296C0}"/>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464D1BE6-F796-440F-8923-A6D90BD7893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7B16D6C3-56FE-406D-9E7F-0A938A93D23E}"/>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DB543069-A905-4FF9-A157-FEC7BC766578}"/>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F088BD8-2709-4A30-BBC3-B806B99126B6}"/>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F66D68D6-CF71-4C0C-B594-273B2CA06731}"/>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F49EE32A-0789-4525-AFE4-545D7C525CE5}"/>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1E645C43-5C94-40F5-901A-804363146D48}"/>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27DB736B-70C4-4C91-81B7-0A781E33A6E4}"/>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CA884844-E84D-4485-ABF6-D5BF8FD635BF}"/>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2" name="フローチャート: 判断 121">
          <a:extLst>
            <a:ext uri="{FF2B5EF4-FFF2-40B4-BE49-F238E27FC236}">
              <a16:creationId xmlns:a16="http://schemas.microsoft.com/office/drawing/2014/main" id="{3E3A6586-17EE-4C6D-A9C8-55FA87695D81}"/>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C465681-6F41-4FFB-963A-78341C3154A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3B8BB49-8800-4BDC-810A-272B0CF4281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CD8AABF-1F06-4265-AA7C-C0B9DEAA157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9865D80-59C8-4DF1-A19F-73E1BBB533B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BFE73D7-2D39-4842-8776-8C8A7FFF17A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104248</xdr:rowOff>
    </xdr:from>
    <xdr:to>
      <xdr:col>55</xdr:col>
      <xdr:colOff>50800</xdr:colOff>
      <xdr:row>38</xdr:row>
      <xdr:rowOff>34398</xdr:rowOff>
    </xdr:to>
    <xdr:sp macro="" textlink="">
      <xdr:nvSpPr>
        <xdr:cNvPr id="128" name="楕円 127">
          <a:extLst>
            <a:ext uri="{FF2B5EF4-FFF2-40B4-BE49-F238E27FC236}">
              <a16:creationId xmlns:a16="http://schemas.microsoft.com/office/drawing/2014/main" id="{E1E8BCC0-3639-4E62-BF39-32D4CEA1DB1A}"/>
            </a:ext>
          </a:extLst>
        </xdr:cNvPr>
        <xdr:cNvSpPr/>
      </xdr:nvSpPr>
      <xdr:spPr>
        <a:xfrm>
          <a:off x="10426700" y="644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127125</xdr:rowOff>
    </xdr:from>
    <xdr:ext cx="534377" cy="259045"/>
    <xdr:sp macro="" textlink="">
      <xdr:nvSpPr>
        <xdr:cNvPr id="129" name="【道路】&#10;一人当たり延長該当値テキスト">
          <a:extLst>
            <a:ext uri="{FF2B5EF4-FFF2-40B4-BE49-F238E27FC236}">
              <a16:creationId xmlns:a16="http://schemas.microsoft.com/office/drawing/2014/main" id="{836839AA-54FE-44F0-A7EB-B0B1E28C4274}"/>
            </a:ext>
          </a:extLst>
        </xdr:cNvPr>
        <xdr:cNvSpPr txBox="1"/>
      </xdr:nvSpPr>
      <xdr:spPr>
        <a:xfrm>
          <a:off x="10515600" y="629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119221</xdr:rowOff>
    </xdr:from>
    <xdr:to>
      <xdr:col>50</xdr:col>
      <xdr:colOff>165100</xdr:colOff>
      <xdr:row>38</xdr:row>
      <xdr:rowOff>49371</xdr:rowOff>
    </xdr:to>
    <xdr:sp macro="" textlink="">
      <xdr:nvSpPr>
        <xdr:cNvPr id="130" name="楕円 129">
          <a:extLst>
            <a:ext uri="{FF2B5EF4-FFF2-40B4-BE49-F238E27FC236}">
              <a16:creationId xmlns:a16="http://schemas.microsoft.com/office/drawing/2014/main" id="{4620B59F-2B82-43E5-BBAB-1DD7F1D79759}"/>
            </a:ext>
          </a:extLst>
        </xdr:cNvPr>
        <xdr:cNvSpPr/>
      </xdr:nvSpPr>
      <xdr:spPr>
        <a:xfrm>
          <a:off x="9588500" y="646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155048</xdr:rowOff>
    </xdr:from>
    <xdr:to>
      <xdr:col>55</xdr:col>
      <xdr:colOff>0</xdr:colOff>
      <xdr:row>37</xdr:row>
      <xdr:rowOff>170021</xdr:rowOff>
    </xdr:to>
    <xdr:cxnSp macro="">
      <xdr:nvCxnSpPr>
        <xdr:cNvPr id="131" name="直線コネクタ 130">
          <a:extLst>
            <a:ext uri="{FF2B5EF4-FFF2-40B4-BE49-F238E27FC236}">
              <a16:creationId xmlns:a16="http://schemas.microsoft.com/office/drawing/2014/main" id="{3FCF684B-371C-4697-9A28-AAEF5C2F26A4}"/>
            </a:ext>
          </a:extLst>
        </xdr:cNvPr>
        <xdr:cNvCxnSpPr/>
      </xdr:nvCxnSpPr>
      <xdr:spPr>
        <a:xfrm flipV="1">
          <a:off x="9639300" y="6498698"/>
          <a:ext cx="838200" cy="1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131032</xdr:rowOff>
    </xdr:from>
    <xdr:to>
      <xdr:col>46</xdr:col>
      <xdr:colOff>38100</xdr:colOff>
      <xdr:row>38</xdr:row>
      <xdr:rowOff>61182</xdr:rowOff>
    </xdr:to>
    <xdr:sp macro="" textlink="">
      <xdr:nvSpPr>
        <xdr:cNvPr id="132" name="楕円 131">
          <a:extLst>
            <a:ext uri="{FF2B5EF4-FFF2-40B4-BE49-F238E27FC236}">
              <a16:creationId xmlns:a16="http://schemas.microsoft.com/office/drawing/2014/main" id="{49F451A3-450F-4F51-B392-48E8145BA5B9}"/>
            </a:ext>
          </a:extLst>
        </xdr:cNvPr>
        <xdr:cNvSpPr/>
      </xdr:nvSpPr>
      <xdr:spPr>
        <a:xfrm>
          <a:off x="8699500" y="647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170021</xdr:rowOff>
    </xdr:from>
    <xdr:to>
      <xdr:col>50</xdr:col>
      <xdr:colOff>114300</xdr:colOff>
      <xdr:row>38</xdr:row>
      <xdr:rowOff>10382</xdr:rowOff>
    </xdr:to>
    <xdr:cxnSp macro="">
      <xdr:nvCxnSpPr>
        <xdr:cNvPr id="133" name="直線コネクタ 132">
          <a:extLst>
            <a:ext uri="{FF2B5EF4-FFF2-40B4-BE49-F238E27FC236}">
              <a16:creationId xmlns:a16="http://schemas.microsoft.com/office/drawing/2014/main" id="{8DA267FD-0DD9-4EAF-8CE8-631AA3A80BFA}"/>
            </a:ext>
          </a:extLst>
        </xdr:cNvPr>
        <xdr:cNvCxnSpPr/>
      </xdr:nvCxnSpPr>
      <xdr:spPr>
        <a:xfrm flipV="1">
          <a:off x="8750300" y="6513671"/>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139071</xdr:rowOff>
    </xdr:from>
    <xdr:to>
      <xdr:col>41</xdr:col>
      <xdr:colOff>101600</xdr:colOff>
      <xdr:row>38</xdr:row>
      <xdr:rowOff>69221</xdr:rowOff>
    </xdr:to>
    <xdr:sp macro="" textlink="">
      <xdr:nvSpPr>
        <xdr:cNvPr id="134" name="楕円 133">
          <a:extLst>
            <a:ext uri="{FF2B5EF4-FFF2-40B4-BE49-F238E27FC236}">
              <a16:creationId xmlns:a16="http://schemas.microsoft.com/office/drawing/2014/main" id="{317CE213-4973-4351-96C5-5A70B8DC4121}"/>
            </a:ext>
          </a:extLst>
        </xdr:cNvPr>
        <xdr:cNvSpPr/>
      </xdr:nvSpPr>
      <xdr:spPr>
        <a:xfrm>
          <a:off x="7810500" y="64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10382</xdr:rowOff>
    </xdr:from>
    <xdr:to>
      <xdr:col>45</xdr:col>
      <xdr:colOff>177800</xdr:colOff>
      <xdr:row>38</xdr:row>
      <xdr:rowOff>18421</xdr:rowOff>
    </xdr:to>
    <xdr:cxnSp macro="">
      <xdr:nvCxnSpPr>
        <xdr:cNvPr id="135" name="直線コネクタ 134">
          <a:extLst>
            <a:ext uri="{FF2B5EF4-FFF2-40B4-BE49-F238E27FC236}">
              <a16:creationId xmlns:a16="http://schemas.microsoft.com/office/drawing/2014/main" id="{0535325E-8B49-47D7-B325-092613B47F75}"/>
            </a:ext>
          </a:extLst>
        </xdr:cNvPr>
        <xdr:cNvCxnSpPr/>
      </xdr:nvCxnSpPr>
      <xdr:spPr>
        <a:xfrm flipV="1">
          <a:off x="7861300" y="6525482"/>
          <a:ext cx="889000" cy="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146215</xdr:rowOff>
    </xdr:from>
    <xdr:to>
      <xdr:col>36</xdr:col>
      <xdr:colOff>165100</xdr:colOff>
      <xdr:row>38</xdr:row>
      <xdr:rowOff>76365</xdr:rowOff>
    </xdr:to>
    <xdr:sp macro="" textlink="">
      <xdr:nvSpPr>
        <xdr:cNvPr id="136" name="楕円 135">
          <a:extLst>
            <a:ext uri="{FF2B5EF4-FFF2-40B4-BE49-F238E27FC236}">
              <a16:creationId xmlns:a16="http://schemas.microsoft.com/office/drawing/2014/main" id="{7D59589F-E0A3-4ECA-ABDD-BBC81E4E6175}"/>
            </a:ext>
          </a:extLst>
        </xdr:cNvPr>
        <xdr:cNvSpPr/>
      </xdr:nvSpPr>
      <xdr:spPr>
        <a:xfrm>
          <a:off x="6921500" y="648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18421</xdr:rowOff>
    </xdr:from>
    <xdr:to>
      <xdr:col>41</xdr:col>
      <xdr:colOff>50800</xdr:colOff>
      <xdr:row>38</xdr:row>
      <xdr:rowOff>25565</xdr:rowOff>
    </xdr:to>
    <xdr:cxnSp macro="">
      <xdr:nvCxnSpPr>
        <xdr:cNvPr id="137" name="直線コネクタ 136">
          <a:extLst>
            <a:ext uri="{FF2B5EF4-FFF2-40B4-BE49-F238E27FC236}">
              <a16:creationId xmlns:a16="http://schemas.microsoft.com/office/drawing/2014/main" id="{54E434D4-9678-435E-9F11-96EE994D4931}"/>
            </a:ext>
          </a:extLst>
        </xdr:cNvPr>
        <xdr:cNvCxnSpPr/>
      </xdr:nvCxnSpPr>
      <xdr:spPr>
        <a:xfrm flipV="1">
          <a:off x="6972300" y="6533521"/>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542C5895-CDE2-4B0F-911E-A505FD113DA5}"/>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E9AC8375-0F1B-4F1D-9D59-4CB0B5B83854}"/>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321A3F5E-A633-4BCC-A45D-54F2F42B0609}"/>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1" name="n_4aveValue【道路】&#10;一人当たり延長">
          <a:extLst>
            <a:ext uri="{FF2B5EF4-FFF2-40B4-BE49-F238E27FC236}">
              <a16:creationId xmlns:a16="http://schemas.microsoft.com/office/drawing/2014/main" id="{DE16DC75-B8D9-45FC-A384-9FEDF81750D0}"/>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65898</xdr:rowOff>
    </xdr:from>
    <xdr:ext cx="534377" cy="259045"/>
    <xdr:sp macro="" textlink="">
      <xdr:nvSpPr>
        <xdr:cNvPr id="142" name="n_1mainValue【道路】&#10;一人当たり延長">
          <a:extLst>
            <a:ext uri="{FF2B5EF4-FFF2-40B4-BE49-F238E27FC236}">
              <a16:creationId xmlns:a16="http://schemas.microsoft.com/office/drawing/2014/main" id="{3A56BCA4-CA35-4F6D-A460-29C0C347002B}"/>
            </a:ext>
          </a:extLst>
        </xdr:cNvPr>
        <xdr:cNvSpPr txBox="1"/>
      </xdr:nvSpPr>
      <xdr:spPr>
        <a:xfrm>
          <a:off x="9359411" y="623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77709</xdr:rowOff>
    </xdr:from>
    <xdr:ext cx="534377" cy="259045"/>
    <xdr:sp macro="" textlink="">
      <xdr:nvSpPr>
        <xdr:cNvPr id="143" name="n_2mainValue【道路】&#10;一人当たり延長">
          <a:extLst>
            <a:ext uri="{FF2B5EF4-FFF2-40B4-BE49-F238E27FC236}">
              <a16:creationId xmlns:a16="http://schemas.microsoft.com/office/drawing/2014/main" id="{A0330D8D-F66E-495A-91FF-FDABD41560A2}"/>
            </a:ext>
          </a:extLst>
        </xdr:cNvPr>
        <xdr:cNvSpPr txBox="1"/>
      </xdr:nvSpPr>
      <xdr:spPr>
        <a:xfrm>
          <a:off x="8483111" y="624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85748</xdr:rowOff>
    </xdr:from>
    <xdr:ext cx="534377" cy="259045"/>
    <xdr:sp macro="" textlink="">
      <xdr:nvSpPr>
        <xdr:cNvPr id="144" name="n_3mainValue【道路】&#10;一人当たり延長">
          <a:extLst>
            <a:ext uri="{FF2B5EF4-FFF2-40B4-BE49-F238E27FC236}">
              <a16:creationId xmlns:a16="http://schemas.microsoft.com/office/drawing/2014/main" id="{606D5763-0156-43AF-9D15-E0FAE8AC3C3F}"/>
            </a:ext>
          </a:extLst>
        </xdr:cNvPr>
        <xdr:cNvSpPr txBox="1"/>
      </xdr:nvSpPr>
      <xdr:spPr>
        <a:xfrm>
          <a:off x="7594111" y="625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92892</xdr:rowOff>
    </xdr:from>
    <xdr:ext cx="534377" cy="259045"/>
    <xdr:sp macro="" textlink="">
      <xdr:nvSpPr>
        <xdr:cNvPr id="145" name="n_4mainValue【道路】&#10;一人当たり延長">
          <a:extLst>
            <a:ext uri="{FF2B5EF4-FFF2-40B4-BE49-F238E27FC236}">
              <a16:creationId xmlns:a16="http://schemas.microsoft.com/office/drawing/2014/main" id="{34ACF4A7-B437-44AB-9A88-D2B4683526AF}"/>
            </a:ext>
          </a:extLst>
        </xdr:cNvPr>
        <xdr:cNvSpPr txBox="1"/>
      </xdr:nvSpPr>
      <xdr:spPr>
        <a:xfrm>
          <a:off x="6705111" y="626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6FB46D3-33CC-4432-A3B1-11290DB67D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34D7CBF-66FB-4A4A-BFEE-F08540A2871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1296276-2047-4131-BE5B-D6D3D0ACE68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AC9BDCC-5419-4AAC-9256-7AAD751D50C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4149332-D527-4601-A1A2-5303522E1F2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6521080-43D6-402D-AA1E-6B75F77C393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F9D08A9-F9EA-4645-BD68-FE4B6CD5E98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93E24A6-460D-48E1-91D2-51ADFBAEEDF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F0BF777-CD6F-4F20-B3FF-D0644A1AC4F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9F2FB6F-26F3-43A7-A68D-A02A42498A3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6CE3290-85FC-4380-9E4B-D04A2B5ED76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D6B4B2B-9EEB-4532-972D-00EEE0FA166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2FC052F-C041-4D7F-B65B-B9F82B66D2D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0334B75-762B-4965-B68A-AD50578A8CA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9E7808A-3EDF-406F-AEBE-98979D7059C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20F29340-640B-44A3-9932-73DB3A7E457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8E8E34C-6EFB-4CB8-92A1-DFD6BD0B45E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6F3637D-3991-48DC-A202-4AB449D1286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B867ADB-4C8B-441C-98AA-433938F601B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3717C2C-562F-4969-A852-3305A129673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1F04D11-915A-4AB8-A379-AA16231C19F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990C4D7-55F3-4A4A-A937-C28147BFCC0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2E1C130-0975-483B-8DE8-47D610BA449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8932642-C789-4940-9F63-DF724D547CB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222ADD5-A290-4175-BDDA-C485D6E77BA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1B7BE779-72A6-4114-9D4B-0798F53F4CE4}"/>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0524B216-602F-4F7F-B742-4A4B81F9DF2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5ACBB539-8B27-4625-9DBB-3857A37FEAC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2A3C860-E3FB-4C30-8E49-8BB0994D61F3}"/>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65925684-862B-4067-A3CE-3F572F06F51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9E6949D-AB18-427F-B2BD-0EFEE31B706B}"/>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E10029DB-187A-4263-80C4-CE897314C48E}"/>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1F0698F8-1C43-4A0A-917D-A0022F091185}"/>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5ED92121-3AD2-4F6A-9572-28B17B982C11}"/>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4D5B1B74-40F4-4D36-BC3C-80F53E4D3F8C}"/>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B01C792D-3DD9-4175-8DB0-BCE4EB5A8A47}"/>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E7372E9-2987-49BB-AD59-17A029FDAED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39246FA-63E8-42D2-85E1-BDA97FDEFD2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6502C2D-BACD-44A9-AF57-AC0D2B6F32F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969A3E6-9C4A-40E3-A72A-3719A854022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362B509-379F-4B8A-98F8-8E75D923814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1451</xdr:rowOff>
    </xdr:from>
    <xdr:to>
      <xdr:col>24</xdr:col>
      <xdr:colOff>114300</xdr:colOff>
      <xdr:row>62</xdr:row>
      <xdr:rowOff>103051</xdr:rowOff>
    </xdr:to>
    <xdr:sp macro="" textlink="">
      <xdr:nvSpPr>
        <xdr:cNvPr id="187" name="楕円 186">
          <a:extLst>
            <a:ext uri="{FF2B5EF4-FFF2-40B4-BE49-F238E27FC236}">
              <a16:creationId xmlns:a16="http://schemas.microsoft.com/office/drawing/2014/main" id="{970245C9-1882-41CB-8A9A-2C818791CA4F}"/>
            </a:ext>
          </a:extLst>
        </xdr:cNvPr>
        <xdr:cNvSpPr/>
      </xdr:nvSpPr>
      <xdr:spPr>
        <a:xfrm>
          <a:off x="45847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151328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5D996AF-0C7A-4DBC-BEAA-F5F8D3A08AB9}"/>
            </a:ext>
          </a:extLst>
        </xdr:cNvPr>
        <xdr:cNvSpPr txBox="1"/>
      </xdr:nvSpPr>
      <xdr:spPr>
        <a:xfrm>
          <a:off x="4673600"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159838</xdr:rowOff>
    </xdr:from>
    <xdr:to>
      <xdr:col>20</xdr:col>
      <xdr:colOff>38100</xdr:colOff>
      <xdr:row>62</xdr:row>
      <xdr:rowOff>89988</xdr:rowOff>
    </xdr:to>
    <xdr:sp macro="" textlink="">
      <xdr:nvSpPr>
        <xdr:cNvPr id="189" name="楕円 188">
          <a:extLst>
            <a:ext uri="{FF2B5EF4-FFF2-40B4-BE49-F238E27FC236}">
              <a16:creationId xmlns:a16="http://schemas.microsoft.com/office/drawing/2014/main" id="{5896B4D0-1364-4C0E-8D60-B9ED185D54F3}"/>
            </a:ext>
          </a:extLst>
        </xdr:cNvPr>
        <xdr:cNvSpPr/>
      </xdr:nvSpPr>
      <xdr:spPr>
        <a:xfrm>
          <a:off x="3746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39188</xdr:rowOff>
    </xdr:from>
    <xdr:to>
      <xdr:col>24</xdr:col>
      <xdr:colOff>63500</xdr:colOff>
      <xdr:row>62</xdr:row>
      <xdr:rowOff>52251</xdr:rowOff>
    </xdr:to>
    <xdr:cxnSp macro="">
      <xdr:nvCxnSpPr>
        <xdr:cNvPr id="190" name="直線コネクタ 189">
          <a:extLst>
            <a:ext uri="{FF2B5EF4-FFF2-40B4-BE49-F238E27FC236}">
              <a16:creationId xmlns:a16="http://schemas.microsoft.com/office/drawing/2014/main" id="{78C668C6-BACC-448F-8FF2-82095D1C384E}"/>
            </a:ext>
          </a:extLst>
        </xdr:cNvPr>
        <xdr:cNvCxnSpPr/>
      </xdr:nvCxnSpPr>
      <xdr:spPr>
        <a:xfrm>
          <a:off x="3797300" y="1066908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145143</xdr:rowOff>
    </xdr:from>
    <xdr:to>
      <xdr:col>15</xdr:col>
      <xdr:colOff>101600</xdr:colOff>
      <xdr:row>62</xdr:row>
      <xdr:rowOff>75293</xdr:rowOff>
    </xdr:to>
    <xdr:sp macro="" textlink="">
      <xdr:nvSpPr>
        <xdr:cNvPr id="191" name="楕円 190">
          <a:extLst>
            <a:ext uri="{FF2B5EF4-FFF2-40B4-BE49-F238E27FC236}">
              <a16:creationId xmlns:a16="http://schemas.microsoft.com/office/drawing/2014/main" id="{7A0F7183-0BD7-4EDB-9456-C0DFF76FC478}"/>
            </a:ext>
          </a:extLst>
        </xdr:cNvPr>
        <xdr:cNvSpPr/>
      </xdr:nvSpPr>
      <xdr:spPr>
        <a:xfrm>
          <a:off x="2857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24493</xdr:rowOff>
    </xdr:from>
    <xdr:to>
      <xdr:col>19</xdr:col>
      <xdr:colOff>177800</xdr:colOff>
      <xdr:row>62</xdr:row>
      <xdr:rowOff>39188</xdr:rowOff>
    </xdr:to>
    <xdr:cxnSp macro="">
      <xdr:nvCxnSpPr>
        <xdr:cNvPr id="192" name="直線コネクタ 191">
          <a:extLst>
            <a:ext uri="{FF2B5EF4-FFF2-40B4-BE49-F238E27FC236}">
              <a16:creationId xmlns:a16="http://schemas.microsoft.com/office/drawing/2014/main" id="{E1C59860-1505-42F0-A8CC-6A5B9CFD130D}"/>
            </a:ext>
          </a:extLst>
        </xdr:cNvPr>
        <xdr:cNvCxnSpPr/>
      </xdr:nvCxnSpPr>
      <xdr:spPr>
        <a:xfrm>
          <a:off x="2908300" y="1065439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127181</xdr:rowOff>
    </xdr:from>
    <xdr:to>
      <xdr:col>10</xdr:col>
      <xdr:colOff>165100</xdr:colOff>
      <xdr:row>62</xdr:row>
      <xdr:rowOff>57331</xdr:rowOff>
    </xdr:to>
    <xdr:sp macro="" textlink="">
      <xdr:nvSpPr>
        <xdr:cNvPr id="193" name="楕円 192">
          <a:extLst>
            <a:ext uri="{FF2B5EF4-FFF2-40B4-BE49-F238E27FC236}">
              <a16:creationId xmlns:a16="http://schemas.microsoft.com/office/drawing/2014/main" id="{91AB4C90-1FFE-4664-8216-4D570949F33A}"/>
            </a:ext>
          </a:extLst>
        </xdr:cNvPr>
        <xdr:cNvSpPr/>
      </xdr:nvSpPr>
      <xdr:spPr>
        <a:xfrm>
          <a:off x="1968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6531</xdr:rowOff>
    </xdr:from>
    <xdr:to>
      <xdr:col>15</xdr:col>
      <xdr:colOff>50800</xdr:colOff>
      <xdr:row>62</xdr:row>
      <xdr:rowOff>24493</xdr:rowOff>
    </xdr:to>
    <xdr:cxnSp macro="">
      <xdr:nvCxnSpPr>
        <xdr:cNvPr id="194" name="直線コネクタ 193">
          <a:extLst>
            <a:ext uri="{FF2B5EF4-FFF2-40B4-BE49-F238E27FC236}">
              <a16:creationId xmlns:a16="http://schemas.microsoft.com/office/drawing/2014/main" id="{BDA497D6-A34D-4D05-A28C-B22A3131434C}"/>
            </a:ext>
          </a:extLst>
        </xdr:cNvPr>
        <xdr:cNvCxnSpPr/>
      </xdr:nvCxnSpPr>
      <xdr:spPr>
        <a:xfrm>
          <a:off x="2019300" y="1063643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109220</xdr:rowOff>
    </xdr:from>
    <xdr:to>
      <xdr:col>6</xdr:col>
      <xdr:colOff>38100</xdr:colOff>
      <xdr:row>62</xdr:row>
      <xdr:rowOff>39370</xdr:rowOff>
    </xdr:to>
    <xdr:sp macro="" textlink="">
      <xdr:nvSpPr>
        <xdr:cNvPr id="195" name="楕円 194">
          <a:extLst>
            <a:ext uri="{FF2B5EF4-FFF2-40B4-BE49-F238E27FC236}">
              <a16:creationId xmlns:a16="http://schemas.microsoft.com/office/drawing/2014/main" id="{72BA9A93-E423-4509-B4F8-DD342F09975E}"/>
            </a:ext>
          </a:extLst>
        </xdr:cNvPr>
        <xdr:cNvSpPr/>
      </xdr:nvSpPr>
      <xdr:spPr>
        <a:xfrm>
          <a:off x="1079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160020</xdr:rowOff>
    </xdr:from>
    <xdr:to>
      <xdr:col>10</xdr:col>
      <xdr:colOff>114300</xdr:colOff>
      <xdr:row>62</xdr:row>
      <xdr:rowOff>6531</xdr:rowOff>
    </xdr:to>
    <xdr:cxnSp macro="">
      <xdr:nvCxnSpPr>
        <xdr:cNvPr id="196" name="直線コネクタ 195">
          <a:extLst>
            <a:ext uri="{FF2B5EF4-FFF2-40B4-BE49-F238E27FC236}">
              <a16:creationId xmlns:a16="http://schemas.microsoft.com/office/drawing/2014/main" id="{A82826D4-CEFC-471F-915C-E8E047597A51}"/>
            </a:ext>
          </a:extLst>
        </xdr:cNvPr>
        <xdr:cNvCxnSpPr/>
      </xdr:nvCxnSpPr>
      <xdr:spPr>
        <a:xfrm>
          <a:off x="1130300" y="1061847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E8D2FB6-9837-4F55-9BE2-21F77F7F530E}"/>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6FD9068-36F9-4DFB-BFD7-CDBD73848F53}"/>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45165450-F5E8-4AF3-A762-5CF1250A7E5C}"/>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2DCA40C-8B1E-4695-8090-EA90B4B28705}"/>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81115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8F77082-402B-46D8-B197-9A5FB24821CF}"/>
            </a:ext>
          </a:extLst>
        </xdr:cNvPr>
        <xdr:cNvSpPr txBox="1"/>
      </xdr:nvSpPr>
      <xdr:spPr>
        <a:xfrm>
          <a:off x="35820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66420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B888CF4-B6F4-4EBB-A936-D79B910025A7}"/>
            </a:ext>
          </a:extLst>
        </xdr:cNvPr>
        <xdr:cNvSpPr txBox="1"/>
      </xdr:nvSpPr>
      <xdr:spPr>
        <a:xfrm>
          <a:off x="27057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48458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087F93B-F362-4968-9618-7D148787157D}"/>
            </a:ext>
          </a:extLst>
        </xdr:cNvPr>
        <xdr:cNvSpPr txBox="1"/>
      </xdr:nvSpPr>
      <xdr:spPr>
        <a:xfrm>
          <a:off x="1816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30497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5638C12-EC59-4F0C-9FA2-7BA5A18E082F}"/>
            </a:ext>
          </a:extLst>
        </xdr:cNvPr>
        <xdr:cNvSpPr txBox="1"/>
      </xdr:nvSpPr>
      <xdr:spPr>
        <a:xfrm>
          <a:off x="927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C1E5EEB-F4F2-4EC9-9410-7763C35B1A0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824F962-979F-40CD-936D-355D3B1C767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C332198-8FAD-43C3-A899-2559D936C2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CD2EC4C-3EDC-4224-8A19-E67E14A1CD2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C234830-70CE-4BB1-B789-2790872F1DE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8D513FF-3A8B-49D9-ACB4-40E24A91E6C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DDB23AB-1761-4F48-AA09-BAC989B2F31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175C188-99A8-4264-852C-A28BDBAD373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A379082-8761-4B39-8CB1-F789FB34F7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ABF0BA7-8CF1-45D8-823E-0870FCE94A6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A455AA5B-5A8B-4C18-ABDB-ABEC639D7CB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FBDBF64E-DCC1-476E-8828-6B1DB847B944}"/>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8D915AC9-AA34-4932-9063-AAE32D5521F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B70DF24D-C106-42F1-A105-CAAC1AAF0ED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D5FE8CE-4087-481A-AD5D-4D5FF0E5202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EBD226EE-9F25-481F-AE37-1824A06B1B44}"/>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92D22F58-295B-464D-8AC3-F60A9FC49F7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1CDC1711-D14D-449E-BE4D-C9E389815F35}"/>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584B3B8-82BB-4A24-90DE-15CF69A77B4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78BD34C-2EB4-4D99-B7FB-EF00FC3DCE3A}"/>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C5F011B-E101-4BC8-B395-1A7C4B13D18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3C97F5FD-F540-413B-A376-32D7EE3CB70F}"/>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0BF9F41-A471-4BE9-8BB4-098FA253A45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DF6A606-A711-4112-A9EB-89A1BD969C6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E9E92D2-8997-4E3A-B94D-B5423215FB8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4DA1B8EB-C157-4E6A-8F42-578E24BD32CF}"/>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7108220-1A4A-4CEF-B018-D75B1D68D2FC}"/>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D12B0E60-DC9B-4E90-9214-92911A3B152A}"/>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2FEA1D2-A124-4B8B-82A9-BDDC7745A7A3}"/>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5FABA1D0-79E0-48B4-9588-E3724B6A009D}"/>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AAC5E90-AD20-4CB8-ABCB-57D9866097EF}"/>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D2F5CBF6-F783-45CF-9879-3CA0F5ABD618}"/>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D73C3C10-C80C-4519-A1C0-7F6032F4E6D7}"/>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2E521CFB-E1BC-4010-8783-D87A1C39293B}"/>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84A2069-EC68-4EA7-A6D9-6F5CA45865DF}"/>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0" name="フローチャート: 判断 239">
          <a:extLst>
            <a:ext uri="{FF2B5EF4-FFF2-40B4-BE49-F238E27FC236}">
              <a16:creationId xmlns:a16="http://schemas.microsoft.com/office/drawing/2014/main" id="{4392FEC5-02FF-4194-AD59-521948F1C91F}"/>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C433E96-7642-4A75-ADF0-6FF2BA55A48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3B2C7AE-690A-467E-99B9-4089ED02C4F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87F79B2-A3EA-4860-A352-41B5CB216F7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9C97BEC-D2D4-469D-A8FA-6439FC384F5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7C6D53E-3334-46BB-AF6F-C4BBAAE86AC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36646</xdr:rowOff>
    </xdr:from>
    <xdr:to>
      <xdr:col>55</xdr:col>
      <xdr:colOff>50800</xdr:colOff>
      <xdr:row>58</xdr:row>
      <xdr:rowOff>138246</xdr:rowOff>
    </xdr:to>
    <xdr:sp macro="" textlink="">
      <xdr:nvSpPr>
        <xdr:cNvPr id="246" name="楕円 245">
          <a:extLst>
            <a:ext uri="{FF2B5EF4-FFF2-40B4-BE49-F238E27FC236}">
              <a16:creationId xmlns:a16="http://schemas.microsoft.com/office/drawing/2014/main" id="{E5667C7F-6A2B-4078-871E-3A958F6CA0C2}"/>
            </a:ext>
          </a:extLst>
        </xdr:cNvPr>
        <xdr:cNvSpPr/>
      </xdr:nvSpPr>
      <xdr:spPr>
        <a:xfrm>
          <a:off x="10426700" y="998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59523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A92229AE-3C1F-484A-9EAA-E25FD9840CF0}"/>
            </a:ext>
          </a:extLst>
        </xdr:cNvPr>
        <xdr:cNvSpPr txBox="1"/>
      </xdr:nvSpPr>
      <xdr:spPr>
        <a:xfrm>
          <a:off x="10515600" y="983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60910</xdr:rowOff>
    </xdr:from>
    <xdr:to>
      <xdr:col>50</xdr:col>
      <xdr:colOff>165100</xdr:colOff>
      <xdr:row>58</xdr:row>
      <xdr:rowOff>162510</xdr:rowOff>
    </xdr:to>
    <xdr:sp macro="" textlink="">
      <xdr:nvSpPr>
        <xdr:cNvPr id="248" name="楕円 247">
          <a:extLst>
            <a:ext uri="{FF2B5EF4-FFF2-40B4-BE49-F238E27FC236}">
              <a16:creationId xmlns:a16="http://schemas.microsoft.com/office/drawing/2014/main" id="{E2BCED1B-5166-46A9-AD9F-D633546D93BF}"/>
            </a:ext>
          </a:extLst>
        </xdr:cNvPr>
        <xdr:cNvSpPr/>
      </xdr:nvSpPr>
      <xdr:spPr>
        <a:xfrm>
          <a:off x="9588500" y="100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87446</xdr:rowOff>
    </xdr:from>
    <xdr:to>
      <xdr:col>55</xdr:col>
      <xdr:colOff>0</xdr:colOff>
      <xdr:row>58</xdr:row>
      <xdr:rowOff>111710</xdr:rowOff>
    </xdr:to>
    <xdr:cxnSp macro="">
      <xdr:nvCxnSpPr>
        <xdr:cNvPr id="249" name="直線コネクタ 248">
          <a:extLst>
            <a:ext uri="{FF2B5EF4-FFF2-40B4-BE49-F238E27FC236}">
              <a16:creationId xmlns:a16="http://schemas.microsoft.com/office/drawing/2014/main" id="{EF269D21-64D0-4C1E-9F63-4D43F31C7125}"/>
            </a:ext>
          </a:extLst>
        </xdr:cNvPr>
        <xdr:cNvCxnSpPr/>
      </xdr:nvCxnSpPr>
      <xdr:spPr>
        <a:xfrm flipV="1">
          <a:off x="9639300" y="10031546"/>
          <a:ext cx="8382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79704</xdr:rowOff>
    </xdr:from>
    <xdr:to>
      <xdr:col>46</xdr:col>
      <xdr:colOff>38100</xdr:colOff>
      <xdr:row>59</xdr:row>
      <xdr:rowOff>9854</xdr:rowOff>
    </xdr:to>
    <xdr:sp macro="" textlink="">
      <xdr:nvSpPr>
        <xdr:cNvPr id="250" name="楕円 249">
          <a:extLst>
            <a:ext uri="{FF2B5EF4-FFF2-40B4-BE49-F238E27FC236}">
              <a16:creationId xmlns:a16="http://schemas.microsoft.com/office/drawing/2014/main" id="{C898668D-A0F8-4782-A3DC-DF820C343243}"/>
            </a:ext>
          </a:extLst>
        </xdr:cNvPr>
        <xdr:cNvSpPr/>
      </xdr:nvSpPr>
      <xdr:spPr>
        <a:xfrm>
          <a:off x="8699500" y="1002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111710</xdr:rowOff>
    </xdr:from>
    <xdr:to>
      <xdr:col>50</xdr:col>
      <xdr:colOff>114300</xdr:colOff>
      <xdr:row>58</xdr:row>
      <xdr:rowOff>130504</xdr:rowOff>
    </xdr:to>
    <xdr:cxnSp macro="">
      <xdr:nvCxnSpPr>
        <xdr:cNvPr id="251" name="直線コネクタ 250">
          <a:extLst>
            <a:ext uri="{FF2B5EF4-FFF2-40B4-BE49-F238E27FC236}">
              <a16:creationId xmlns:a16="http://schemas.microsoft.com/office/drawing/2014/main" id="{657F3CE3-5D1D-419B-ADE9-6EA27BF98D7A}"/>
            </a:ext>
          </a:extLst>
        </xdr:cNvPr>
        <xdr:cNvCxnSpPr/>
      </xdr:nvCxnSpPr>
      <xdr:spPr>
        <a:xfrm flipV="1">
          <a:off x="8750300" y="10055810"/>
          <a:ext cx="889000" cy="1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91288</xdr:rowOff>
    </xdr:from>
    <xdr:to>
      <xdr:col>41</xdr:col>
      <xdr:colOff>101600</xdr:colOff>
      <xdr:row>59</xdr:row>
      <xdr:rowOff>21438</xdr:rowOff>
    </xdr:to>
    <xdr:sp macro="" textlink="">
      <xdr:nvSpPr>
        <xdr:cNvPr id="252" name="楕円 251">
          <a:extLst>
            <a:ext uri="{FF2B5EF4-FFF2-40B4-BE49-F238E27FC236}">
              <a16:creationId xmlns:a16="http://schemas.microsoft.com/office/drawing/2014/main" id="{5F34E707-9F5E-4FEC-926F-DBF0505EAF06}"/>
            </a:ext>
          </a:extLst>
        </xdr:cNvPr>
        <xdr:cNvSpPr/>
      </xdr:nvSpPr>
      <xdr:spPr>
        <a:xfrm>
          <a:off x="7810500" y="1003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130504</xdr:rowOff>
    </xdr:from>
    <xdr:to>
      <xdr:col>45</xdr:col>
      <xdr:colOff>177800</xdr:colOff>
      <xdr:row>58</xdr:row>
      <xdr:rowOff>142088</xdr:rowOff>
    </xdr:to>
    <xdr:cxnSp macro="">
      <xdr:nvCxnSpPr>
        <xdr:cNvPr id="253" name="直線コネクタ 252">
          <a:extLst>
            <a:ext uri="{FF2B5EF4-FFF2-40B4-BE49-F238E27FC236}">
              <a16:creationId xmlns:a16="http://schemas.microsoft.com/office/drawing/2014/main" id="{D08F3ABE-F4CE-45A7-AB43-B726B28D9F9E}"/>
            </a:ext>
          </a:extLst>
        </xdr:cNvPr>
        <xdr:cNvCxnSpPr/>
      </xdr:nvCxnSpPr>
      <xdr:spPr>
        <a:xfrm flipV="1">
          <a:off x="7861300" y="10074604"/>
          <a:ext cx="889000" cy="1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101589</xdr:rowOff>
    </xdr:from>
    <xdr:to>
      <xdr:col>36</xdr:col>
      <xdr:colOff>165100</xdr:colOff>
      <xdr:row>59</xdr:row>
      <xdr:rowOff>31739</xdr:rowOff>
    </xdr:to>
    <xdr:sp macro="" textlink="">
      <xdr:nvSpPr>
        <xdr:cNvPr id="254" name="楕円 253">
          <a:extLst>
            <a:ext uri="{FF2B5EF4-FFF2-40B4-BE49-F238E27FC236}">
              <a16:creationId xmlns:a16="http://schemas.microsoft.com/office/drawing/2014/main" id="{8AA8CCFA-AF11-494F-9BE2-EBCA766AC12B}"/>
            </a:ext>
          </a:extLst>
        </xdr:cNvPr>
        <xdr:cNvSpPr/>
      </xdr:nvSpPr>
      <xdr:spPr>
        <a:xfrm>
          <a:off x="6921500" y="1004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142088</xdr:rowOff>
    </xdr:from>
    <xdr:to>
      <xdr:col>41</xdr:col>
      <xdr:colOff>50800</xdr:colOff>
      <xdr:row>58</xdr:row>
      <xdr:rowOff>152389</xdr:rowOff>
    </xdr:to>
    <xdr:cxnSp macro="">
      <xdr:nvCxnSpPr>
        <xdr:cNvPr id="255" name="直線コネクタ 254">
          <a:extLst>
            <a:ext uri="{FF2B5EF4-FFF2-40B4-BE49-F238E27FC236}">
              <a16:creationId xmlns:a16="http://schemas.microsoft.com/office/drawing/2014/main" id="{819532A7-DDA9-421F-AF8F-5168CCC35A8C}"/>
            </a:ext>
          </a:extLst>
        </xdr:cNvPr>
        <xdr:cNvCxnSpPr/>
      </xdr:nvCxnSpPr>
      <xdr:spPr>
        <a:xfrm flipV="1">
          <a:off x="6972300" y="10086188"/>
          <a:ext cx="889000" cy="1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CA000C0-5AF8-48EF-A2A8-9B07B68269B8}"/>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D1FC206-4B88-46E4-B47E-218E9FA4F13A}"/>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868E5D8-226F-4A42-8DFB-4300CA732D69}"/>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FCB0187-A8FE-41DC-BF73-9843A60704FA}"/>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7587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F9E5812-179C-4B60-99C4-8B665E72CA88}"/>
            </a:ext>
          </a:extLst>
        </xdr:cNvPr>
        <xdr:cNvSpPr txBox="1"/>
      </xdr:nvSpPr>
      <xdr:spPr>
        <a:xfrm>
          <a:off x="9327095" y="978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26381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6CADB69-71C6-44BF-A36C-361B80A59FF1}"/>
            </a:ext>
          </a:extLst>
        </xdr:cNvPr>
        <xdr:cNvSpPr txBox="1"/>
      </xdr:nvSpPr>
      <xdr:spPr>
        <a:xfrm>
          <a:off x="8450795" y="979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37965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18D2486E-22DC-4F28-B452-FD5DCA5F1504}"/>
            </a:ext>
          </a:extLst>
        </xdr:cNvPr>
        <xdr:cNvSpPr txBox="1"/>
      </xdr:nvSpPr>
      <xdr:spPr>
        <a:xfrm>
          <a:off x="7561795" y="981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48266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D2B207A-92BF-44D2-90A4-A211CBA22331}"/>
            </a:ext>
          </a:extLst>
        </xdr:cNvPr>
        <xdr:cNvSpPr txBox="1"/>
      </xdr:nvSpPr>
      <xdr:spPr>
        <a:xfrm>
          <a:off x="6672795" y="982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CB986B2-5010-4CBE-9DEB-837860A0BF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D2EA5A1-053A-45A1-9EBB-F5F708862EB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F587927-3451-4061-9FE1-33FD32E9F14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C53122D-861F-40F3-B999-60ED7B43445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8C83C52-8976-47FD-B337-8B88607474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473C8E9-2014-4964-9220-7B66D64734A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903F9A5-2A62-48A2-9278-3E91E390E5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4585D5B-BA0B-453F-BA86-ABE8D4F2786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642B364-FE8C-42B6-9D8D-7C7912895F7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3B5CEF3-A188-4617-8146-6DD2F2056B4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DEB40A8-00AD-4BAB-9169-C8E6E3141DE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75A0789-B4BC-462D-80F4-810008CABE8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A53EF1D-070B-471A-8241-2627D8BBAFB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113876A-132F-46FB-BECA-60D2223E8C2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99BBD40-C471-4620-8BB3-30169F19C0E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ECC7716-80BE-4BC9-B7C3-B8EEEBBF4C9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9B432CA-C9D3-49AC-AD90-F8B55BE4D6F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594C09C-7D39-4C77-BB12-C0518CC41E7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0CAC9BB-49BA-44AA-B25F-56DD2BB29AA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BFCF80F-514F-43FF-9FD4-B114A3D094B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8533118-FCA5-4007-833E-1735B4468AB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5E9A63D-69E3-4CC7-A39E-AA7830A8E89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569CF65-B26E-4992-8456-3362A1E4FEA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D1B5F79-32C6-45AF-BBAA-08DF60E2EA3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EC4C9AD-1A5D-482B-A09F-63FA2450EF61}"/>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8D87D3D-053A-4757-A09A-BB0B9D098F8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C479DF01-F57A-4219-81EF-B7703C3D53E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D0AC571-01FA-422E-9CD1-BF4BF96FE1B1}"/>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52AF83C2-EAD1-41A7-941B-3187AFE7B8F4}"/>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CF083C5-70C0-4AB1-8C8D-7F59BC9B4AA1}"/>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20FC80E-A9BB-43B6-8D9C-B5F4C1BC96CC}"/>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92A3EFB3-EC9C-43D0-9F50-76EF329DA2E5}"/>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8972DB20-95ED-48D4-9EF0-7EC793816C3A}"/>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7D2DAEB5-43A2-45F7-9E2F-5DEA591C93DB}"/>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298" name="フローチャート: 判断 297">
          <a:extLst>
            <a:ext uri="{FF2B5EF4-FFF2-40B4-BE49-F238E27FC236}">
              <a16:creationId xmlns:a16="http://schemas.microsoft.com/office/drawing/2014/main" id="{B2E6529E-8932-4B0A-B8AD-97DB1F5331C1}"/>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821FBDB-408C-44D0-9DFD-F1C4CC802AF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4B9ABA4-E621-4484-ABFB-D8E1E33648E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C8DED6F-9C51-47DE-8ECA-6F645DDE265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DF9E7E2-806B-4B57-BBF8-FEDF8F9390E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FDC64AE-C12E-4A48-91DD-19FE301B933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118745</xdr:rowOff>
    </xdr:from>
    <xdr:to>
      <xdr:col>24</xdr:col>
      <xdr:colOff>114300</xdr:colOff>
      <xdr:row>86</xdr:row>
      <xdr:rowOff>48895</xdr:rowOff>
    </xdr:to>
    <xdr:sp macro="" textlink="">
      <xdr:nvSpPr>
        <xdr:cNvPr id="304" name="楕円 303">
          <a:extLst>
            <a:ext uri="{FF2B5EF4-FFF2-40B4-BE49-F238E27FC236}">
              <a16:creationId xmlns:a16="http://schemas.microsoft.com/office/drawing/2014/main" id="{A526FC5A-EB24-4C6A-97DD-A7D89FE70062}"/>
            </a:ext>
          </a:extLst>
        </xdr:cNvPr>
        <xdr:cNvSpPr/>
      </xdr:nvSpPr>
      <xdr:spPr>
        <a:xfrm>
          <a:off x="45847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33672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822F0C7-E271-43B2-92B8-44E605C078FE}"/>
            </a:ext>
          </a:extLst>
        </xdr:cNvPr>
        <xdr:cNvSpPr txBox="1"/>
      </xdr:nvSpPr>
      <xdr:spPr>
        <a:xfrm>
          <a:off x="4673600" y="1460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101600</xdr:rowOff>
    </xdr:from>
    <xdr:to>
      <xdr:col>20</xdr:col>
      <xdr:colOff>38100</xdr:colOff>
      <xdr:row>86</xdr:row>
      <xdr:rowOff>31750</xdr:rowOff>
    </xdr:to>
    <xdr:sp macro="" textlink="">
      <xdr:nvSpPr>
        <xdr:cNvPr id="306" name="楕円 305">
          <a:extLst>
            <a:ext uri="{FF2B5EF4-FFF2-40B4-BE49-F238E27FC236}">
              <a16:creationId xmlns:a16="http://schemas.microsoft.com/office/drawing/2014/main" id="{0F611CC1-C54D-4C04-B326-75D6FCA396EA}"/>
            </a:ext>
          </a:extLst>
        </xdr:cNvPr>
        <xdr:cNvSpPr/>
      </xdr:nvSpPr>
      <xdr:spPr>
        <a:xfrm>
          <a:off x="3746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152400</xdr:rowOff>
    </xdr:from>
    <xdr:to>
      <xdr:col>24</xdr:col>
      <xdr:colOff>63500</xdr:colOff>
      <xdr:row>85</xdr:row>
      <xdr:rowOff>169545</xdr:rowOff>
    </xdr:to>
    <xdr:cxnSp macro="">
      <xdr:nvCxnSpPr>
        <xdr:cNvPr id="307" name="直線コネクタ 306">
          <a:extLst>
            <a:ext uri="{FF2B5EF4-FFF2-40B4-BE49-F238E27FC236}">
              <a16:creationId xmlns:a16="http://schemas.microsoft.com/office/drawing/2014/main" id="{16740A99-620A-4529-B77B-367937DFCD07}"/>
            </a:ext>
          </a:extLst>
        </xdr:cNvPr>
        <xdr:cNvCxnSpPr/>
      </xdr:nvCxnSpPr>
      <xdr:spPr>
        <a:xfrm>
          <a:off x="3797300" y="1472565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82550</xdr:rowOff>
    </xdr:from>
    <xdr:to>
      <xdr:col>15</xdr:col>
      <xdr:colOff>101600</xdr:colOff>
      <xdr:row>86</xdr:row>
      <xdr:rowOff>12700</xdr:rowOff>
    </xdr:to>
    <xdr:sp macro="" textlink="">
      <xdr:nvSpPr>
        <xdr:cNvPr id="308" name="楕円 307">
          <a:extLst>
            <a:ext uri="{FF2B5EF4-FFF2-40B4-BE49-F238E27FC236}">
              <a16:creationId xmlns:a16="http://schemas.microsoft.com/office/drawing/2014/main" id="{2882F520-B553-4143-B202-0F9F887BD4D7}"/>
            </a:ext>
          </a:extLst>
        </xdr:cNvPr>
        <xdr:cNvSpPr/>
      </xdr:nvSpPr>
      <xdr:spPr>
        <a:xfrm>
          <a:off x="2857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133350</xdr:rowOff>
    </xdr:from>
    <xdr:to>
      <xdr:col>19</xdr:col>
      <xdr:colOff>177800</xdr:colOff>
      <xdr:row>85</xdr:row>
      <xdr:rowOff>152400</xdr:rowOff>
    </xdr:to>
    <xdr:cxnSp macro="">
      <xdr:nvCxnSpPr>
        <xdr:cNvPr id="309" name="直線コネクタ 308">
          <a:extLst>
            <a:ext uri="{FF2B5EF4-FFF2-40B4-BE49-F238E27FC236}">
              <a16:creationId xmlns:a16="http://schemas.microsoft.com/office/drawing/2014/main" id="{0581157E-594C-421F-8CED-87605822EDD4}"/>
            </a:ext>
          </a:extLst>
        </xdr:cNvPr>
        <xdr:cNvCxnSpPr/>
      </xdr:nvCxnSpPr>
      <xdr:spPr>
        <a:xfrm>
          <a:off x="2908300" y="14706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65405</xdr:rowOff>
    </xdr:from>
    <xdr:to>
      <xdr:col>10</xdr:col>
      <xdr:colOff>165100</xdr:colOff>
      <xdr:row>85</xdr:row>
      <xdr:rowOff>167005</xdr:rowOff>
    </xdr:to>
    <xdr:sp macro="" textlink="">
      <xdr:nvSpPr>
        <xdr:cNvPr id="310" name="楕円 309">
          <a:extLst>
            <a:ext uri="{FF2B5EF4-FFF2-40B4-BE49-F238E27FC236}">
              <a16:creationId xmlns:a16="http://schemas.microsoft.com/office/drawing/2014/main" id="{CBEBC79C-3C81-4577-9841-2A7E2E96A2DA}"/>
            </a:ext>
          </a:extLst>
        </xdr:cNvPr>
        <xdr:cNvSpPr/>
      </xdr:nvSpPr>
      <xdr:spPr>
        <a:xfrm>
          <a:off x="1968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116205</xdr:rowOff>
    </xdr:from>
    <xdr:to>
      <xdr:col>15</xdr:col>
      <xdr:colOff>50800</xdr:colOff>
      <xdr:row>85</xdr:row>
      <xdr:rowOff>133350</xdr:rowOff>
    </xdr:to>
    <xdr:cxnSp macro="">
      <xdr:nvCxnSpPr>
        <xdr:cNvPr id="311" name="直線コネクタ 310">
          <a:extLst>
            <a:ext uri="{FF2B5EF4-FFF2-40B4-BE49-F238E27FC236}">
              <a16:creationId xmlns:a16="http://schemas.microsoft.com/office/drawing/2014/main" id="{93EB8E84-FF21-41EC-8840-314AC7315229}"/>
            </a:ext>
          </a:extLst>
        </xdr:cNvPr>
        <xdr:cNvCxnSpPr/>
      </xdr:nvCxnSpPr>
      <xdr:spPr>
        <a:xfrm>
          <a:off x="2019300" y="146894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29211</xdr:rowOff>
    </xdr:from>
    <xdr:to>
      <xdr:col>6</xdr:col>
      <xdr:colOff>38100</xdr:colOff>
      <xdr:row>85</xdr:row>
      <xdr:rowOff>130811</xdr:rowOff>
    </xdr:to>
    <xdr:sp macro="" textlink="">
      <xdr:nvSpPr>
        <xdr:cNvPr id="312" name="楕円 311">
          <a:extLst>
            <a:ext uri="{FF2B5EF4-FFF2-40B4-BE49-F238E27FC236}">
              <a16:creationId xmlns:a16="http://schemas.microsoft.com/office/drawing/2014/main" id="{3FE20037-7BDF-45A6-936C-4E2B21B78E92}"/>
            </a:ext>
          </a:extLst>
        </xdr:cNvPr>
        <xdr:cNvSpPr/>
      </xdr:nvSpPr>
      <xdr:spPr>
        <a:xfrm>
          <a:off x="10795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80011</xdr:rowOff>
    </xdr:from>
    <xdr:to>
      <xdr:col>10</xdr:col>
      <xdr:colOff>114300</xdr:colOff>
      <xdr:row>85</xdr:row>
      <xdr:rowOff>116205</xdr:rowOff>
    </xdr:to>
    <xdr:cxnSp macro="">
      <xdr:nvCxnSpPr>
        <xdr:cNvPr id="313" name="直線コネクタ 312">
          <a:extLst>
            <a:ext uri="{FF2B5EF4-FFF2-40B4-BE49-F238E27FC236}">
              <a16:creationId xmlns:a16="http://schemas.microsoft.com/office/drawing/2014/main" id="{D97BDFC5-4379-4277-BEA8-9E5EA1E56A9E}"/>
            </a:ext>
          </a:extLst>
        </xdr:cNvPr>
        <xdr:cNvCxnSpPr/>
      </xdr:nvCxnSpPr>
      <xdr:spPr>
        <a:xfrm>
          <a:off x="1130300" y="146532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E70B8670-34A4-47DE-9561-8EC0E91B1E8C}"/>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24E7B2F9-3FD9-4B02-9487-227C8DCEE3AD}"/>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75D2C26D-A043-4034-95F6-50C17DD2866F}"/>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7" name="n_4aveValue【公営住宅】&#10;有形固定資産減価償却率">
          <a:extLst>
            <a:ext uri="{FF2B5EF4-FFF2-40B4-BE49-F238E27FC236}">
              <a16:creationId xmlns:a16="http://schemas.microsoft.com/office/drawing/2014/main" id="{F3019D1B-0303-4560-B0F2-A033D6EA3EA7}"/>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22877</xdr:rowOff>
    </xdr:from>
    <xdr:ext cx="405111" cy="259045"/>
    <xdr:sp macro="" textlink="">
      <xdr:nvSpPr>
        <xdr:cNvPr id="318" name="n_1mainValue【公営住宅】&#10;有形固定資産減価償却率">
          <a:extLst>
            <a:ext uri="{FF2B5EF4-FFF2-40B4-BE49-F238E27FC236}">
              <a16:creationId xmlns:a16="http://schemas.microsoft.com/office/drawing/2014/main" id="{C0B0760E-7D86-43FD-810C-27C615EE789A}"/>
            </a:ext>
          </a:extLst>
        </xdr:cNvPr>
        <xdr:cNvSpPr txBox="1"/>
      </xdr:nvSpPr>
      <xdr:spPr>
        <a:xfrm>
          <a:off x="3582044" y="1476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3827</xdr:rowOff>
    </xdr:from>
    <xdr:ext cx="405111" cy="259045"/>
    <xdr:sp macro="" textlink="">
      <xdr:nvSpPr>
        <xdr:cNvPr id="319" name="n_2mainValue【公営住宅】&#10;有形固定資産減価償却率">
          <a:extLst>
            <a:ext uri="{FF2B5EF4-FFF2-40B4-BE49-F238E27FC236}">
              <a16:creationId xmlns:a16="http://schemas.microsoft.com/office/drawing/2014/main" id="{98A5294A-57CA-4B9E-B1F2-F928FFBCCF8D}"/>
            </a:ext>
          </a:extLst>
        </xdr:cNvPr>
        <xdr:cNvSpPr txBox="1"/>
      </xdr:nvSpPr>
      <xdr:spPr>
        <a:xfrm>
          <a:off x="2705744" y="147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158132</xdr:rowOff>
    </xdr:from>
    <xdr:ext cx="405111" cy="259045"/>
    <xdr:sp macro="" textlink="">
      <xdr:nvSpPr>
        <xdr:cNvPr id="320" name="n_3mainValue【公営住宅】&#10;有形固定資産減価償却率">
          <a:extLst>
            <a:ext uri="{FF2B5EF4-FFF2-40B4-BE49-F238E27FC236}">
              <a16:creationId xmlns:a16="http://schemas.microsoft.com/office/drawing/2014/main" id="{671736C1-DE50-45B0-944C-2AA092D7821D}"/>
            </a:ext>
          </a:extLst>
        </xdr:cNvPr>
        <xdr:cNvSpPr txBox="1"/>
      </xdr:nvSpPr>
      <xdr:spPr>
        <a:xfrm>
          <a:off x="1816744" y="1473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121938</xdr:rowOff>
    </xdr:from>
    <xdr:ext cx="405111" cy="259045"/>
    <xdr:sp macro="" textlink="">
      <xdr:nvSpPr>
        <xdr:cNvPr id="321" name="n_4mainValue【公営住宅】&#10;有形固定資産減価償却率">
          <a:extLst>
            <a:ext uri="{FF2B5EF4-FFF2-40B4-BE49-F238E27FC236}">
              <a16:creationId xmlns:a16="http://schemas.microsoft.com/office/drawing/2014/main" id="{6C831F96-54B5-478D-8C25-3D81E933D355}"/>
            </a:ext>
          </a:extLst>
        </xdr:cNvPr>
        <xdr:cNvSpPr txBox="1"/>
      </xdr:nvSpPr>
      <xdr:spPr>
        <a:xfrm>
          <a:off x="927744"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5147EF6-7D41-4F63-8E0A-7C064C86BAF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5CBEE70-EFC6-452C-B0D5-29F6808EE20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914C577-E5CF-4579-B4F7-39D3D1C9BF9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8A7CED3-D301-4961-90A5-7B8572B919A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0B36FBA-28E2-4A8B-B65C-1EF108A8758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850D3EC-85DA-44E1-8922-04C7B224F5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60AE222-770A-4396-B0BE-B502DB0BCE5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D6E3FD3-03CC-4396-A870-7DD6BBA89CC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BD901FD-66FB-44FF-BBCB-7667F751BF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B434580-604F-4C26-A60A-563E79FE35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E13ADDB-5E46-4E18-9B3A-0C43EA06A09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FFD4634-344F-4394-BF73-FD4AD385229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91FC20B-18A1-4832-962A-9716E4A44AF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F2F1F50-74A7-4424-8E46-3514BAF5F5E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07BB8A1-B466-4332-B93F-CA69A26B9A3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76E0357-5F3E-4AA7-B4FD-A82D6FF2AE1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18B31A6-00EC-4A58-A61C-0C67971BF8F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2BBFDBB-F96D-493E-ADEE-67E51B07FA6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D1990AF2-B918-41EE-B605-17DC20180C7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8C067EC4-97CD-4504-8D9A-6E3EEB35384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D4F98EE-387E-40E4-AB79-A2AEA45F0AF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CD087040-AF5E-4FE8-AA9C-7CB56FB4B79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2354870-BE86-44E4-B639-71834902D63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5CABA64A-C59D-4322-BBD6-B561EDE03C63}"/>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5B6941D9-D6D3-41E0-A125-529AD02AB1EE}"/>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14D9B532-08E9-4358-ACA9-6FA53C99F38D}"/>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9D388755-2A0E-4A8E-BB5D-5CB27F703104}"/>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272860F7-6101-4B91-9BDE-8DFAF25DCBB2}"/>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52075F2B-5FF2-4779-956B-85622998A6AD}"/>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B550BC3-33DF-4E32-8844-CF53260E1B5A}"/>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BACC0F1D-A85A-4F98-B9B1-A326914D4DBA}"/>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F5D2F7C6-A9F7-4DEC-86B7-4C5AC7089458}"/>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F000CA0C-F5EC-4838-8F4F-055C0B117D8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5" name="フローチャート: 判断 354">
          <a:extLst>
            <a:ext uri="{FF2B5EF4-FFF2-40B4-BE49-F238E27FC236}">
              <a16:creationId xmlns:a16="http://schemas.microsoft.com/office/drawing/2014/main" id="{EF0895AF-1B6B-46AD-9B18-883BA307D153}"/>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FF4D512-7AD7-4436-BA73-15B297CCE08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2B5C387-29C9-40DE-B5E6-9770726743C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4E22922-317B-4585-B935-1BC23972D9C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192CDC3-81A5-4723-9AB7-83CA1CF0108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88205A3-4080-41AB-AAA0-904686CC528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147701</xdr:rowOff>
    </xdr:from>
    <xdr:to>
      <xdr:col>55</xdr:col>
      <xdr:colOff>50800</xdr:colOff>
      <xdr:row>86</xdr:row>
      <xdr:rowOff>77851</xdr:rowOff>
    </xdr:to>
    <xdr:sp macro="" textlink="">
      <xdr:nvSpPr>
        <xdr:cNvPr id="361" name="楕円 360">
          <a:extLst>
            <a:ext uri="{FF2B5EF4-FFF2-40B4-BE49-F238E27FC236}">
              <a16:creationId xmlns:a16="http://schemas.microsoft.com/office/drawing/2014/main" id="{E09CDC0B-6437-4D68-BCC5-8381C505864C}"/>
            </a:ext>
          </a:extLst>
        </xdr:cNvPr>
        <xdr:cNvSpPr/>
      </xdr:nvSpPr>
      <xdr:spPr>
        <a:xfrm>
          <a:off x="10426700" y="1472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62628</xdr:rowOff>
    </xdr:from>
    <xdr:ext cx="469744" cy="259045"/>
    <xdr:sp macro="" textlink="">
      <xdr:nvSpPr>
        <xdr:cNvPr id="362" name="【公営住宅】&#10;一人当たり面積該当値テキスト">
          <a:extLst>
            <a:ext uri="{FF2B5EF4-FFF2-40B4-BE49-F238E27FC236}">
              <a16:creationId xmlns:a16="http://schemas.microsoft.com/office/drawing/2014/main" id="{ED1E8725-2DAE-4B3C-9E11-F292C1D216BF}"/>
            </a:ext>
          </a:extLst>
        </xdr:cNvPr>
        <xdr:cNvSpPr txBox="1"/>
      </xdr:nvSpPr>
      <xdr:spPr>
        <a:xfrm>
          <a:off x="10515600" y="1463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149416</xdr:rowOff>
    </xdr:from>
    <xdr:to>
      <xdr:col>50</xdr:col>
      <xdr:colOff>165100</xdr:colOff>
      <xdr:row>86</xdr:row>
      <xdr:rowOff>79566</xdr:rowOff>
    </xdr:to>
    <xdr:sp macro="" textlink="">
      <xdr:nvSpPr>
        <xdr:cNvPr id="363" name="楕円 362">
          <a:extLst>
            <a:ext uri="{FF2B5EF4-FFF2-40B4-BE49-F238E27FC236}">
              <a16:creationId xmlns:a16="http://schemas.microsoft.com/office/drawing/2014/main" id="{C0C8AC40-E7BA-466E-BFA0-FB60E05DA7ED}"/>
            </a:ext>
          </a:extLst>
        </xdr:cNvPr>
        <xdr:cNvSpPr/>
      </xdr:nvSpPr>
      <xdr:spPr>
        <a:xfrm>
          <a:off x="9588500" y="1472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27051</xdr:rowOff>
    </xdr:from>
    <xdr:to>
      <xdr:col>55</xdr:col>
      <xdr:colOff>0</xdr:colOff>
      <xdr:row>86</xdr:row>
      <xdr:rowOff>28766</xdr:rowOff>
    </xdr:to>
    <xdr:cxnSp macro="">
      <xdr:nvCxnSpPr>
        <xdr:cNvPr id="364" name="直線コネクタ 363">
          <a:extLst>
            <a:ext uri="{FF2B5EF4-FFF2-40B4-BE49-F238E27FC236}">
              <a16:creationId xmlns:a16="http://schemas.microsoft.com/office/drawing/2014/main" id="{1692C27D-C868-48E5-B475-C81A18FB7436}"/>
            </a:ext>
          </a:extLst>
        </xdr:cNvPr>
        <xdr:cNvCxnSpPr/>
      </xdr:nvCxnSpPr>
      <xdr:spPr>
        <a:xfrm flipV="1">
          <a:off x="9639300" y="14771751"/>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150940</xdr:rowOff>
    </xdr:from>
    <xdr:to>
      <xdr:col>46</xdr:col>
      <xdr:colOff>38100</xdr:colOff>
      <xdr:row>86</xdr:row>
      <xdr:rowOff>81090</xdr:rowOff>
    </xdr:to>
    <xdr:sp macro="" textlink="">
      <xdr:nvSpPr>
        <xdr:cNvPr id="365" name="楕円 364">
          <a:extLst>
            <a:ext uri="{FF2B5EF4-FFF2-40B4-BE49-F238E27FC236}">
              <a16:creationId xmlns:a16="http://schemas.microsoft.com/office/drawing/2014/main" id="{214DF8CD-7A4C-49FA-9DB7-03B18CE4A78D}"/>
            </a:ext>
          </a:extLst>
        </xdr:cNvPr>
        <xdr:cNvSpPr/>
      </xdr:nvSpPr>
      <xdr:spPr>
        <a:xfrm>
          <a:off x="8699500" y="1472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28766</xdr:rowOff>
    </xdr:from>
    <xdr:to>
      <xdr:col>50</xdr:col>
      <xdr:colOff>114300</xdr:colOff>
      <xdr:row>86</xdr:row>
      <xdr:rowOff>30290</xdr:rowOff>
    </xdr:to>
    <xdr:cxnSp macro="">
      <xdr:nvCxnSpPr>
        <xdr:cNvPr id="366" name="直線コネクタ 365">
          <a:extLst>
            <a:ext uri="{FF2B5EF4-FFF2-40B4-BE49-F238E27FC236}">
              <a16:creationId xmlns:a16="http://schemas.microsoft.com/office/drawing/2014/main" id="{132F186B-CA75-44CB-A86D-68B1A32E8E88}"/>
            </a:ext>
          </a:extLst>
        </xdr:cNvPr>
        <xdr:cNvCxnSpPr/>
      </xdr:nvCxnSpPr>
      <xdr:spPr>
        <a:xfrm flipV="1">
          <a:off x="8750300" y="1477346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154939</xdr:rowOff>
    </xdr:from>
    <xdr:to>
      <xdr:col>41</xdr:col>
      <xdr:colOff>101600</xdr:colOff>
      <xdr:row>86</xdr:row>
      <xdr:rowOff>85089</xdr:rowOff>
    </xdr:to>
    <xdr:sp macro="" textlink="">
      <xdr:nvSpPr>
        <xdr:cNvPr id="367" name="楕円 366">
          <a:extLst>
            <a:ext uri="{FF2B5EF4-FFF2-40B4-BE49-F238E27FC236}">
              <a16:creationId xmlns:a16="http://schemas.microsoft.com/office/drawing/2014/main" id="{C07F68BD-A5D4-4555-8463-784481BFDE05}"/>
            </a:ext>
          </a:extLst>
        </xdr:cNvPr>
        <xdr:cNvSpPr/>
      </xdr:nvSpPr>
      <xdr:spPr>
        <a:xfrm>
          <a:off x="7810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30290</xdr:rowOff>
    </xdr:from>
    <xdr:to>
      <xdr:col>45</xdr:col>
      <xdr:colOff>177800</xdr:colOff>
      <xdr:row>86</xdr:row>
      <xdr:rowOff>34289</xdr:rowOff>
    </xdr:to>
    <xdr:cxnSp macro="">
      <xdr:nvCxnSpPr>
        <xdr:cNvPr id="368" name="直線コネクタ 367">
          <a:extLst>
            <a:ext uri="{FF2B5EF4-FFF2-40B4-BE49-F238E27FC236}">
              <a16:creationId xmlns:a16="http://schemas.microsoft.com/office/drawing/2014/main" id="{861F6AB7-4C9B-4DD1-BC70-BF6DFE48E820}"/>
            </a:ext>
          </a:extLst>
        </xdr:cNvPr>
        <xdr:cNvCxnSpPr/>
      </xdr:nvCxnSpPr>
      <xdr:spPr>
        <a:xfrm flipV="1">
          <a:off x="7861300" y="14774990"/>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155702</xdr:rowOff>
    </xdr:from>
    <xdr:to>
      <xdr:col>36</xdr:col>
      <xdr:colOff>165100</xdr:colOff>
      <xdr:row>86</xdr:row>
      <xdr:rowOff>85852</xdr:rowOff>
    </xdr:to>
    <xdr:sp macro="" textlink="">
      <xdr:nvSpPr>
        <xdr:cNvPr id="369" name="楕円 368">
          <a:extLst>
            <a:ext uri="{FF2B5EF4-FFF2-40B4-BE49-F238E27FC236}">
              <a16:creationId xmlns:a16="http://schemas.microsoft.com/office/drawing/2014/main" id="{FA456E59-72B3-4924-89E3-08E731B53FA2}"/>
            </a:ext>
          </a:extLst>
        </xdr:cNvPr>
        <xdr:cNvSpPr/>
      </xdr:nvSpPr>
      <xdr:spPr>
        <a:xfrm>
          <a:off x="6921500" y="1472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34289</xdr:rowOff>
    </xdr:from>
    <xdr:to>
      <xdr:col>41</xdr:col>
      <xdr:colOff>50800</xdr:colOff>
      <xdr:row>86</xdr:row>
      <xdr:rowOff>35052</xdr:rowOff>
    </xdr:to>
    <xdr:cxnSp macro="">
      <xdr:nvCxnSpPr>
        <xdr:cNvPr id="370" name="直線コネクタ 369">
          <a:extLst>
            <a:ext uri="{FF2B5EF4-FFF2-40B4-BE49-F238E27FC236}">
              <a16:creationId xmlns:a16="http://schemas.microsoft.com/office/drawing/2014/main" id="{D21CD670-BD68-49A6-9A5A-F1B9B05CD485}"/>
            </a:ext>
          </a:extLst>
        </xdr:cNvPr>
        <xdr:cNvCxnSpPr/>
      </xdr:nvCxnSpPr>
      <xdr:spPr>
        <a:xfrm flipV="1">
          <a:off x="6972300" y="1477898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92664FF4-146C-4D5F-819A-5A38E5CBDE71}"/>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4F48329F-8600-4EB1-BFCB-DFE25DF681DE}"/>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9454BCEA-7F85-4F56-8292-815F6C5F968D}"/>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47134</xdr:rowOff>
    </xdr:from>
    <xdr:ext cx="469744" cy="259045"/>
    <xdr:sp macro="" textlink="">
      <xdr:nvSpPr>
        <xdr:cNvPr id="374" name="n_4aveValue【公営住宅】&#10;一人当たり面積">
          <a:extLst>
            <a:ext uri="{FF2B5EF4-FFF2-40B4-BE49-F238E27FC236}">
              <a16:creationId xmlns:a16="http://schemas.microsoft.com/office/drawing/2014/main" id="{FACCC10E-50D2-4003-A88F-F0F85538FA50}"/>
            </a:ext>
          </a:extLst>
        </xdr:cNvPr>
        <xdr:cNvSpPr txBox="1"/>
      </xdr:nvSpPr>
      <xdr:spPr>
        <a:xfrm>
          <a:off x="6737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70693</xdr:rowOff>
    </xdr:from>
    <xdr:ext cx="469744" cy="259045"/>
    <xdr:sp macro="" textlink="">
      <xdr:nvSpPr>
        <xdr:cNvPr id="375" name="n_1mainValue【公営住宅】&#10;一人当たり面積">
          <a:extLst>
            <a:ext uri="{FF2B5EF4-FFF2-40B4-BE49-F238E27FC236}">
              <a16:creationId xmlns:a16="http://schemas.microsoft.com/office/drawing/2014/main" id="{E6418040-0A20-4A69-BA44-1A9DB66D4F5A}"/>
            </a:ext>
          </a:extLst>
        </xdr:cNvPr>
        <xdr:cNvSpPr txBox="1"/>
      </xdr:nvSpPr>
      <xdr:spPr>
        <a:xfrm>
          <a:off x="9391727" y="14815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72217</xdr:rowOff>
    </xdr:from>
    <xdr:ext cx="469744" cy="259045"/>
    <xdr:sp macro="" textlink="">
      <xdr:nvSpPr>
        <xdr:cNvPr id="376" name="n_2mainValue【公営住宅】&#10;一人当たり面積">
          <a:extLst>
            <a:ext uri="{FF2B5EF4-FFF2-40B4-BE49-F238E27FC236}">
              <a16:creationId xmlns:a16="http://schemas.microsoft.com/office/drawing/2014/main" id="{33C6D2B6-1086-4FE9-8AF5-287A32F7BFA1}"/>
            </a:ext>
          </a:extLst>
        </xdr:cNvPr>
        <xdr:cNvSpPr txBox="1"/>
      </xdr:nvSpPr>
      <xdr:spPr>
        <a:xfrm>
          <a:off x="8515427" y="148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76216</xdr:rowOff>
    </xdr:from>
    <xdr:ext cx="469744" cy="259045"/>
    <xdr:sp macro="" textlink="">
      <xdr:nvSpPr>
        <xdr:cNvPr id="377" name="n_3mainValue【公営住宅】&#10;一人当たり面積">
          <a:extLst>
            <a:ext uri="{FF2B5EF4-FFF2-40B4-BE49-F238E27FC236}">
              <a16:creationId xmlns:a16="http://schemas.microsoft.com/office/drawing/2014/main" id="{F24B0C99-62C1-44A6-BD01-05C82DD2B2E1}"/>
            </a:ext>
          </a:extLst>
        </xdr:cNvPr>
        <xdr:cNvSpPr txBox="1"/>
      </xdr:nvSpPr>
      <xdr:spPr>
        <a:xfrm>
          <a:off x="7626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76979</xdr:rowOff>
    </xdr:from>
    <xdr:ext cx="469744" cy="259045"/>
    <xdr:sp macro="" textlink="">
      <xdr:nvSpPr>
        <xdr:cNvPr id="378" name="n_4mainValue【公営住宅】&#10;一人当たり面積">
          <a:extLst>
            <a:ext uri="{FF2B5EF4-FFF2-40B4-BE49-F238E27FC236}">
              <a16:creationId xmlns:a16="http://schemas.microsoft.com/office/drawing/2014/main" id="{617B9EBC-0797-44CF-B475-FC7698026F63}"/>
            </a:ext>
          </a:extLst>
        </xdr:cNvPr>
        <xdr:cNvSpPr txBox="1"/>
      </xdr:nvSpPr>
      <xdr:spPr>
        <a:xfrm>
          <a:off x="6737427" y="148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542E548-B701-4149-BC6C-870AAA83D35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D65EAA55-10A7-4FDE-93D3-83A190B6B1E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2CAA489-7498-44E5-B7D1-E87E89D6F06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FAD5360-D773-4059-B019-5EDE0EBD461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D6B3ED1-FB9C-47D2-A30E-534D3C2F444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CC8C10C-E661-4DCA-A960-2F7EFE4A23C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BFAA15CF-6FC7-4348-9614-58D428276CF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61EFD53-3445-4945-8D17-873363161E0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E1F1B564-4A7C-4A04-91FE-E62D3D46AB5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DA6654C-15B5-4C46-BFC3-FB953BBEF9A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B7648042-9C92-4A5E-9F66-1E895B6BA53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F09B8130-B96D-467D-9146-F99C2753AF3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92C834A-5349-4309-97AA-09DD60EECD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DB2FBD2D-0916-4AFC-8ABF-EDFCA95ECB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114D08D-0D9F-4314-884C-42E2825C96D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804F7BF-F738-4EEC-A3C1-9FFDA624526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D746FA22-C805-4A06-B8F3-E740474F024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BAE0A70-6531-4454-9891-3BC6A2813BD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14B59A0-F4D4-4F63-B108-4F94365450D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41D13206-7193-41F5-B7FD-18696860BC1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6286D85-4213-45A0-A2E0-904148232E1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C2B2327-920B-4DD9-A852-0DE4C9EF164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2CA0BDD2-5834-47FE-A564-456E4FAC1F0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95F2859C-15CA-4358-9676-AE4D04D900F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B92A5D12-C8CD-44F8-A81B-2360F20B160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3B02A561-F7EC-40DC-9C10-118008EB33E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C35C735D-9A93-454A-94CA-E0E1711EC00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2E830E4-A15D-48A6-8ED0-5D1E9A7B2BA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98241F71-09E0-4B5E-A7D8-8EE1B60A4C9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BCE9302B-C6F2-445A-BFDA-C7D3F87A3E3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BD24DD14-EC35-4F7B-BA0C-1CC4C8B5362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6C420D0-4F2F-4D47-9008-DAA42821EC1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1385B84F-E0CA-48E3-9E2C-E6CBF4C5A62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DAAD10DA-058B-4F9D-BCAA-DEE7347DEC5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DD28CAA5-C4CE-4CA0-91C9-E924D2EF4C9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F5D0BB08-37CC-4599-B505-CA177CA3E1E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2A141DC2-8ED5-47D2-8E6D-2D96F7C9E4A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580AA633-2381-454D-8E94-477E9D067AE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5A2A80E5-458D-4DDA-BC04-E99854FC199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776EC828-3426-4402-A9F5-3D9A3205A8A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2398AD31-2CE4-4698-910F-6D05CDD4657A}"/>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85F35CB4-D048-48BF-B7ED-0C6D65E55782}"/>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C0988030-1B4D-47A7-9197-E1100E89C54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49A129A6-F7E8-45FF-ADBD-FCADA113B0FC}"/>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5FBDF6D5-9BDE-4373-A378-DD8DFAF948C5}"/>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36B312D7-B9C5-4A49-9842-C0105FEB85D0}"/>
            </a:ext>
          </a:extLst>
        </xdr:cNvPr>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2FF85A3D-14A0-4A9C-8886-C91755EAE2F4}"/>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AB754F59-EBD1-4C34-B74C-B902234D1123}"/>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B948BE6F-DAFA-490C-82F8-24BF287FA266}"/>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0B525D01-98FE-486F-A893-8B0F35F30A29}"/>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429" name="フローチャート: 判断 428">
          <a:extLst>
            <a:ext uri="{FF2B5EF4-FFF2-40B4-BE49-F238E27FC236}">
              <a16:creationId xmlns:a16="http://schemas.microsoft.com/office/drawing/2014/main" id="{BDB2541A-1E61-4C58-9D27-3B1D2D9CA539}"/>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C688F80-5210-4A46-BB38-3B52B9C2F4F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DD69686-801B-4835-BF6D-F524EF31BF0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6E2B906-5135-47CB-81D0-0ECB5D42433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B5E449C-9247-4029-BC3C-545BFDD401C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651CE3F-E067-45AF-9299-BAFA8DB8A97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116840</xdr:rowOff>
    </xdr:from>
    <xdr:to>
      <xdr:col>85</xdr:col>
      <xdr:colOff>177800</xdr:colOff>
      <xdr:row>37</xdr:row>
      <xdr:rowOff>46990</xdr:rowOff>
    </xdr:to>
    <xdr:sp macro="" textlink="">
      <xdr:nvSpPr>
        <xdr:cNvPr id="435" name="楕円 434">
          <a:extLst>
            <a:ext uri="{FF2B5EF4-FFF2-40B4-BE49-F238E27FC236}">
              <a16:creationId xmlns:a16="http://schemas.microsoft.com/office/drawing/2014/main" id="{3F415863-38F6-4D5C-BC66-EC5B9987C268}"/>
            </a:ext>
          </a:extLst>
        </xdr:cNvPr>
        <xdr:cNvSpPr/>
      </xdr:nvSpPr>
      <xdr:spPr>
        <a:xfrm>
          <a:off x="162687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139717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43305DA2-D7ED-4051-A073-BA71B033F5C2}"/>
            </a:ext>
          </a:extLst>
        </xdr:cNvPr>
        <xdr:cNvSpPr txBox="1"/>
      </xdr:nvSpPr>
      <xdr:spPr>
        <a:xfrm>
          <a:off x="16357600"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126365</xdr:rowOff>
    </xdr:from>
    <xdr:to>
      <xdr:col>81</xdr:col>
      <xdr:colOff>101600</xdr:colOff>
      <xdr:row>37</xdr:row>
      <xdr:rowOff>56515</xdr:rowOff>
    </xdr:to>
    <xdr:sp macro="" textlink="">
      <xdr:nvSpPr>
        <xdr:cNvPr id="437" name="楕円 436">
          <a:extLst>
            <a:ext uri="{FF2B5EF4-FFF2-40B4-BE49-F238E27FC236}">
              <a16:creationId xmlns:a16="http://schemas.microsoft.com/office/drawing/2014/main" id="{44033A3C-01FE-4350-A733-AF3EF92DC2BF}"/>
            </a:ext>
          </a:extLst>
        </xdr:cNvPr>
        <xdr:cNvSpPr/>
      </xdr:nvSpPr>
      <xdr:spPr>
        <a:xfrm>
          <a:off x="15430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167640</xdr:rowOff>
    </xdr:from>
    <xdr:to>
      <xdr:col>85</xdr:col>
      <xdr:colOff>127000</xdr:colOff>
      <xdr:row>37</xdr:row>
      <xdr:rowOff>5715</xdr:rowOff>
    </xdr:to>
    <xdr:cxnSp macro="">
      <xdr:nvCxnSpPr>
        <xdr:cNvPr id="438" name="直線コネクタ 437">
          <a:extLst>
            <a:ext uri="{FF2B5EF4-FFF2-40B4-BE49-F238E27FC236}">
              <a16:creationId xmlns:a16="http://schemas.microsoft.com/office/drawing/2014/main" id="{76BF758B-0176-4260-8959-C2056547AA08}"/>
            </a:ext>
          </a:extLst>
        </xdr:cNvPr>
        <xdr:cNvCxnSpPr/>
      </xdr:nvCxnSpPr>
      <xdr:spPr>
        <a:xfrm flipV="1">
          <a:off x="15481300" y="63398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82550</xdr:rowOff>
    </xdr:from>
    <xdr:to>
      <xdr:col>76</xdr:col>
      <xdr:colOff>165100</xdr:colOff>
      <xdr:row>37</xdr:row>
      <xdr:rowOff>12700</xdr:rowOff>
    </xdr:to>
    <xdr:sp macro="" textlink="">
      <xdr:nvSpPr>
        <xdr:cNvPr id="439" name="楕円 438">
          <a:extLst>
            <a:ext uri="{FF2B5EF4-FFF2-40B4-BE49-F238E27FC236}">
              <a16:creationId xmlns:a16="http://schemas.microsoft.com/office/drawing/2014/main" id="{1A109C07-7435-402D-8A08-AE10EC960ABF}"/>
            </a:ext>
          </a:extLst>
        </xdr:cNvPr>
        <xdr:cNvSpPr/>
      </xdr:nvSpPr>
      <xdr:spPr>
        <a:xfrm>
          <a:off x="14541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133350</xdr:rowOff>
    </xdr:from>
    <xdr:to>
      <xdr:col>81</xdr:col>
      <xdr:colOff>50800</xdr:colOff>
      <xdr:row>37</xdr:row>
      <xdr:rowOff>5715</xdr:rowOff>
    </xdr:to>
    <xdr:cxnSp macro="">
      <xdr:nvCxnSpPr>
        <xdr:cNvPr id="440" name="直線コネクタ 439">
          <a:extLst>
            <a:ext uri="{FF2B5EF4-FFF2-40B4-BE49-F238E27FC236}">
              <a16:creationId xmlns:a16="http://schemas.microsoft.com/office/drawing/2014/main" id="{9808E1A8-8A4F-4A72-9A3C-6FA0F7464E97}"/>
            </a:ext>
          </a:extLst>
        </xdr:cNvPr>
        <xdr:cNvCxnSpPr/>
      </xdr:nvCxnSpPr>
      <xdr:spPr>
        <a:xfrm>
          <a:off x="14592300" y="63055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17780</xdr:rowOff>
    </xdr:from>
    <xdr:to>
      <xdr:col>72</xdr:col>
      <xdr:colOff>38100</xdr:colOff>
      <xdr:row>36</xdr:row>
      <xdr:rowOff>119380</xdr:rowOff>
    </xdr:to>
    <xdr:sp macro="" textlink="">
      <xdr:nvSpPr>
        <xdr:cNvPr id="441" name="楕円 440">
          <a:extLst>
            <a:ext uri="{FF2B5EF4-FFF2-40B4-BE49-F238E27FC236}">
              <a16:creationId xmlns:a16="http://schemas.microsoft.com/office/drawing/2014/main" id="{9A758CAC-51F3-4017-91F9-2CCF463E8AF4}"/>
            </a:ext>
          </a:extLst>
        </xdr:cNvPr>
        <xdr:cNvSpPr/>
      </xdr:nvSpPr>
      <xdr:spPr>
        <a:xfrm>
          <a:off x="136525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68580</xdr:rowOff>
    </xdr:from>
    <xdr:to>
      <xdr:col>76</xdr:col>
      <xdr:colOff>114300</xdr:colOff>
      <xdr:row>36</xdr:row>
      <xdr:rowOff>133350</xdr:rowOff>
    </xdr:to>
    <xdr:cxnSp macro="">
      <xdr:nvCxnSpPr>
        <xdr:cNvPr id="442" name="直線コネクタ 441">
          <a:extLst>
            <a:ext uri="{FF2B5EF4-FFF2-40B4-BE49-F238E27FC236}">
              <a16:creationId xmlns:a16="http://schemas.microsoft.com/office/drawing/2014/main" id="{42644B19-949B-4038-9E20-4B9C44A454F5}"/>
            </a:ext>
          </a:extLst>
        </xdr:cNvPr>
        <xdr:cNvCxnSpPr/>
      </xdr:nvCxnSpPr>
      <xdr:spPr>
        <a:xfrm>
          <a:off x="13703300" y="62407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130175</xdr:rowOff>
    </xdr:from>
    <xdr:to>
      <xdr:col>67</xdr:col>
      <xdr:colOff>101600</xdr:colOff>
      <xdr:row>36</xdr:row>
      <xdr:rowOff>60325</xdr:rowOff>
    </xdr:to>
    <xdr:sp macro="" textlink="">
      <xdr:nvSpPr>
        <xdr:cNvPr id="443" name="楕円 442">
          <a:extLst>
            <a:ext uri="{FF2B5EF4-FFF2-40B4-BE49-F238E27FC236}">
              <a16:creationId xmlns:a16="http://schemas.microsoft.com/office/drawing/2014/main" id="{4CB1D753-9B0B-4B07-8661-E47C9C177988}"/>
            </a:ext>
          </a:extLst>
        </xdr:cNvPr>
        <xdr:cNvSpPr/>
      </xdr:nvSpPr>
      <xdr:spPr>
        <a:xfrm>
          <a:off x="12763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9525</xdr:rowOff>
    </xdr:from>
    <xdr:to>
      <xdr:col>71</xdr:col>
      <xdr:colOff>177800</xdr:colOff>
      <xdr:row>36</xdr:row>
      <xdr:rowOff>68580</xdr:rowOff>
    </xdr:to>
    <xdr:cxnSp macro="">
      <xdr:nvCxnSpPr>
        <xdr:cNvPr id="444" name="直線コネクタ 443">
          <a:extLst>
            <a:ext uri="{FF2B5EF4-FFF2-40B4-BE49-F238E27FC236}">
              <a16:creationId xmlns:a16="http://schemas.microsoft.com/office/drawing/2014/main" id="{43238735-ED1F-4747-882C-F31D9E7EB155}"/>
            </a:ext>
          </a:extLst>
        </xdr:cNvPr>
        <xdr:cNvCxnSpPr/>
      </xdr:nvCxnSpPr>
      <xdr:spPr>
        <a:xfrm>
          <a:off x="12814300" y="618172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3F6042EB-0687-4C15-9258-4CAA6A50714C}"/>
            </a:ext>
          </a:extLst>
        </xdr:cNvPr>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F6D8F5E7-FC77-4C2B-88BD-862AEF40CC88}"/>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E0CD2A32-D984-4A26-96DD-AB6F1A307B4C}"/>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36212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7A7AEE1F-CB01-460E-964D-785868C266DD}"/>
            </a:ext>
          </a:extLst>
        </xdr:cNvPr>
        <xdr:cNvSpPr txBox="1"/>
      </xdr:nvSpPr>
      <xdr:spPr>
        <a:xfrm>
          <a:off x="12611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73042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91F612E2-8FE7-40B0-9837-2574DDCE878A}"/>
            </a:ext>
          </a:extLst>
        </xdr:cNvPr>
        <xdr:cNvSpPr txBox="1"/>
      </xdr:nvSpPr>
      <xdr:spPr>
        <a:xfrm>
          <a:off x="152660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29227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B7F2CA64-7DE2-444E-93F2-73E1A71CB67A}"/>
            </a:ext>
          </a:extLst>
        </xdr:cNvPr>
        <xdr:cNvSpPr txBox="1"/>
      </xdr:nvSpPr>
      <xdr:spPr>
        <a:xfrm>
          <a:off x="14389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135907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C7F88CAD-7D58-4E24-A08C-01E0818904D4}"/>
            </a:ext>
          </a:extLst>
        </xdr:cNvPr>
        <xdr:cNvSpPr txBox="1"/>
      </xdr:nvSpPr>
      <xdr:spPr>
        <a:xfrm>
          <a:off x="13500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76852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D474DD34-B516-49C6-91CB-7CC60D01C48D}"/>
            </a:ext>
          </a:extLst>
        </xdr:cNvPr>
        <xdr:cNvSpPr txBox="1"/>
      </xdr:nvSpPr>
      <xdr:spPr>
        <a:xfrm>
          <a:off x="126117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D6889E0-44C3-44DA-B7C4-12F87B3E240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878DFEC8-2769-45E9-A86E-9F5CC98EC1D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5200176C-0B34-482A-B941-220128E8A39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F420C924-D52D-47B3-8FDB-F1B6518051B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24D9029B-FC5B-43FF-A330-C3FAC0B06E8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2F030D40-D23B-42CC-AF59-68E4023BC7E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735A696F-D5B2-43DC-BAD9-0D950D6B573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93ED6FB-7339-41AF-AD53-02DF9064FFC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93CD959C-DF92-420F-BE18-926C76F652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B35AD583-A9DC-4AAE-A6D4-10DB6E2AD13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2A87269D-E3C6-49A5-B2A4-0499DC9CFF0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7F3A54DF-770D-426E-8F11-B03FC0B4E4C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1D709E39-980D-4E74-956D-A2832474AD1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4AD9487B-E46C-4420-9EC2-9DC5249C689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CC5D951-3870-44C6-A512-77E20D14ABB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85B09B14-12D7-425C-990E-4E48740CC263}"/>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B6F7F39C-42D8-47EC-A35E-17F11530181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70FDDA67-FABD-4837-8952-CA9DB5175F4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130C71F2-96D4-4C32-BBA9-74635FFE9BB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6772A216-8F80-4EA3-B860-2B76085B206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3292BB3-2DBA-4E89-A3B6-0AE708226BF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9BF911BC-4E69-46EB-BDEB-DA9E73C62F95}"/>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D276134D-5254-47B9-9E7F-807FCC43B4F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F024FBEB-D559-4895-8121-97E63EA12EE7}"/>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888176E0-C65E-46E1-9985-308A646DFF83}"/>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294D23AC-4ACF-4415-9C0C-D047DEEB83AE}"/>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91E65C63-DB8A-49DE-961E-C46A2859EB38}"/>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3BFBF079-3724-46C6-8061-E1D7006F5576}"/>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971CC7E0-341B-4011-A3DD-2B7048341858}"/>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8015E3C6-992A-44F8-9C77-BAE49FC4DE09}"/>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17B4CEE3-165A-4DA1-A7E2-BE838EEDEE3E}"/>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100838</xdr:rowOff>
    </xdr:from>
    <xdr:to>
      <xdr:col>98</xdr:col>
      <xdr:colOff>38100</xdr:colOff>
      <xdr:row>38</xdr:row>
      <xdr:rowOff>30988</xdr:rowOff>
    </xdr:to>
    <xdr:sp macro="" textlink="">
      <xdr:nvSpPr>
        <xdr:cNvPr id="484" name="フローチャート: 判断 483">
          <a:extLst>
            <a:ext uri="{FF2B5EF4-FFF2-40B4-BE49-F238E27FC236}">
              <a16:creationId xmlns:a16="http://schemas.microsoft.com/office/drawing/2014/main" id="{C7B7638E-75E3-41B9-8E4D-800129778C20}"/>
            </a:ext>
          </a:extLst>
        </xdr:cNvPr>
        <xdr:cNvSpPr/>
      </xdr:nvSpPr>
      <xdr:spPr>
        <a:xfrm>
          <a:off x="18605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7AC5188-CE58-4404-9F66-7E66DD3535A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E4C3E0F-B830-4E64-82B5-FC0EDD85A19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C261F87-A7D6-4345-9727-21F7939B724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2A874BA-E95B-4DAA-91D5-94AF5E399F2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AE5E00D-1B50-4102-85B1-69D4988D195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7112</xdr:rowOff>
    </xdr:from>
    <xdr:to>
      <xdr:col>116</xdr:col>
      <xdr:colOff>114300</xdr:colOff>
      <xdr:row>34</xdr:row>
      <xdr:rowOff>108712</xdr:rowOff>
    </xdr:to>
    <xdr:sp macro="" textlink="">
      <xdr:nvSpPr>
        <xdr:cNvPr id="490" name="楕円 489">
          <a:extLst>
            <a:ext uri="{FF2B5EF4-FFF2-40B4-BE49-F238E27FC236}">
              <a16:creationId xmlns:a16="http://schemas.microsoft.com/office/drawing/2014/main" id="{5A0F9003-D83B-48E3-BE36-5F4019E67584}"/>
            </a:ext>
          </a:extLst>
        </xdr:cNvPr>
        <xdr:cNvSpPr/>
      </xdr:nvSpPr>
      <xdr:spPr>
        <a:xfrm>
          <a:off x="22110700" y="583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131589</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D4A552C2-1C51-4AFB-A120-C13F775FBC99}"/>
            </a:ext>
          </a:extLst>
        </xdr:cNvPr>
        <xdr:cNvSpPr txBox="1"/>
      </xdr:nvSpPr>
      <xdr:spPr>
        <a:xfrm>
          <a:off x="22199600" y="578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32258</xdr:rowOff>
    </xdr:from>
    <xdr:to>
      <xdr:col>112</xdr:col>
      <xdr:colOff>38100</xdr:colOff>
      <xdr:row>34</xdr:row>
      <xdr:rowOff>133858</xdr:rowOff>
    </xdr:to>
    <xdr:sp macro="" textlink="">
      <xdr:nvSpPr>
        <xdr:cNvPr id="492" name="楕円 491">
          <a:extLst>
            <a:ext uri="{FF2B5EF4-FFF2-40B4-BE49-F238E27FC236}">
              <a16:creationId xmlns:a16="http://schemas.microsoft.com/office/drawing/2014/main" id="{E757F0B9-25E8-45E4-909D-26C099FEB5FC}"/>
            </a:ext>
          </a:extLst>
        </xdr:cNvPr>
        <xdr:cNvSpPr/>
      </xdr:nvSpPr>
      <xdr:spPr>
        <a:xfrm>
          <a:off x="21272500" y="586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57912</xdr:rowOff>
    </xdr:from>
    <xdr:to>
      <xdr:col>116</xdr:col>
      <xdr:colOff>63500</xdr:colOff>
      <xdr:row>34</xdr:row>
      <xdr:rowOff>83058</xdr:rowOff>
    </xdr:to>
    <xdr:cxnSp macro="">
      <xdr:nvCxnSpPr>
        <xdr:cNvPr id="493" name="直線コネクタ 492">
          <a:extLst>
            <a:ext uri="{FF2B5EF4-FFF2-40B4-BE49-F238E27FC236}">
              <a16:creationId xmlns:a16="http://schemas.microsoft.com/office/drawing/2014/main" id="{8EECB7A7-8272-4830-A98A-938C113CFCDA}"/>
            </a:ext>
          </a:extLst>
        </xdr:cNvPr>
        <xdr:cNvCxnSpPr/>
      </xdr:nvCxnSpPr>
      <xdr:spPr>
        <a:xfrm flipV="1">
          <a:off x="21323300" y="5887212"/>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52832</xdr:rowOff>
    </xdr:from>
    <xdr:to>
      <xdr:col>107</xdr:col>
      <xdr:colOff>101600</xdr:colOff>
      <xdr:row>34</xdr:row>
      <xdr:rowOff>154432</xdr:rowOff>
    </xdr:to>
    <xdr:sp macro="" textlink="">
      <xdr:nvSpPr>
        <xdr:cNvPr id="494" name="楕円 493">
          <a:extLst>
            <a:ext uri="{FF2B5EF4-FFF2-40B4-BE49-F238E27FC236}">
              <a16:creationId xmlns:a16="http://schemas.microsoft.com/office/drawing/2014/main" id="{E973C197-CAF0-44F7-8BFF-E29CF5B15EDD}"/>
            </a:ext>
          </a:extLst>
        </xdr:cNvPr>
        <xdr:cNvSpPr/>
      </xdr:nvSpPr>
      <xdr:spPr>
        <a:xfrm>
          <a:off x="20383500" y="588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83058</xdr:rowOff>
    </xdr:from>
    <xdr:to>
      <xdr:col>111</xdr:col>
      <xdr:colOff>177800</xdr:colOff>
      <xdr:row>34</xdr:row>
      <xdr:rowOff>103632</xdr:rowOff>
    </xdr:to>
    <xdr:cxnSp macro="">
      <xdr:nvCxnSpPr>
        <xdr:cNvPr id="495" name="直線コネクタ 494">
          <a:extLst>
            <a:ext uri="{FF2B5EF4-FFF2-40B4-BE49-F238E27FC236}">
              <a16:creationId xmlns:a16="http://schemas.microsoft.com/office/drawing/2014/main" id="{3FA81CDE-8225-4FC5-900B-669ED6EDDABE}"/>
            </a:ext>
          </a:extLst>
        </xdr:cNvPr>
        <xdr:cNvCxnSpPr/>
      </xdr:nvCxnSpPr>
      <xdr:spPr>
        <a:xfrm flipV="1">
          <a:off x="20434300" y="591235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66548</xdr:rowOff>
    </xdr:from>
    <xdr:to>
      <xdr:col>102</xdr:col>
      <xdr:colOff>165100</xdr:colOff>
      <xdr:row>34</xdr:row>
      <xdr:rowOff>168148</xdr:rowOff>
    </xdr:to>
    <xdr:sp macro="" textlink="">
      <xdr:nvSpPr>
        <xdr:cNvPr id="496" name="楕円 495">
          <a:extLst>
            <a:ext uri="{FF2B5EF4-FFF2-40B4-BE49-F238E27FC236}">
              <a16:creationId xmlns:a16="http://schemas.microsoft.com/office/drawing/2014/main" id="{926CD6B3-EB8D-4A44-99DA-346148072759}"/>
            </a:ext>
          </a:extLst>
        </xdr:cNvPr>
        <xdr:cNvSpPr/>
      </xdr:nvSpPr>
      <xdr:spPr>
        <a:xfrm>
          <a:off x="19494500" y="589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103632</xdr:rowOff>
    </xdr:from>
    <xdr:to>
      <xdr:col>107</xdr:col>
      <xdr:colOff>50800</xdr:colOff>
      <xdr:row>34</xdr:row>
      <xdr:rowOff>117348</xdr:rowOff>
    </xdr:to>
    <xdr:cxnSp macro="">
      <xdr:nvCxnSpPr>
        <xdr:cNvPr id="497" name="直線コネクタ 496">
          <a:extLst>
            <a:ext uri="{FF2B5EF4-FFF2-40B4-BE49-F238E27FC236}">
              <a16:creationId xmlns:a16="http://schemas.microsoft.com/office/drawing/2014/main" id="{1DBD0E77-2893-4036-9AE3-A3E2A8AEB2F8}"/>
            </a:ext>
          </a:extLst>
        </xdr:cNvPr>
        <xdr:cNvCxnSpPr/>
      </xdr:nvCxnSpPr>
      <xdr:spPr>
        <a:xfrm flipV="1">
          <a:off x="19545300" y="59329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77978</xdr:rowOff>
    </xdr:from>
    <xdr:to>
      <xdr:col>98</xdr:col>
      <xdr:colOff>38100</xdr:colOff>
      <xdr:row>35</xdr:row>
      <xdr:rowOff>8128</xdr:rowOff>
    </xdr:to>
    <xdr:sp macro="" textlink="">
      <xdr:nvSpPr>
        <xdr:cNvPr id="498" name="楕円 497">
          <a:extLst>
            <a:ext uri="{FF2B5EF4-FFF2-40B4-BE49-F238E27FC236}">
              <a16:creationId xmlns:a16="http://schemas.microsoft.com/office/drawing/2014/main" id="{8F35A76F-008B-4F58-BEDB-0E48F1A93D2A}"/>
            </a:ext>
          </a:extLst>
        </xdr:cNvPr>
        <xdr:cNvSpPr/>
      </xdr:nvSpPr>
      <xdr:spPr>
        <a:xfrm>
          <a:off x="18605500" y="590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117348</xdr:rowOff>
    </xdr:from>
    <xdr:to>
      <xdr:col>102</xdr:col>
      <xdr:colOff>114300</xdr:colOff>
      <xdr:row>34</xdr:row>
      <xdr:rowOff>128778</xdr:rowOff>
    </xdr:to>
    <xdr:cxnSp macro="">
      <xdr:nvCxnSpPr>
        <xdr:cNvPr id="499" name="直線コネクタ 498">
          <a:extLst>
            <a:ext uri="{FF2B5EF4-FFF2-40B4-BE49-F238E27FC236}">
              <a16:creationId xmlns:a16="http://schemas.microsoft.com/office/drawing/2014/main" id="{08FBCC2C-238D-4422-9D12-7882CB3453F2}"/>
            </a:ext>
          </a:extLst>
        </xdr:cNvPr>
        <xdr:cNvCxnSpPr/>
      </xdr:nvCxnSpPr>
      <xdr:spPr>
        <a:xfrm flipV="1">
          <a:off x="18656300" y="59466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AFCEE457-8340-4553-87AA-66B730CE395C}"/>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19480F54-7D54-4C15-8619-A798D176E925}"/>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5CC5FB5E-5EAF-45A0-AF89-0040FCC215BD}"/>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22115</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3858398-8BC4-4833-A959-5C0D41F37C18}"/>
            </a:ext>
          </a:extLst>
        </xdr:cNvPr>
        <xdr:cNvSpPr txBox="1"/>
      </xdr:nvSpPr>
      <xdr:spPr>
        <a:xfrm>
          <a:off x="18421427" y="653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150385</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570A82D3-6F02-4880-A38A-2DDD92051513}"/>
            </a:ext>
          </a:extLst>
        </xdr:cNvPr>
        <xdr:cNvSpPr txBox="1"/>
      </xdr:nvSpPr>
      <xdr:spPr>
        <a:xfrm>
          <a:off x="21075727" y="563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170959</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CFE0E9F4-A662-4F56-A9EE-58B5C027152C}"/>
            </a:ext>
          </a:extLst>
        </xdr:cNvPr>
        <xdr:cNvSpPr txBox="1"/>
      </xdr:nvSpPr>
      <xdr:spPr>
        <a:xfrm>
          <a:off x="20199427" y="565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13225</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9AB7CC3-12C5-446A-BEDB-B00985AE5E00}"/>
            </a:ext>
          </a:extLst>
        </xdr:cNvPr>
        <xdr:cNvSpPr txBox="1"/>
      </xdr:nvSpPr>
      <xdr:spPr>
        <a:xfrm>
          <a:off x="19310427" y="567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24655</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E07D4988-54D0-4475-A627-7F335CAD6D0D}"/>
            </a:ext>
          </a:extLst>
        </xdr:cNvPr>
        <xdr:cNvSpPr txBox="1"/>
      </xdr:nvSpPr>
      <xdr:spPr>
        <a:xfrm>
          <a:off x="18421427" y="568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99760144-B654-416E-869A-BE645BAD5D2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1173A7B8-7640-4BB2-87E6-3BCFD62974A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EFA0EEE-7A84-44FB-B4AA-BE1D044B5D4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B97FC2D0-EA7D-4CDA-9822-02765866647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1386A438-4D7C-49B6-8ABD-006989E62BC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D847B58B-030E-41C4-A8CE-010531038B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902856D9-C152-421F-8DB9-1BA71CB42F4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75E29A9B-A668-4AC9-B58A-4D5B2A3855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4A1E2106-0A6E-4866-A6A4-26DBF5DB285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6903F7DF-0DAF-42DC-A784-F5DAF74E4F1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1A1CD9C4-2B81-466D-9771-C68916ABDC4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11BAA738-0550-4C33-A788-F3074430862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3925C253-8CCA-46A4-A4AC-36744188EAD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F55B3FAC-DBB2-4C1B-9030-007F9170401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3414A768-83BB-488E-B402-2748BABF13E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A13803DD-CCB5-4E31-BC8E-D28A3026A48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7181F6D5-839D-4968-8A57-CABD9BEAE37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AC1B284-4AC4-49D4-88C1-ABFB3294E8E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C482FFF0-E35D-4273-92E5-2061CF61750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B4F742AF-0ED5-469D-8748-C42CBC1A9B5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F8357EC7-3A99-450E-AFB1-10A2166F94A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8179FFD-39B9-4E8F-A926-9C502F5242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A60D9F62-607C-4FCC-B1B3-A66182210E9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F58DF348-84D7-460B-919E-054781CF7C6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71785314-806F-4735-80CE-5904B740F66D}"/>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273F44A2-862B-433E-98E4-01E782B8A51C}"/>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53D84B0C-BD77-4757-BC0D-B33084C91B92}"/>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6D2ED23-B388-4AD1-9DC7-48287E015DC7}"/>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1B800AF2-FF5D-41CC-B56E-1D933F78A14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A0C6F11-3E29-421E-8E2E-34355B331AB1}"/>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5D6983EA-B41F-41E8-8D4F-9D9FBB2B651B}"/>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3A687CE2-A545-4D6B-A323-13F0DDFC7F81}"/>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5E1D0273-1C4A-475C-B49E-BA5F8F5C92D2}"/>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7AAB8E2A-A213-4A2A-B1C2-3AE9C8C8184D}"/>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2" name="フローチャート: 判断 541">
          <a:extLst>
            <a:ext uri="{FF2B5EF4-FFF2-40B4-BE49-F238E27FC236}">
              <a16:creationId xmlns:a16="http://schemas.microsoft.com/office/drawing/2014/main" id="{62E08E89-CC8B-469A-8AAB-CDAF1F79AFC6}"/>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72EB8B3-3F91-40FD-989F-DE2DF16F77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34AC4D0-64F1-4C3E-8769-046E5BA22AA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5EB595C-1D6B-4021-A70B-F3423F241AB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63B0698-6B65-491E-AEC2-E8AC442C86B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427FD35-B640-4FF2-9C81-89B7BC7380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90170</xdr:rowOff>
    </xdr:from>
    <xdr:to>
      <xdr:col>85</xdr:col>
      <xdr:colOff>177800</xdr:colOff>
      <xdr:row>60</xdr:row>
      <xdr:rowOff>20320</xdr:rowOff>
    </xdr:to>
    <xdr:sp macro="" textlink="">
      <xdr:nvSpPr>
        <xdr:cNvPr id="548" name="楕円 547">
          <a:extLst>
            <a:ext uri="{FF2B5EF4-FFF2-40B4-BE49-F238E27FC236}">
              <a16:creationId xmlns:a16="http://schemas.microsoft.com/office/drawing/2014/main" id="{8A98D796-54FE-4798-ADF7-F5FED300DACE}"/>
            </a:ext>
          </a:extLst>
        </xdr:cNvPr>
        <xdr:cNvSpPr/>
      </xdr:nvSpPr>
      <xdr:spPr>
        <a:xfrm>
          <a:off x="162687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113047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D35672DC-93DE-479D-BC3E-71444F980F81}"/>
            </a:ext>
          </a:extLst>
        </xdr:cNvPr>
        <xdr:cNvSpPr txBox="1"/>
      </xdr:nvSpPr>
      <xdr:spPr>
        <a:xfrm>
          <a:off x="16357600"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93980</xdr:rowOff>
    </xdr:from>
    <xdr:to>
      <xdr:col>81</xdr:col>
      <xdr:colOff>101600</xdr:colOff>
      <xdr:row>60</xdr:row>
      <xdr:rowOff>24130</xdr:rowOff>
    </xdr:to>
    <xdr:sp macro="" textlink="">
      <xdr:nvSpPr>
        <xdr:cNvPr id="550" name="楕円 549">
          <a:extLst>
            <a:ext uri="{FF2B5EF4-FFF2-40B4-BE49-F238E27FC236}">
              <a16:creationId xmlns:a16="http://schemas.microsoft.com/office/drawing/2014/main" id="{A39A6C75-B414-4E9F-B6A2-DBE7208A4566}"/>
            </a:ext>
          </a:extLst>
        </xdr:cNvPr>
        <xdr:cNvSpPr/>
      </xdr:nvSpPr>
      <xdr:spPr>
        <a:xfrm>
          <a:off x="15430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140970</xdr:rowOff>
    </xdr:from>
    <xdr:to>
      <xdr:col>85</xdr:col>
      <xdr:colOff>127000</xdr:colOff>
      <xdr:row>59</xdr:row>
      <xdr:rowOff>144780</xdr:rowOff>
    </xdr:to>
    <xdr:cxnSp macro="">
      <xdr:nvCxnSpPr>
        <xdr:cNvPr id="551" name="直線コネクタ 550">
          <a:extLst>
            <a:ext uri="{FF2B5EF4-FFF2-40B4-BE49-F238E27FC236}">
              <a16:creationId xmlns:a16="http://schemas.microsoft.com/office/drawing/2014/main" id="{8C76B4B9-6C27-4871-9D5D-3437D42F99A0}"/>
            </a:ext>
          </a:extLst>
        </xdr:cNvPr>
        <xdr:cNvCxnSpPr/>
      </xdr:nvCxnSpPr>
      <xdr:spPr>
        <a:xfrm flipV="1">
          <a:off x="15481300" y="102565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88265</xdr:rowOff>
    </xdr:from>
    <xdr:to>
      <xdr:col>76</xdr:col>
      <xdr:colOff>165100</xdr:colOff>
      <xdr:row>60</xdr:row>
      <xdr:rowOff>18415</xdr:rowOff>
    </xdr:to>
    <xdr:sp macro="" textlink="">
      <xdr:nvSpPr>
        <xdr:cNvPr id="552" name="楕円 551">
          <a:extLst>
            <a:ext uri="{FF2B5EF4-FFF2-40B4-BE49-F238E27FC236}">
              <a16:creationId xmlns:a16="http://schemas.microsoft.com/office/drawing/2014/main" id="{226A0847-608E-45AC-8CA8-250EE7A55CC5}"/>
            </a:ext>
          </a:extLst>
        </xdr:cNvPr>
        <xdr:cNvSpPr/>
      </xdr:nvSpPr>
      <xdr:spPr>
        <a:xfrm>
          <a:off x="14541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139065</xdr:rowOff>
    </xdr:from>
    <xdr:to>
      <xdr:col>81</xdr:col>
      <xdr:colOff>50800</xdr:colOff>
      <xdr:row>59</xdr:row>
      <xdr:rowOff>144780</xdr:rowOff>
    </xdr:to>
    <xdr:cxnSp macro="">
      <xdr:nvCxnSpPr>
        <xdr:cNvPr id="553" name="直線コネクタ 552">
          <a:extLst>
            <a:ext uri="{FF2B5EF4-FFF2-40B4-BE49-F238E27FC236}">
              <a16:creationId xmlns:a16="http://schemas.microsoft.com/office/drawing/2014/main" id="{CE6759F7-3AAE-4E10-8887-8FE7D3BAF5B1}"/>
            </a:ext>
          </a:extLst>
        </xdr:cNvPr>
        <xdr:cNvCxnSpPr/>
      </xdr:nvCxnSpPr>
      <xdr:spPr>
        <a:xfrm>
          <a:off x="14592300" y="102546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46355</xdr:rowOff>
    </xdr:from>
    <xdr:to>
      <xdr:col>72</xdr:col>
      <xdr:colOff>38100</xdr:colOff>
      <xdr:row>59</xdr:row>
      <xdr:rowOff>147955</xdr:rowOff>
    </xdr:to>
    <xdr:sp macro="" textlink="">
      <xdr:nvSpPr>
        <xdr:cNvPr id="554" name="楕円 553">
          <a:extLst>
            <a:ext uri="{FF2B5EF4-FFF2-40B4-BE49-F238E27FC236}">
              <a16:creationId xmlns:a16="http://schemas.microsoft.com/office/drawing/2014/main" id="{4733BA10-8BF5-4D1C-99DB-D30BB221EBC8}"/>
            </a:ext>
          </a:extLst>
        </xdr:cNvPr>
        <xdr:cNvSpPr/>
      </xdr:nvSpPr>
      <xdr:spPr>
        <a:xfrm>
          <a:off x="13652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97155</xdr:rowOff>
    </xdr:from>
    <xdr:to>
      <xdr:col>76</xdr:col>
      <xdr:colOff>114300</xdr:colOff>
      <xdr:row>59</xdr:row>
      <xdr:rowOff>139065</xdr:rowOff>
    </xdr:to>
    <xdr:cxnSp macro="">
      <xdr:nvCxnSpPr>
        <xdr:cNvPr id="555" name="直線コネクタ 554">
          <a:extLst>
            <a:ext uri="{FF2B5EF4-FFF2-40B4-BE49-F238E27FC236}">
              <a16:creationId xmlns:a16="http://schemas.microsoft.com/office/drawing/2014/main" id="{D5A59E29-4C3A-49D9-B38B-0EE55953BD37}"/>
            </a:ext>
          </a:extLst>
        </xdr:cNvPr>
        <xdr:cNvCxnSpPr/>
      </xdr:nvCxnSpPr>
      <xdr:spPr>
        <a:xfrm>
          <a:off x="13703300" y="102127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15875</xdr:rowOff>
    </xdr:from>
    <xdr:to>
      <xdr:col>67</xdr:col>
      <xdr:colOff>101600</xdr:colOff>
      <xdr:row>59</xdr:row>
      <xdr:rowOff>117475</xdr:rowOff>
    </xdr:to>
    <xdr:sp macro="" textlink="">
      <xdr:nvSpPr>
        <xdr:cNvPr id="556" name="楕円 555">
          <a:extLst>
            <a:ext uri="{FF2B5EF4-FFF2-40B4-BE49-F238E27FC236}">
              <a16:creationId xmlns:a16="http://schemas.microsoft.com/office/drawing/2014/main" id="{B001B814-9057-4A1C-BBB7-6A060865E1DB}"/>
            </a:ext>
          </a:extLst>
        </xdr:cNvPr>
        <xdr:cNvSpPr/>
      </xdr:nvSpPr>
      <xdr:spPr>
        <a:xfrm>
          <a:off x="127635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66675</xdr:rowOff>
    </xdr:from>
    <xdr:to>
      <xdr:col>71</xdr:col>
      <xdr:colOff>177800</xdr:colOff>
      <xdr:row>59</xdr:row>
      <xdr:rowOff>97155</xdr:rowOff>
    </xdr:to>
    <xdr:cxnSp macro="">
      <xdr:nvCxnSpPr>
        <xdr:cNvPr id="557" name="直線コネクタ 556">
          <a:extLst>
            <a:ext uri="{FF2B5EF4-FFF2-40B4-BE49-F238E27FC236}">
              <a16:creationId xmlns:a16="http://schemas.microsoft.com/office/drawing/2014/main" id="{8A8C8153-59E7-4966-9084-18040BEE8DBC}"/>
            </a:ext>
          </a:extLst>
        </xdr:cNvPr>
        <xdr:cNvCxnSpPr/>
      </xdr:nvCxnSpPr>
      <xdr:spPr>
        <a:xfrm>
          <a:off x="12814300" y="101822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8" name="n_1aveValue【学校施設】&#10;有形固定資産減価償却率">
          <a:extLst>
            <a:ext uri="{FF2B5EF4-FFF2-40B4-BE49-F238E27FC236}">
              <a16:creationId xmlns:a16="http://schemas.microsoft.com/office/drawing/2014/main" id="{188857DD-82EF-419E-891E-9411E7D6C2C1}"/>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99CDB125-742C-4C10-B1AC-DD70F8A58513}"/>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a:extLst>
            <a:ext uri="{FF2B5EF4-FFF2-40B4-BE49-F238E27FC236}">
              <a16:creationId xmlns:a16="http://schemas.microsoft.com/office/drawing/2014/main" id="{0D3EDC0A-33C9-42E6-B732-F4DC8FBD6703}"/>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1" name="n_4aveValue【学校施設】&#10;有形固定資産減価償却率">
          <a:extLst>
            <a:ext uri="{FF2B5EF4-FFF2-40B4-BE49-F238E27FC236}">
              <a16:creationId xmlns:a16="http://schemas.microsoft.com/office/drawing/2014/main" id="{C074476B-F96D-4C67-B9A3-874BCF0D2DFE}"/>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40657</xdr:rowOff>
    </xdr:from>
    <xdr:ext cx="405111" cy="259045"/>
    <xdr:sp macro="" textlink="">
      <xdr:nvSpPr>
        <xdr:cNvPr id="562" name="n_1mainValue【学校施設】&#10;有形固定資産減価償却率">
          <a:extLst>
            <a:ext uri="{FF2B5EF4-FFF2-40B4-BE49-F238E27FC236}">
              <a16:creationId xmlns:a16="http://schemas.microsoft.com/office/drawing/2014/main" id="{8FD00DBF-3C88-4A78-9911-5EB83BB0C1E2}"/>
            </a:ext>
          </a:extLst>
        </xdr:cNvPr>
        <xdr:cNvSpPr txBox="1"/>
      </xdr:nvSpPr>
      <xdr:spPr>
        <a:xfrm>
          <a:off x="152660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34942</xdr:rowOff>
    </xdr:from>
    <xdr:ext cx="405111" cy="259045"/>
    <xdr:sp macro="" textlink="">
      <xdr:nvSpPr>
        <xdr:cNvPr id="563" name="n_2mainValue【学校施設】&#10;有形固定資産減価償却率">
          <a:extLst>
            <a:ext uri="{FF2B5EF4-FFF2-40B4-BE49-F238E27FC236}">
              <a16:creationId xmlns:a16="http://schemas.microsoft.com/office/drawing/2014/main" id="{63623EF8-6F09-4EA3-A33D-B48E0F9CED7D}"/>
            </a:ext>
          </a:extLst>
        </xdr:cNvPr>
        <xdr:cNvSpPr txBox="1"/>
      </xdr:nvSpPr>
      <xdr:spPr>
        <a:xfrm>
          <a:off x="14389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164482</xdr:rowOff>
    </xdr:from>
    <xdr:ext cx="405111" cy="259045"/>
    <xdr:sp macro="" textlink="">
      <xdr:nvSpPr>
        <xdr:cNvPr id="564" name="n_3mainValue【学校施設】&#10;有形固定資産減価償却率">
          <a:extLst>
            <a:ext uri="{FF2B5EF4-FFF2-40B4-BE49-F238E27FC236}">
              <a16:creationId xmlns:a16="http://schemas.microsoft.com/office/drawing/2014/main" id="{9B2840AF-3A53-4FA0-A48F-42CC2177066C}"/>
            </a:ext>
          </a:extLst>
        </xdr:cNvPr>
        <xdr:cNvSpPr txBox="1"/>
      </xdr:nvSpPr>
      <xdr:spPr>
        <a:xfrm>
          <a:off x="13500744"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134002</xdr:rowOff>
    </xdr:from>
    <xdr:ext cx="405111" cy="259045"/>
    <xdr:sp macro="" textlink="">
      <xdr:nvSpPr>
        <xdr:cNvPr id="565" name="n_4mainValue【学校施設】&#10;有形固定資産減価償却率">
          <a:extLst>
            <a:ext uri="{FF2B5EF4-FFF2-40B4-BE49-F238E27FC236}">
              <a16:creationId xmlns:a16="http://schemas.microsoft.com/office/drawing/2014/main" id="{7C822565-8058-4CF9-83A3-AB8563682806}"/>
            </a:ext>
          </a:extLst>
        </xdr:cNvPr>
        <xdr:cNvSpPr txBox="1"/>
      </xdr:nvSpPr>
      <xdr:spPr>
        <a:xfrm>
          <a:off x="126117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3737CEA-3627-4F61-AF00-DD37CE02E6A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CFAE8A7-3786-434B-9B69-76933570E16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4E29ADA-9345-4709-8E32-43687A67F5E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DBD21FA-8D54-488A-B00C-E59A61CEA84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D4C3EE54-1F45-420E-8779-609CCC9DD7A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A52F7FE4-B3E2-4A74-BC17-283FF54E395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84F928B-8EED-4FC8-83E8-B44D4800A16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659C3A79-CF93-49DD-9A4D-1991F914679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2677C0F-43EF-4631-9200-B31BED17847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2C73A9C-BAC7-4F45-BC63-E31F4ABAE4E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884C737F-ADEC-483A-B689-E0F7C307AC8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EB72C0E9-5C4E-49BA-94A5-6E70868672D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FC8F0398-8FFB-41B9-9B65-5EA9B516854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B0DA61D1-5361-46EA-A03C-F59F31C91BF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B872943A-63F2-47E1-84DC-9AF08C521F9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AF2A4481-DF69-4E4B-A646-D28F9349405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2273644F-6278-436E-835C-555B3231807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5658D3D-E79F-4080-B332-E428597A62E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7108C96-49EC-4E36-9EEA-3E60ED108FC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8D1AFA65-86AE-400E-BD6D-23E0653DC5B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47149021-A438-425E-8749-C36DD7C290F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F575AF8E-F944-4FCD-94CC-97181505B15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CBBD31D-6AE4-465B-AEB8-D4970B36832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293B1A76-8AE1-47DA-A90E-F98CCC6AB7D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B57515E-BEE0-4804-920C-D0DBAD1B0C1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6482AEAC-1B10-4BAE-879F-042BAF565ED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0F76DC61-1822-4F63-8599-70A801A41814}"/>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AF2D15E4-AE40-4BC4-9A63-D3296359E6AD}"/>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E20B223B-D7E8-4BF0-85AA-4243E4F6EFD5}"/>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09F372A8-6A6C-4D5D-A970-5CEFEF7EB42B}"/>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3FF1CC3B-79ED-43EA-9382-42D44955D673}"/>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7" name="【学校施設】&#10;一人当たり面積平均値テキスト">
          <a:extLst>
            <a:ext uri="{FF2B5EF4-FFF2-40B4-BE49-F238E27FC236}">
              <a16:creationId xmlns:a16="http://schemas.microsoft.com/office/drawing/2014/main" id="{D85051C1-692A-4FA3-9818-00C40882A496}"/>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687F10D0-1ECA-41AC-8CE1-5F7E89523DF4}"/>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DCC5A3FE-B694-4D6A-B209-A3CA2EBFE3AF}"/>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7154D7C7-F8F4-44A1-AC9B-E7BA30F164F4}"/>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888D3995-0493-4834-9276-B176F0213315}"/>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51090</xdr:rowOff>
    </xdr:from>
    <xdr:to>
      <xdr:col>98</xdr:col>
      <xdr:colOff>38100</xdr:colOff>
      <xdr:row>62</xdr:row>
      <xdr:rowOff>152690</xdr:rowOff>
    </xdr:to>
    <xdr:sp macro="" textlink="">
      <xdr:nvSpPr>
        <xdr:cNvPr id="602" name="フローチャート: 判断 601">
          <a:extLst>
            <a:ext uri="{FF2B5EF4-FFF2-40B4-BE49-F238E27FC236}">
              <a16:creationId xmlns:a16="http://schemas.microsoft.com/office/drawing/2014/main" id="{4EEF63DC-605B-4486-9EBC-C3AF81153F90}"/>
            </a:ext>
          </a:extLst>
        </xdr:cNvPr>
        <xdr:cNvSpPr/>
      </xdr:nvSpPr>
      <xdr:spPr>
        <a:xfrm>
          <a:off x="18605500" y="106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37B31F0-C2CD-4B70-873A-629C3A961E6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C979E98-758B-40E9-AA5C-8CA51C83D00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5E25D3E-8BAB-4960-B029-7B660F432CB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4BCEB1A-6468-4AAA-9F89-7E0D82310D4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944B6A7-3424-4758-AA46-FF8F8CAABBD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10922</xdr:rowOff>
    </xdr:from>
    <xdr:to>
      <xdr:col>116</xdr:col>
      <xdr:colOff>114300</xdr:colOff>
      <xdr:row>60</xdr:row>
      <xdr:rowOff>112522</xdr:rowOff>
    </xdr:to>
    <xdr:sp macro="" textlink="">
      <xdr:nvSpPr>
        <xdr:cNvPr id="608" name="楕円 607">
          <a:extLst>
            <a:ext uri="{FF2B5EF4-FFF2-40B4-BE49-F238E27FC236}">
              <a16:creationId xmlns:a16="http://schemas.microsoft.com/office/drawing/2014/main" id="{8921F617-A37F-4DE1-85D3-1471B4027C0D}"/>
            </a:ext>
          </a:extLst>
        </xdr:cNvPr>
        <xdr:cNvSpPr/>
      </xdr:nvSpPr>
      <xdr:spPr>
        <a:xfrm>
          <a:off x="221107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33799</xdr:rowOff>
    </xdr:from>
    <xdr:ext cx="469744" cy="259045"/>
    <xdr:sp macro="" textlink="">
      <xdr:nvSpPr>
        <xdr:cNvPr id="609" name="【学校施設】&#10;一人当たり面積該当値テキスト">
          <a:extLst>
            <a:ext uri="{FF2B5EF4-FFF2-40B4-BE49-F238E27FC236}">
              <a16:creationId xmlns:a16="http://schemas.microsoft.com/office/drawing/2014/main" id="{CDAA74CC-0203-4104-B6AB-C7321C7E66CA}"/>
            </a:ext>
          </a:extLst>
        </xdr:cNvPr>
        <xdr:cNvSpPr txBox="1"/>
      </xdr:nvSpPr>
      <xdr:spPr>
        <a:xfrm>
          <a:off x="22199600"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32803</xdr:rowOff>
    </xdr:from>
    <xdr:to>
      <xdr:col>112</xdr:col>
      <xdr:colOff>38100</xdr:colOff>
      <xdr:row>60</xdr:row>
      <xdr:rowOff>134403</xdr:rowOff>
    </xdr:to>
    <xdr:sp macro="" textlink="">
      <xdr:nvSpPr>
        <xdr:cNvPr id="610" name="楕円 609">
          <a:extLst>
            <a:ext uri="{FF2B5EF4-FFF2-40B4-BE49-F238E27FC236}">
              <a16:creationId xmlns:a16="http://schemas.microsoft.com/office/drawing/2014/main" id="{789FBA36-18E2-4CDA-A6FF-D78255215854}"/>
            </a:ext>
          </a:extLst>
        </xdr:cNvPr>
        <xdr:cNvSpPr/>
      </xdr:nvSpPr>
      <xdr:spPr>
        <a:xfrm>
          <a:off x="21272500" y="1031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61722</xdr:rowOff>
    </xdr:from>
    <xdr:to>
      <xdr:col>116</xdr:col>
      <xdr:colOff>63500</xdr:colOff>
      <xdr:row>60</xdr:row>
      <xdr:rowOff>83603</xdr:rowOff>
    </xdr:to>
    <xdr:cxnSp macro="">
      <xdr:nvCxnSpPr>
        <xdr:cNvPr id="611" name="直線コネクタ 610">
          <a:extLst>
            <a:ext uri="{FF2B5EF4-FFF2-40B4-BE49-F238E27FC236}">
              <a16:creationId xmlns:a16="http://schemas.microsoft.com/office/drawing/2014/main" id="{095D69E4-1B16-42D5-B496-63947EFFC427}"/>
            </a:ext>
          </a:extLst>
        </xdr:cNvPr>
        <xdr:cNvCxnSpPr/>
      </xdr:nvCxnSpPr>
      <xdr:spPr>
        <a:xfrm flipV="1">
          <a:off x="21323300" y="10348722"/>
          <a:ext cx="838200" cy="2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137305</xdr:rowOff>
    </xdr:from>
    <xdr:to>
      <xdr:col>107</xdr:col>
      <xdr:colOff>101600</xdr:colOff>
      <xdr:row>60</xdr:row>
      <xdr:rowOff>67455</xdr:rowOff>
    </xdr:to>
    <xdr:sp macro="" textlink="">
      <xdr:nvSpPr>
        <xdr:cNvPr id="612" name="楕円 611">
          <a:extLst>
            <a:ext uri="{FF2B5EF4-FFF2-40B4-BE49-F238E27FC236}">
              <a16:creationId xmlns:a16="http://schemas.microsoft.com/office/drawing/2014/main" id="{F2AA2E6E-BC7E-4856-BFFD-C9795249EA38}"/>
            </a:ext>
          </a:extLst>
        </xdr:cNvPr>
        <xdr:cNvSpPr/>
      </xdr:nvSpPr>
      <xdr:spPr>
        <a:xfrm>
          <a:off x="20383500" y="102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16655</xdr:rowOff>
    </xdr:from>
    <xdr:to>
      <xdr:col>111</xdr:col>
      <xdr:colOff>177800</xdr:colOff>
      <xdr:row>60</xdr:row>
      <xdr:rowOff>83603</xdr:rowOff>
    </xdr:to>
    <xdr:cxnSp macro="">
      <xdr:nvCxnSpPr>
        <xdr:cNvPr id="613" name="直線コネクタ 612">
          <a:extLst>
            <a:ext uri="{FF2B5EF4-FFF2-40B4-BE49-F238E27FC236}">
              <a16:creationId xmlns:a16="http://schemas.microsoft.com/office/drawing/2014/main" id="{EFC4EDE3-CF65-4D30-A9D4-01DD97229EA3}"/>
            </a:ext>
          </a:extLst>
        </xdr:cNvPr>
        <xdr:cNvCxnSpPr/>
      </xdr:nvCxnSpPr>
      <xdr:spPr>
        <a:xfrm>
          <a:off x="20434300" y="10303655"/>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150041</xdr:rowOff>
    </xdr:from>
    <xdr:to>
      <xdr:col>102</xdr:col>
      <xdr:colOff>165100</xdr:colOff>
      <xdr:row>60</xdr:row>
      <xdr:rowOff>80191</xdr:rowOff>
    </xdr:to>
    <xdr:sp macro="" textlink="">
      <xdr:nvSpPr>
        <xdr:cNvPr id="614" name="楕円 613">
          <a:extLst>
            <a:ext uri="{FF2B5EF4-FFF2-40B4-BE49-F238E27FC236}">
              <a16:creationId xmlns:a16="http://schemas.microsoft.com/office/drawing/2014/main" id="{952DA7AA-FC94-40C8-85FD-78F916583F6A}"/>
            </a:ext>
          </a:extLst>
        </xdr:cNvPr>
        <xdr:cNvSpPr/>
      </xdr:nvSpPr>
      <xdr:spPr>
        <a:xfrm>
          <a:off x="19494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16655</xdr:rowOff>
    </xdr:from>
    <xdr:to>
      <xdr:col>107</xdr:col>
      <xdr:colOff>50800</xdr:colOff>
      <xdr:row>60</xdr:row>
      <xdr:rowOff>29391</xdr:rowOff>
    </xdr:to>
    <xdr:cxnSp macro="">
      <xdr:nvCxnSpPr>
        <xdr:cNvPr id="615" name="直線コネクタ 614">
          <a:extLst>
            <a:ext uri="{FF2B5EF4-FFF2-40B4-BE49-F238E27FC236}">
              <a16:creationId xmlns:a16="http://schemas.microsoft.com/office/drawing/2014/main" id="{8317D87C-F6E5-4547-B474-86F80ADAFFE5}"/>
            </a:ext>
          </a:extLst>
        </xdr:cNvPr>
        <xdr:cNvCxnSpPr/>
      </xdr:nvCxnSpPr>
      <xdr:spPr>
        <a:xfrm flipV="1">
          <a:off x="19545300" y="10303655"/>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161145</xdr:rowOff>
    </xdr:from>
    <xdr:to>
      <xdr:col>98</xdr:col>
      <xdr:colOff>38100</xdr:colOff>
      <xdr:row>60</xdr:row>
      <xdr:rowOff>91295</xdr:rowOff>
    </xdr:to>
    <xdr:sp macro="" textlink="">
      <xdr:nvSpPr>
        <xdr:cNvPr id="616" name="楕円 615">
          <a:extLst>
            <a:ext uri="{FF2B5EF4-FFF2-40B4-BE49-F238E27FC236}">
              <a16:creationId xmlns:a16="http://schemas.microsoft.com/office/drawing/2014/main" id="{569B1A79-DA47-4FDD-9F4D-6E508DBB7B65}"/>
            </a:ext>
          </a:extLst>
        </xdr:cNvPr>
        <xdr:cNvSpPr/>
      </xdr:nvSpPr>
      <xdr:spPr>
        <a:xfrm>
          <a:off x="18605500" y="102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29391</xdr:rowOff>
    </xdr:from>
    <xdr:to>
      <xdr:col>102</xdr:col>
      <xdr:colOff>114300</xdr:colOff>
      <xdr:row>60</xdr:row>
      <xdr:rowOff>40495</xdr:rowOff>
    </xdr:to>
    <xdr:cxnSp macro="">
      <xdr:nvCxnSpPr>
        <xdr:cNvPr id="617" name="直線コネクタ 616">
          <a:extLst>
            <a:ext uri="{FF2B5EF4-FFF2-40B4-BE49-F238E27FC236}">
              <a16:creationId xmlns:a16="http://schemas.microsoft.com/office/drawing/2014/main" id="{684E2E68-889F-4933-93A6-B96786B09DE9}"/>
            </a:ext>
          </a:extLst>
        </xdr:cNvPr>
        <xdr:cNvCxnSpPr/>
      </xdr:nvCxnSpPr>
      <xdr:spPr>
        <a:xfrm flipV="1">
          <a:off x="18656300" y="10316391"/>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8" name="n_1aveValue【学校施設】&#10;一人当たり面積">
          <a:extLst>
            <a:ext uri="{FF2B5EF4-FFF2-40B4-BE49-F238E27FC236}">
              <a16:creationId xmlns:a16="http://schemas.microsoft.com/office/drawing/2014/main" id="{30806FF7-6C10-473B-A0FD-E91A1D51B6B5}"/>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619" name="n_2aveValue【学校施設】&#10;一人当たり面積">
          <a:extLst>
            <a:ext uri="{FF2B5EF4-FFF2-40B4-BE49-F238E27FC236}">
              <a16:creationId xmlns:a16="http://schemas.microsoft.com/office/drawing/2014/main" id="{758C070B-92E0-4FB3-B425-237BE030A9C3}"/>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20" name="n_3aveValue【学校施設】&#10;一人当たり面積">
          <a:extLst>
            <a:ext uri="{FF2B5EF4-FFF2-40B4-BE49-F238E27FC236}">
              <a16:creationId xmlns:a16="http://schemas.microsoft.com/office/drawing/2014/main" id="{4FB6C994-C7FC-447A-B8DF-B15488DBF1AB}"/>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143817</xdr:rowOff>
    </xdr:from>
    <xdr:ext cx="469744" cy="259045"/>
    <xdr:sp macro="" textlink="">
      <xdr:nvSpPr>
        <xdr:cNvPr id="621" name="n_4aveValue【学校施設】&#10;一人当たり面積">
          <a:extLst>
            <a:ext uri="{FF2B5EF4-FFF2-40B4-BE49-F238E27FC236}">
              <a16:creationId xmlns:a16="http://schemas.microsoft.com/office/drawing/2014/main" id="{995182EA-D420-4671-9B44-6CF85EEA1FB6}"/>
            </a:ext>
          </a:extLst>
        </xdr:cNvPr>
        <xdr:cNvSpPr txBox="1"/>
      </xdr:nvSpPr>
      <xdr:spPr>
        <a:xfrm>
          <a:off x="18421427" y="107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150930</xdr:rowOff>
    </xdr:from>
    <xdr:ext cx="469744" cy="259045"/>
    <xdr:sp macro="" textlink="">
      <xdr:nvSpPr>
        <xdr:cNvPr id="622" name="n_1mainValue【学校施設】&#10;一人当たり面積">
          <a:extLst>
            <a:ext uri="{FF2B5EF4-FFF2-40B4-BE49-F238E27FC236}">
              <a16:creationId xmlns:a16="http://schemas.microsoft.com/office/drawing/2014/main" id="{422AEB5B-E057-44A9-B7F9-43D0760B1302}"/>
            </a:ext>
          </a:extLst>
        </xdr:cNvPr>
        <xdr:cNvSpPr txBox="1"/>
      </xdr:nvSpPr>
      <xdr:spPr>
        <a:xfrm>
          <a:off x="21075727" y="1009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83982</xdr:rowOff>
    </xdr:from>
    <xdr:ext cx="469744" cy="259045"/>
    <xdr:sp macro="" textlink="">
      <xdr:nvSpPr>
        <xdr:cNvPr id="623" name="n_2mainValue【学校施設】&#10;一人当たり面積">
          <a:extLst>
            <a:ext uri="{FF2B5EF4-FFF2-40B4-BE49-F238E27FC236}">
              <a16:creationId xmlns:a16="http://schemas.microsoft.com/office/drawing/2014/main" id="{498A2155-54C8-42EC-BAD9-18CAA4FD0AC6}"/>
            </a:ext>
          </a:extLst>
        </xdr:cNvPr>
        <xdr:cNvSpPr txBox="1"/>
      </xdr:nvSpPr>
      <xdr:spPr>
        <a:xfrm>
          <a:off x="20199427" y="1002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96718</xdr:rowOff>
    </xdr:from>
    <xdr:ext cx="469744" cy="259045"/>
    <xdr:sp macro="" textlink="">
      <xdr:nvSpPr>
        <xdr:cNvPr id="624" name="n_3mainValue【学校施設】&#10;一人当たり面積">
          <a:extLst>
            <a:ext uri="{FF2B5EF4-FFF2-40B4-BE49-F238E27FC236}">
              <a16:creationId xmlns:a16="http://schemas.microsoft.com/office/drawing/2014/main" id="{F0E3EBF8-2170-4F9D-A265-A334C4174079}"/>
            </a:ext>
          </a:extLst>
        </xdr:cNvPr>
        <xdr:cNvSpPr txBox="1"/>
      </xdr:nvSpPr>
      <xdr:spPr>
        <a:xfrm>
          <a:off x="19310427" y="1004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107822</xdr:rowOff>
    </xdr:from>
    <xdr:ext cx="469744" cy="259045"/>
    <xdr:sp macro="" textlink="">
      <xdr:nvSpPr>
        <xdr:cNvPr id="625" name="n_4mainValue【学校施設】&#10;一人当たり面積">
          <a:extLst>
            <a:ext uri="{FF2B5EF4-FFF2-40B4-BE49-F238E27FC236}">
              <a16:creationId xmlns:a16="http://schemas.microsoft.com/office/drawing/2014/main" id="{A0E20B14-A85C-4084-845E-AA5825F147D6}"/>
            </a:ext>
          </a:extLst>
        </xdr:cNvPr>
        <xdr:cNvSpPr txBox="1"/>
      </xdr:nvSpPr>
      <xdr:spPr>
        <a:xfrm>
          <a:off x="18421427" y="1005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61F3BDBB-256E-4AF5-9E36-35EA3635EFF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918EBC94-F625-42CA-814B-CB5631C5CB4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A70BA61-57E1-4A41-9465-C9BE6A80D16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12DFE2AE-5C78-4223-ADF3-3E3309E3B6C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922C177A-CF48-4555-BECC-AFFE4CA8DF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98C774D1-C009-416A-B4EB-AAB8A1FE256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DD8A63F1-1E25-494A-84B3-ADDB9D87BDC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AE76C312-AA7E-4502-9328-03556E251DC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8F2985EF-FB6F-46FC-8D7E-1067E7D93C0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D0F4E2C8-7083-40D3-AC25-3A73E3F248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0312BD34-5099-471A-8D7F-0029C8D7842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C33173F7-8F2F-4819-9F2B-4356366F55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A72D697B-C777-4DA2-A11F-43C58FE6CC1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30749481-775E-4AFD-8EF7-5B445A95EB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75BC682F-3708-4E1C-ACAD-EF6017E8CC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3CAA1810-34D1-4B76-BC5D-22858588C51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D57E4532-4BA8-43D3-8773-CC3C72F1B7F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2309CFD1-655D-4710-B578-2B713CE7F86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396EA10E-BB48-42B3-8DA6-8DD743783F7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551F26E-52F7-47BA-8FA4-03B23AC7E47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E9A1F355-45B6-4F25-944C-0FCEC15B52E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AD126D2B-BF44-4FEF-9128-A30A7C51636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EEA9C69E-A65B-40DF-8FF1-54876383646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E1A31DEF-FEFE-4424-A126-D5A584D6DBD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392AEBE9-F82C-40DC-AB06-F577D49F835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9719BE9E-FB3A-4E22-AB5A-A6443E9B59F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581AFF88-8326-49CC-86FB-3930723121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E0ACA9AE-4115-4C3E-AED7-A57F6B5215E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CF2A0752-4CF4-4C7D-A59D-2A3E43C1EAD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D03C63D8-7AD8-43FD-9317-DF22A1A07CC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BD3E3D52-D199-4B34-85F0-7B7FAC83573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3A28E3E5-525B-47FF-B6BA-126DDDD4E42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CFE6C0F6-A604-47FA-9318-F5442E48AE9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9DD5562-60BB-470B-9C53-4A81F2D73B1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ED245164-2A65-4032-B382-C48C362B27D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8E49F98B-C1B6-4B51-AB66-7EE74A2611F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2FAAE468-AE02-47BE-B5FD-3CAB442ADF9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94F0475B-AA2D-47CA-B1B0-9F83FA8C4A4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56800635-452A-439D-B8AA-E6E91B8FC65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5FF0DAAF-535E-4256-A91E-F15158E1FE8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595B077C-463D-4466-AC14-4B2E61412C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820E1705-52AD-4233-B0CB-1D3BFD83AA2F}"/>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393EE598-7BD5-4FDA-A3D6-339E1D5A506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FF7679BA-7124-4A4A-9302-AD4AACE1EBA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4AF4751C-E95A-4474-B212-9D8C664F8154}"/>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26FDC138-6489-46E4-8829-5682CEF745C7}"/>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672" name="【公民館】&#10;有形固定資産減価償却率平均値テキスト">
          <a:extLst>
            <a:ext uri="{FF2B5EF4-FFF2-40B4-BE49-F238E27FC236}">
              <a16:creationId xmlns:a16="http://schemas.microsoft.com/office/drawing/2014/main" id="{007E6F76-F578-47D5-AFFF-537784DB2C84}"/>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73968BAE-BA7B-41FA-B7E7-620747ABC27A}"/>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F5E11715-4FFE-496A-9C08-7B983968934C}"/>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6627A0DF-1FDC-44BE-A391-D01FEE2B32FA}"/>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5B8115CC-6510-48D7-806C-4E2F28381F19}"/>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7" name="フローチャート: 判断 676">
          <a:extLst>
            <a:ext uri="{FF2B5EF4-FFF2-40B4-BE49-F238E27FC236}">
              <a16:creationId xmlns:a16="http://schemas.microsoft.com/office/drawing/2014/main" id="{95F75374-6BE2-4E0C-8DBB-A70A352417E7}"/>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0E02F30-8A29-49D0-A7EA-C34DC53BBDA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44426D7-2A68-45BC-8BDC-0C402600E9E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96EDB91-8DB5-4AEA-8DD8-E9300EE6D46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E00336B-F60E-491A-8B95-4A636D32F35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8C24993-878C-40E9-A7CC-E1FC6513DCF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683" name="楕円 682">
          <a:extLst>
            <a:ext uri="{FF2B5EF4-FFF2-40B4-BE49-F238E27FC236}">
              <a16:creationId xmlns:a16="http://schemas.microsoft.com/office/drawing/2014/main" id="{0E0E0BDC-DF1B-4460-B283-89280ED508A2}"/>
            </a:ext>
          </a:extLst>
        </xdr:cNvPr>
        <xdr:cNvSpPr/>
      </xdr:nvSpPr>
      <xdr:spPr>
        <a:xfrm>
          <a:off x="16268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71138</xdr:rowOff>
    </xdr:from>
    <xdr:ext cx="405111" cy="259045"/>
    <xdr:sp macro="" textlink="">
      <xdr:nvSpPr>
        <xdr:cNvPr id="684" name="【公民館】&#10;有形固定資産減価償却率該当値テキスト">
          <a:extLst>
            <a:ext uri="{FF2B5EF4-FFF2-40B4-BE49-F238E27FC236}">
              <a16:creationId xmlns:a16="http://schemas.microsoft.com/office/drawing/2014/main" id="{738F9085-1491-490A-95DF-B0109F8F4F1E}"/>
            </a:ext>
          </a:extLst>
        </xdr:cNvPr>
        <xdr:cNvSpPr txBox="1"/>
      </xdr:nvSpPr>
      <xdr:spPr>
        <a:xfrm>
          <a:off x="16357600"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123371</xdr:rowOff>
    </xdr:from>
    <xdr:to>
      <xdr:col>81</xdr:col>
      <xdr:colOff>101600</xdr:colOff>
      <xdr:row>105</xdr:row>
      <xdr:rowOff>53521</xdr:rowOff>
    </xdr:to>
    <xdr:sp macro="" textlink="">
      <xdr:nvSpPr>
        <xdr:cNvPr id="685" name="楕円 684">
          <a:extLst>
            <a:ext uri="{FF2B5EF4-FFF2-40B4-BE49-F238E27FC236}">
              <a16:creationId xmlns:a16="http://schemas.microsoft.com/office/drawing/2014/main" id="{533EC6B5-BB84-4CBF-B00C-41ABDD19E151}"/>
            </a:ext>
          </a:extLst>
        </xdr:cNvPr>
        <xdr:cNvSpPr/>
      </xdr:nvSpPr>
      <xdr:spPr>
        <a:xfrm>
          <a:off x="15430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99061</xdr:rowOff>
    </xdr:from>
    <xdr:to>
      <xdr:col>85</xdr:col>
      <xdr:colOff>127000</xdr:colOff>
      <xdr:row>105</xdr:row>
      <xdr:rowOff>2721</xdr:rowOff>
    </xdr:to>
    <xdr:cxnSp macro="">
      <xdr:nvCxnSpPr>
        <xdr:cNvPr id="686" name="直線コネクタ 685">
          <a:extLst>
            <a:ext uri="{FF2B5EF4-FFF2-40B4-BE49-F238E27FC236}">
              <a16:creationId xmlns:a16="http://schemas.microsoft.com/office/drawing/2014/main" id="{ED3D0797-859E-4952-BE88-851211E5A870}"/>
            </a:ext>
          </a:extLst>
        </xdr:cNvPr>
        <xdr:cNvCxnSpPr/>
      </xdr:nvCxnSpPr>
      <xdr:spPr>
        <a:xfrm flipV="1">
          <a:off x="15481300" y="17929861"/>
          <a:ext cx="8382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87" name="楕円 686">
          <a:extLst>
            <a:ext uri="{FF2B5EF4-FFF2-40B4-BE49-F238E27FC236}">
              <a16:creationId xmlns:a16="http://schemas.microsoft.com/office/drawing/2014/main" id="{CA2170DC-0AF9-4E02-928D-999410A25F4B}"/>
            </a:ext>
          </a:extLst>
        </xdr:cNvPr>
        <xdr:cNvSpPr/>
      </xdr:nvSpPr>
      <xdr:spPr>
        <a:xfrm>
          <a:off x="14541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156211</xdr:rowOff>
    </xdr:from>
    <xdr:to>
      <xdr:col>81</xdr:col>
      <xdr:colOff>50800</xdr:colOff>
      <xdr:row>105</xdr:row>
      <xdr:rowOff>2721</xdr:rowOff>
    </xdr:to>
    <xdr:cxnSp macro="">
      <xdr:nvCxnSpPr>
        <xdr:cNvPr id="688" name="直線コネクタ 687">
          <a:extLst>
            <a:ext uri="{FF2B5EF4-FFF2-40B4-BE49-F238E27FC236}">
              <a16:creationId xmlns:a16="http://schemas.microsoft.com/office/drawing/2014/main" id="{04F6EC39-4F09-41E8-9181-25DE774B514E}"/>
            </a:ext>
          </a:extLst>
        </xdr:cNvPr>
        <xdr:cNvCxnSpPr/>
      </xdr:nvCxnSpPr>
      <xdr:spPr>
        <a:xfrm>
          <a:off x="14592300" y="17987011"/>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138068</xdr:rowOff>
    </xdr:from>
    <xdr:to>
      <xdr:col>72</xdr:col>
      <xdr:colOff>38100</xdr:colOff>
      <xdr:row>106</xdr:row>
      <xdr:rowOff>68218</xdr:rowOff>
    </xdr:to>
    <xdr:sp macro="" textlink="">
      <xdr:nvSpPr>
        <xdr:cNvPr id="689" name="楕円 688">
          <a:extLst>
            <a:ext uri="{FF2B5EF4-FFF2-40B4-BE49-F238E27FC236}">
              <a16:creationId xmlns:a16="http://schemas.microsoft.com/office/drawing/2014/main" id="{22FCC30A-8E4C-4968-9828-09545CA89196}"/>
            </a:ext>
          </a:extLst>
        </xdr:cNvPr>
        <xdr:cNvSpPr/>
      </xdr:nvSpPr>
      <xdr:spPr>
        <a:xfrm>
          <a:off x="13652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156211</xdr:rowOff>
    </xdr:from>
    <xdr:to>
      <xdr:col>76</xdr:col>
      <xdr:colOff>114300</xdr:colOff>
      <xdr:row>106</xdr:row>
      <xdr:rowOff>17418</xdr:rowOff>
    </xdr:to>
    <xdr:cxnSp macro="">
      <xdr:nvCxnSpPr>
        <xdr:cNvPr id="690" name="直線コネクタ 689">
          <a:extLst>
            <a:ext uri="{FF2B5EF4-FFF2-40B4-BE49-F238E27FC236}">
              <a16:creationId xmlns:a16="http://schemas.microsoft.com/office/drawing/2014/main" id="{D6491681-A2C7-4377-BDA8-7D31E8ACE2C0}"/>
            </a:ext>
          </a:extLst>
        </xdr:cNvPr>
        <xdr:cNvCxnSpPr/>
      </xdr:nvCxnSpPr>
      <xdr:spPr>
        <a:xfrm flipV="1">
          <a:off x="13703300" y="17987011"/>
          <a:ext cx="889000" cy="20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5806</xdr:rowOff>
    </xdr:from>
    <xdr:to>
      <xdr:col>67</xdr:col>
      <xdr:colOff>101600</xdr:colOff>
      <xdr:row>106</xdr:row>
      <xdr:rowOff>107406</xdr:rowOff>
    </xdr:to>
    <xdr:sp macro="" textlink="">
      <xdr:nvSpPr>
        <xdr:cNvPr id="691" name="楕円 690">
          <a:extLst>
            <a:ext uri="{FF2B5EF4-FFF2-40B4-BE49-F238E27FC236}">
              <a16:creationId xmlns:a16="http://schemas.microsoft.com/office/drawing/2014/main" id="{42EEF4BE-5557-4381-BA02-90A5D6A278B0}"/>
            </a:ext>
          </a:extLst>
        </xdr:cNvPr>
        <xdr:cNvSpPr/>
      </xdr:nvSpPr>
      <xdr:spPr>
        <a:xfrm>
          <a:off x="12763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17418</xdr:rowOff>
    </xdr:from>
    <xdr:to>
      <xdr:col>71</xdr:col>
      <xdr:colOff>177800</xdr:colOff>
      <xdr:row>106</xdr:row>
      <xdr:rowOff>56606</xdr:rowOff>
    </xdr:to>
    <xdr:cxnSp macro="">
      <xdr:nvCxnSpPr>
        <xdr:cNvPr id="692" name="直線コネクタ 691">
          <a:extLst>
            <a:ext uri="{FF2B5EF4-FFF2-40B4-BE49-F238E27FC236}">
              <a16:creationId xmlns:a16="http://schemas.microsoft.com/office/drawing/2014/main" id="{6D990B41-8675-4D7F-82B8-F3D30E89A739}"/>
            </a:ext>
          </a:extLst>
        </xdr:cNvPr>
        <xdr:cNvCxnSpPr/>
      </xdr:nvCxnSpPr>
      <xdr:spPr>
        <a:xfrm flipV="1">
          <a:off x="12814300" y="1819111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693" name="n_1aveValue【公民館】&#10;有形固定資産減価償却率">
          <a:extLst>
            <a:ext uri="{FF2B5EF4-FFF2-40B4-BE49-F238E27FC236}">
              <a16:creationId xmlns:a16="http://schemas.microsoft.com/office/drawing/2014/main" id="{A94A6CE4-EBC7-41A9-BFC0-44ED1A3FE04F}"/>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694" name="n_2aveValue【公民館】&#10;有形固定資産減価償却率">
          <a:extLst>
            <a:ext uri="{FF2B5EF4-FFF2-40B4-BE49-F238E27FC236}">
              <a16:creationId xmlns:a16="http://schemas.microsoft.com/office/drawing/2014/main" id="{2DDA8638-A065-4D5A-863F-03C962FE397D}"/>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B2B5E48D-6675-4E9D-B743-E7F7B7E8B4DB}"/>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6" name="n_4aveValue【公民館】&#10;有形固定資産減価償却率">
          <a:extLst>
            <a:ext uri="{FF2B5EF4-FFF2-40B4-BE49-F238E27FC236}">
              <a16:creationId xmlns:a16="http://schemas.microsoft.com/office/drawing/2014/main" id="{2C96532E-183F-4216-956F-0BBC0422C73E}"/>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70048</xdr:rowOff>
    </xdr:from>
    <xdr:ext cx="405111" cy="259045"/>
    <xdr:sp macro="" textlink="">
      <xdr:nvSpPr>
        <xdr:cNvPr id="697" name="n_1mainValue【公民館】&#10;有形固定資産減価償却率">
          <a:extLst>
            <a:ext uri="{FF2B5EF4-FFF2-40B4-BE49-F238E27FC236}">
              <a16:creationId xmlns:a16="http://schemas.microsoft.com/office/drawing/2014/main" id="{F2B06858-871B-4A63-A8A5-94F98EE4250D}"/>
            </a:ext>
          </a:extLst>
        </xdr:cNvPr>
        <xdr:cNvSpPr txBox="1"/>
      </xdr:nvSpPr>
      <xdr:spPr>
        <a:xfrm>
          <a:off x="152660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8" name="n_2mainValue【公民館】&#10;有形固定資産減価償却率">
          <a:extLst>
            <a:ext uri="{FF2B5EF4-FFF2-40B4-BE49-F238E27FC236}">
              <a16:creationId xmlns:a16="http://schemas.microsoft.com/office/drawing/2014/main" id="{8885B9A1-ED07-4DA5-ACA4-E13B2411163B}"/>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59345</xdr:rowOff>
    </xdr:from>
    <xdr:ext cx="405111" cy="259045"/>
    <xdr:sp macro="" textlink="">
      <xdr:nvSpPr>
        <xdr:cNvPr id="699" name="n_3mainValue【公民館】&#10;有形固定資産減価償却率">
          <a:extLst>
            <a:ext uri="{FF2B5EF4-FFF2-40B4-BE49-F238E27FC236}">
              <a16:creationId xmlns:a16="http://schemas.microsoft.com/office/drawing/2014/main" id="{4C2999AB-718F-469D-AE8A-7ED35D893F7E}"/>
            </a:ext>
          </a:extLst>
        </xdr:cNvPr>
        <xdr:cNvSpPr txBox="1"/>
      </xdr:nvSpPr>
      <xdr:spPr>
        <a:xfrm>
          <a:off x="13500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98533</xdr:rowOff>
    </xdr:from>
    <xdr:ext cx="405111" cy="259045"/>
    <xdr:sp macro="" textlink="">
      <xdr:nvSpPr>
        <xdr:cNvPr id="700" name="n_4mainValue【公民館】&#10;有形固定資産減価償却率">
          <a:extLst>
            <a:ext uri="{FF2B5EF4-FFF2-40B4-BE49-F238E27FC236}">
              <a16:creationId xmlns:a16="http://schemas.microsoft.com/office/drawing/2014/main" id="{B44CB2FC-E3A9-460B-B65A-0009C913565B}"/>
            </a:ext>
          </a:extLst>
        </xdr:cNvPr>
        <xdr:cNvSpPr txBox="1"/>
      </xdr:nvSpPr>
      <xdr:spPr>
        <a:xfrm>
          <a:off x="126117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661E21AE-AB91-43B1-9176-AE70CB25D76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EAFB0E62-C429-4C09-A530-CC0CA3CC3CE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A8C060D5-3B78-4015-9967-2FD21BC7502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700175F1-B232-4430-B989-2339DC4C0F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1F5E4B4B-28AA-4652-AD31-347A9914942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D53C949D-B099-4EE8-9A55-B9AB565B6BE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12C8A4D8-1A11-4AE6-B810-31D2A14EF74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C7C7C166-69B3-4236-9845-C14D414C277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CF7A7F15-417C-41C9-957D-F064802F74A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71EAC3F1-B4A1-404C-ACA4-8D8D44F71A9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0A644844-3227-4A38-B38E-05C9E25A280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43EF8C94-3C4A-4C72-8B27-5D8411ADBAC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0400C50B-3345-4FBB-A177-3872DA2798A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1A5403B3-4294-43EB-8FB3-0F87D6BE8D5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0A841614-AB4A-4FB8-B89C-7803C59D8C3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9AF1F94C-B4FA-4928-BB5A-34D35B147B4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E0A6A0FB-8FCB-47D0-A8E1-7675207148E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185690DB-7DCD-454C-AB18-197CD497AD7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D914C21E-F636-45EC-BE6F-E2117595279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B08CA624-E069-4295-AF06-F8F5894CB15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3589C501-8DE7-4556-898D-F901522DE7E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71329C8A-0ED7-4672-A3AA-96A9DD6B17E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C9266ABA-55F3-49FC-A3FF-929ACEB0719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7D622B68-8147-41BF-84D5-0022A457EAA0}"/>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9997CF36-314A-4A36-A610-9D6B63F0F439}"/>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0768A06D-7E06-4A3F-9CF4-F5E83A7F50B8}"/>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ECC5733B-4B80-4506-99DE-9A04029174B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7CF29488-CF7D-4956-A95B-DACD57A074C9}"/>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729" name="【公民館】&#10;一人当たり面積平均値テキスト">
          <a:extLst>
            <a:ext uri="{FF2B5EF4-FFF2-40B4-BE49-F238E27FC236}">
              <a16:creationId xmlns:a16="http://schemas.microsoft.com/office/drawing/2014/main" id="{7A41BB3E-786B-4A10-8FE1-84798139C2E9}"/>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AB84C4EC-409B-4C20-967E-B8E6BACB0074}"/>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726BBBA2-8BC4-4A17-99A9-0C6884F9D046}"/>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C31F7814-BE8A-4E66-919F-B1C91186C4F2}"/>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AC01B5CD-464F-402D-A99B-3FDC51B63C3F}"/>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734" name="フローチャート: 判断 733">
          <a:extLst>
            <a:ext uri="{FF2B5EF4-FFF2-40B4-BE49-F238E27FC236}">
              <a16:creationId xmlns:a16="http://schemas.microsoft.com/office/drawing/2014/main" id="{773A3A2C-7D99-444F-957F-977503329AE0}"/>
            </a:ext>
          </a:extLst>
        </xdr:cNvPr>
        <xdr:cNvSpPr/>
      </xdr:nvSpPr>
      <xdr:spPr>
        <a:xfrm>
          <a:off x="18605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F5094BD-3722-4200-8603-9745FE78AD2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16D91893-E46D-487E-90A1-E8F76C580DB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46011F4-0F5F-4461-B26E-481A23A0BAC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E6C3E5D-D852-4B8E-B906-E201C3A1A8D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EF17FA0E-26F1-45DB-989C-58D9D0997D3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146050</xdr:rowOff>
    </xdr:from>
    <xdr:to>
      <xdr:col>116</xdr:col>
      <xdr:colOff>114300</xdr:colOff>
      <xdr:row>103</xdr:row>
      <xdr:rowOff>76200</xdr:rowOff>
    </xdr:to>
    <xdr:sp macro="" textlink="">
      <xdr:nvSpPr>
        <xdr:cNvPr id="740" name="楕円 739">
          <a:extLst>
            <a:ext uri="{FF2B5EF4-FFF2-40B4-BE49-F238E27FC236}">
              <a16:creationId xmlns:a16="http://schemas.microsoft.com/office/drawing/2014/main" id="{C80EF2EE-7401-48ED-9FF2-E0BA5F7BD675}"/>
            </a:ext>
          </a:extLst>
        </xdr:cNvPr>
        <xdr:cNvSpPr/>
      </xdr:nvSpPr>
      <xdr:spPr>
        <a:xfrm>
          <a:off x="22110700" y="1763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168927</xdr:rowOff>
    </xdr:from>
    <xdr:ext cx="469744" cy="259045"/>
    <xdr:sp macro="" textlink="">
      <xdr:nvSpPr>
        <xdr:cNvPr id="741" name="【公民館】&#10;一人当たり面積該当値テキスト">
          <a:extLst>
            <a:ext uri="{FF2B5EF4-FFF2-40B4-BE49-F238E27FC236}">
              <a16:creationId xmlns:a16="http://schemas.microsoft.com/office/drawing/2014/main" id="{33050797-867C-40A5-BB23-30C49D535DAB}"/>
            </a:ext>
          </a:extLst>
        </xdr:cNvPr>
        <xdr:cNvSpPr txBox="1"/>
      </xdr:nvSpPr>
      <xdr:spPr>
        <a:xfrm>
          <a:off x="22199600" y="1748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165100</xdr:rowOff>
    </xdr:from>
    <xdr:to>
      <xdr:col>112</xdr:col>
      <xdr:colOff>38100</xdr:colOff>
      <xdr:row>103</xdr:row>
      <xdr:rowOff>95250</xdr:rowOff>
    </xdr:to>
    <xdr:sp macro="" textlink="">
      <xdr:nvSpPr>
        <xdr:cNvPr id="742" name="楕円 741">
          <a:extLst>
            <a:ext uri="{FF2B5EF4-FFF2-40B4-BE49-F238E27FC236}">
              <a16:creationId xmlns:a16="http://schemas.microsoft.com/office/drawing/2014/main" id="{43A63C42-82AF-4AE0-B56E-EE5E2A3BC8D0}"/>
            </a:ext>
          </a:extLst>
        </xdr:cNvPr>
        <xdr:cNvSpPr/>
      </xdr:nvSpPr>
      <xdr:spPr>
        <a:xfrm>
          <a:off x="21272500" y="1765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25400</xdr:rowOff>
    </xdr:from>
    <xdr:to>
      <xdr:col>116</xdr:col>
      <xdr:colOff>63500</xdr:colOff>
      <xdr:row>103</xdr:row>
      <xdr:rowOff>44450</xdr:rowOff>
    </xdr:to>
    <xdr:cxnSp macro="">
      <xdr:nvCxnSpPr>
        <xdr:cNvPr id="743" name="直線コネクタ 742">
          <a:extLst>
            <a:ext uri="{FF2B5EF4-FFF2-40B4-BE49-F238E27FC236}">
              <a16:creationId xmlns:a16="http://schemas.microsoft.com/office/drawing/2014/main" id="{06E6B069-39D8-4136-ACF9-4235052A71FD}"/>
            </a:ext>
          </a:extLst>
        </xdr:cNvPr>
        <xdr:cNvCxnSpPr/>
      </xdr:nvCxnSpPr>
      <xdr:spPr>
        <a:xfrm flipV="1">
          <a:off x="21323300" y="17684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10161</xdr:rowOff>
    </xdr:from>
    <xdr:to>
      <xdr:col>107</xdr:col>
      <xdr:colOff>101600</xdr:colOff>
      <xdr:row>103</xdr:row>
      <xdr:rowOff>111761</xdr:rowOff>
    </xdr:to>
    <xdr:sp macro="" textlink="">
      <xdr:nvSpPr>
        <xdr:cNvPr id="744" name="楕円 743">
          <a:extLst>
            <a:ext uri="{FF2B5EF4-FFF2-40B4-BE49-F238E27FC236}">
              <a16:creationId xmlns:a16="http://schemas.microsoft.com/office/drawing/2014/main" id="{23A4AAF6-688E-4871-BEB0-851DB06EA4DE}"/>
            </a:ext>
          </a:extLst>
        </xdr:cNvPr>
        <xdr:cNvSpPr/>
      </xdr:nvSpPr>
      <xdr:spPr>
        <a:xfrm>
          <a:off x="20383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44450</xdr:rowOff>
    </xdr:from>
    <xdr:to>
      <xdr:col>111</xdr:col>
      <xdr:colOff>177800</xdr:colOff>
      <xdr:row>103</xdr:row>
      <xdr:rowOff>60961</xdr:rowOff>
    </xdr:to>
    <xdr:cxnSp macro="">
      <xdr:nvCxnSpPr>
        <xdr:cNvPr id="745" name="直線コネクタ 744">
          <a:extLst>
            <a:ext uri="{FF2B5EF4-FFF2-40B4-BE49-F238E27FC236}">
              <a16:creationId xmlns:a16="http://schemas.microsoft.com/office/drawing/2014/main" id="{37204092-8E4D-473D-822F-BCCC71C9E0D4}"/>
            </a:ext>
          </a:extLst>
        </xdr:cNvPr>
        <xdr:cNvCxnSpPr/>
      </xdr:nvCxnSpPr>
      <xdr:spPr>
        <a:xfrm flipV="1">
          <a:off x="20434300" y="17703800"/>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121920</xdr:rowOff>
    </xdr:from>
    <xdr:to>
      <xdr:col>102</xdr:col>
      <xdr:colOff>165100</xdr:colOff>
      <xdr:row>104</xdr:row>
      <xdr:rowOff>52070</xdr:rowOff>
    </xdr:to>
    <xdr:sp macro="" textlink="">
      <xdr:nvSpPr>
        <xdr:cNvPr id="746" name="楕円 745">
          <a:extLst>
            <a:ext uri="{FF2B5EF4-FFF2-40B4-BE49-F238E27FC236}">
              <a16:creationId xmlns:a16="http://schemas.microsoft.com/office/drawing/2014/main" id="{B116B278-F16C-4915-9394-3A1A50DF26B1}"/>
            </a:ext>
          </a:extLst>
        </xdr:cNvPr>
        <xdr:cNvSpPr/>
      </xdr:nvSpPr>
      <xdr:spPr>
        <a:xfrm>
          <a:off x="19494500" y="1778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60961</xdr:rowOff>
    </xdr:from>
    <xdr:to>
      <xdr:col>107</xdr:col>
      <xdr:colOff>50800</xdr:colOff>
      <xdr:row>104</xdr:row>
      <xdr:rowOff>1270</xdr:rowOff>
    </xdr:to>
    <xdr:cxnSp macro="">
      <xdr:nvCxnSpPr>
        <xdr:cNvPr id="747" name="直線コネクタ 746">
          <a:extLst>
            <a:ext uri="{FF2B5EF4-FFF2-40B4-BE49-F238E27FC236}">
              <a16:creationId xmlns:a16="http://schemas.microsoft.com/office/drawing/2014/main" id="{08D0E418-59C8-43A5-9102-304FE171DA78}"/>
            </a:ext>
          </a:extLst>
        </xdr:cNvPr>
        <xdr:cNvCxnSpPr/>
      </xdr:nvCxnSpPr>
      <xdr:spPr>
        <a:xfrm flipV="1">
          <a:off x="19545300" y="17720311"/>
          <a:ext cx="889000" cy="11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21589</xdr:rowOff>
    </xdr:from>
    <xdr:to>
      <xdr:col>98</xdr:col>
      <xdr:colOff>38100</xdr:colOff>
      <xdr:row>103</xdr:row>
      <xdr:rowOff>123189</xdr:rowOff>
    </xdr:to>
    <xdr:sp macro="" textlink="">
      <xdr:nvSpPr>
        <xdr:cNvPr id="748" name="楕円 747">
          <a:extLst>
            <a:ext uri="{FF2B5EF4-FFF2-40B4-BE49-F238E27FC236}">
              <a16:creationId xmlns:a16="http://schemas.microsoft.com/office/drawing/2014/main" id="{57E033F7-A8C2-4CC7-8385-7F09757B85B5}"/>
            </a:ext>
          </a:extLst>
        </xdr:cNvPr>
        <xdr:cNvSpPr/>
      </xdr:nvSpPr>
      <xdr:spPr>
        <a:xfrm>
          <a:off x="18605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72389</xdr:rowOff>
    </xdr:from>
    <xdr:to>
      <xdr:col>102</xdr:col>
      <xdr:colOff>114300</xdr:colOff>
      <xdr:row>104</xdr:row>
      <xdr:rowOff>1270</xdr:rowOff>
    </xdr:to>
    <xdr:cxnSp macro="">
      <xdr:nvCxnSpPr>
        <xdr:cNvPr id="749" name="直線コネクタ 748">
          <a:extLst>
            <a:ext uri="{FF2B5EF4-FFF2-40B4-BE49-F238E27FC236}">
              <a16:creationId xmlns:a16="http://schemas.microsoft.com/office/drawing/2014/main" id="{996E89C6-C3CF-496D-8FE4-AC2235E7DC62}"/>
            </a:ext>
          </a:extLst>
        </xdr:cNvPr>
        <xdr:cNvCxnSpPr/>
      </xdr:nvCxnSpPr>
      <xdr:spPr>
        <a:xfrm>
          <a:off x="18656300" y="17731739"/>
          <a:ext cx="889000" cy="10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750" name="n_1aveValue【公民館】&#10;一人当たり面積">
          <a:extLst>
            <a:ext uri="{FF2B5EF4-FFF2-40B4-BE49-F238E27FC236}">
              <a16:creationId xmlns:a16="http://schemas.microsoft.com/office/drawing/2014/main" id="{142DE519-1003-4464-87E4-D4DD32E00C46}"/>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751" name="n_2aveValue【公民館】&#10;一人当たり面積">
          <a:extLst>
            <a:ext uri="{FF2B5EF4-FFF2-40B4-BE49-F238E27FC236}">
              <a16:creationId xmlns:a16="http://schemas.microsoft.com/office/drawing/2014/main" id="{248E9BF5-F366-4A2E-80F4-323CB75F683D}"/>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752" name="n_3aveValue【公民館】&#10;一人当たり面積">
          <a:extLst>
            <a:ext uri="{FF2B5EF4-FFF2-40B4-BE49-F238E27FC236}">
              <a16:creationId xmlns:a16="http://schemas.microsoft.com/office/drawing/2014/main" id="{CB79D696-1032-431B-A60C-C93A8379B16E}"/>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11447</xdr:rowOff>
    </xdr:from>
    <xdr:ext cx="469744" cy="259045"/>
    <xdr:sp macro="" textlink="">
      <xdr:nvSpPr>
        <xdr:cNvPr id="753" name="n_4aveValue【公民館】&#10;一人当たり面積">
          <a:extLst>
            <a:ext uri="{FF2B5EF4-FFF2-40B4-BE49-F238E27FC236}">
              <a16:creationId xmlns:a16="http://schemas.microsoft.com/office/drawing/2014/main" id="{DE453CCD-42F0-47CC-AEB2-96759CF53B49}"/>
            </a:ext>
          </a:extLst>
        </xdr:cNvPr>
        <xdr:cNvSpPr txBox="1"/>
      </xdr:nvSpPr>
      <xdr:spPr>
        <a:xfrm>
          <a:off x="18421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111777</xdr:rowOff>
    </xdr:from>
    <xdr:ext cx="469744" cy="259045"/>
    <xdr:sp macro="" textlink="">
      <xdr:nvSpPr>
        <xdr:cNvPr id="754" name="n_1mainValue【公民館】&#10;一人当たり面積">
          <a:extLst>
            <a:ext uri="{FF2B5EF4-FFF2-40B4-BE49-F238E27FC236}">
              <a16:creationId xmlns:a16="http://schemas.microsoft.com/office/drawing/2014/main" id="{144E8AF1-CF03-4C28-BD35-CBA958560508}"/>
            </a:ext>
          </a:extLst>
        </xdr:cNvPr>
        <xdr:cNvSpPr txBox="1"/>
      </xdr:nvSpPr>
      <xdr:spPr>
        <a:xfrm>
          <a:off x="21075727" y="1742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128288</xdr:rowOff>
    </xdr:from>
    <xdr:ext cx="469744" cy="259045"/>
    <xdr:sp macro="" textlink="">
      <xdr:nvSpPr>
        <xdr:cNvPr id="755" name="n_2mainValue【公民館】&#10;一人当たり面積">
          <a:extLst>
            <a:ext uri="{FF2B5EF4-FFF2-40B4-BE49-F238E27FC236}">
              <a16:creationId xmlns:a16="http://schemas.microsoft.com/office/drawing/2014/main" id="{E5371F60-FE33-4205-A2D8-0E16881058F4}"/>
            </a:ext>
          </a:extLst>
        </xdr:cNvPr>
        <xdr:cNvSpPr txBox="1"/>
      </xdr:nvSpPr>
      <xdr:spPr>
        <a:xfrm>
          <a:off x="20199427" y="1744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68597</xdr:rowOff>
    </xdr:from>
    <xdr:ext cx="469744" cy="259045"/>
    <xdr:sp macro="" textlink="">
      <xdr:nvSpPr>
        <xdr:cNvPr id="756" name="n_3mainValue【公民館】&#10;一人当たり面積">
          <a:extLst>
            <a:ext uri="{FF2B5EF4-FFF2-40B4-BE49-F238E27FC236}">
              <a16:creationId xmlns:a16="http://schemas.microsoft.com/office/drawing/2014/main" id="{8891A57B-ED6D-4931-AD77-30806B9DD76D}"/>
            </a:ext>
          </a:extLst>
        </xdr:cNvPr>
        <xdr:cNvSpPr txBox="1"/>
      </xdr:nvSpPr>
      <xdr:spPr>
        <a:xfrm>
          <a:off x="19310427" y="1755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139716</xdr:rowOff>
    </xdr:from>
    <xdr:ext cx="469744" cy="259045"/>
    <xdr:sp macro="" textlink="">
      <xdr:nvSpPr>
        <xdr:cNvPr id="757" name="n_4mainValue【公民館】&#10;一人当たり面積">
          <a:extLst>
            <a:ext uri="{FF2B5EF4-FFF2-40B4-BE49-F238E27FC236}">
              <a16:creationId xmlns:a16="http://schemas.microsoft.com/office/drawing/2014/main" id="{F617D09D-0DEE-4891-B69A-45B443B1844B}"/>
            </a:ext>
          </a:extLst>
        </xdr:cNvPr>
        <xdr:cNvSpPr txBox="1"/>
      </xdr:nvSpPr>
      <xdr:spPr>
        <a:xfrm>
          <a:off x="18421427" y="1745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E2CDFAB1-4C09-4602-AC47-D6DAFAA7371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18D8DB6E-6BF7-4CE7-B678-922D612AF57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E8A4F1BC-B60D-4D14-9572-9F039B7E15A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類似団体と比較して「一人当たり」の資産保有量が高い項目が多い。これは、４町村の合併により、本町の総面積は</a:t>
          </a:r>
          <a:r>
            <a:rPr kumimoji="1" lang="en-US" altLang="ja-JP" sz="1100">
              <a:solidFill>
                <a:schemeClr val="dk1"/>
              </a:solidFill>
              <a:effectLst/>
              <a:latin typeface="+mn-lt"/>
              <a:ea typeface="+mn-ea"/>
              <a:cs typeface="+mn-cs"/>
            </a:rPr>
            <a:t>419.68</a:t>
          </a:r>
          <a:r>
            <a:rPr kumimoji="1" lang="ja-JP" altLang="ja-JP" sz="1100">
              <a:solidFill>
                <a:schemeClr val="dk1"/>
              </a:solidFill>
              <a:effectLst/>
              <a:latin typeface="+mn-lt"/>
              <a:ea typeface="+mn-ea"/>
              <a:cs typeface="+mn-cs"/>
            </a:rPr>
            <a:t>㎢となり、岡山県内の町村では最も広い自治体であることが要因と考えられる。</a:t>
          </a:r>
          <a:endParaRPr lang="ja-JP" altLang="ja-JP" sz="1400">
            <a:effectLst/>
          </a:endParaRPr>
        </a:p>
        <a:p>
          <a:r>
            <a:rPr kumimoji="1" lang="ja-JP" altLang="ja-JP" sz="1100">
              <a:solidFill>
                <a:schemeClr val="dk1"/>
              </a:solidFill>
              <a:effectLst/>
              <a:latin typeface="+mn-lt"/>
              <a:ea typeface="+mn-ea"/>
              <a:cs typeface="+mn-cs"/>
            </a:rPr>
            <a:t>有形固定資産減価償却率については、橋りょう・トンネル、公営住宅、一般廃棄物処理施設及び消防施設以外は類似団体平均値を下回っており、比較的新しい施設が多いと言えるが、財政状況を考慮した計画的な維持管理・更新を行っ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52C5E5-C99A-4F7D-BBB3-1202AC5E545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D9366F4-08FF-45BF-B530-884D5D261D1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AD38A9-A495-4DD2-9EB6-24FAFDDED7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273BB8-40FC-4108-B276-D6815DD9582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0E026B-3E46-4FC1-B65D-B6DAC065985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5AFC843-1636-4A9B-8041-7247031C8A7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26383C-96AA-42B6-BB97-A22CAA3392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133F57B-CA61-4D6D-B33D-B7BFAA949BC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493456A-E117-40BD-9B80-960BDCA74A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7326F9-4B69-465A-B492-322E6A5E8A7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5B1677-BE3E-4328-BC95-EA1D57329E5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0F1D4B-12B9-4931-972B-630ECBF0C87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7D511F-9C53-4872-9815-66C2D2035AE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25FDF0-04B3-40D3-9DEB-2C9C876C765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12239B-274A-42F6-97C2-04D7AFBBE14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56F3E96-9CB2-42CA-AE12-6ED5A725424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2B8B8A3-2739-443E-9173-B0F5AB1F037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59B116-C348-43ED-BE51-B87BC57DC01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A724D9-3DFF-4747-90E9-8E23852FEEF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BD5A99-FCFB-4760-9801-EE740DF5DE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0C27F7-B78D-4AAC-A5C4-D6A7952EE8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ED5B69F-A3E4-4541-810B-8F8F697D148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67C88B-C8D6-4A0D-9437-39ACB321DBB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34B04A-7659-43DD-A3D9-57C38177589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2BB883-A103-4948-BA46-40A37887709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C96C8B-EDD1-431B-B1C5-6D0195919B9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378B66-7459-4E28-ADB5-912CEECAFFC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B29C339-3361-4D50-A35A-E266B009BE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48C587-4181-4229-9423-F9163A63AD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F1A445-1637-4EC4-9B28-D0E8FD721FC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FCC1D6-7C3D-4B19-88E8-B01C11E629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F1F4AA-625F-400B-911F-4E36E631374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53F968-92C5-45C9-A6AD-578EDCFF44C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91F2690-324C-4DB2-97EC-E9F7F53B8D8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0EB7A9-DAFD-452F-9E5D-DA5C6356571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6E0A36-BCB5-4F13-95DF-65E758781B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2431E9-B702-4611-A348-0299624111F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76DCF7-B0B8-4775-B0E4-FD7F89913AF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8FA0AA-7AC5-4AFA-A48C-740814CC711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9F40C5-8A84-4D75-BA74-76E9005E252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EB49B9B-4747-40CA-A66B-B631A70676A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40A0066-331E-474B-A871-793732BCE6B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A53AD76-8D79-4705-B581-915FFA82898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6A19DDA-7386-4999-8847-BCFD209A99A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545C82A-1586-42C0-864C-F87E204B405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87F57D7-8066-4809-B75D-7A8E708EA87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39C724B-88C5-4187-8458-0E04FC42DA2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A6A01C1-589D-43FA-848A-130EDE2B1FE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A8A5B32-59CF-4D22-A170-0B363D6E933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D3655D0-5752-41E3-8065-EEEE819DC65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6153C41-DB84-48C5-8A91-DF0A65EE900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69E451B-C520-46A3-9A33-DDD3355CCC6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FD0C33C-AB90-4002-8BD9-8CA2EFC98A5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8B1B70B-B24A-4E17-A0BD-841E5CAA257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71758C9-BC11-464F-9583-8C626EC33E8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A12EE75-7D64-40FB-9CF8-78D3E050E0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5AAC1C54-6A17-467C-8655-6E7375AE0731}"/>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A43CA572-8152-4B2E-A50D-FA7D783B6549}"/>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7CF8FD72-FB4C-4F12-8442-65FD3B33E7D5}"/>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BE3AB8C8-F605-432A-9CEC-CA707E217B2B}"/>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BDCEB3E-BBBA-43D4-BC94-25E0DB0A7BA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5099F1AD-D515-4885-AF2E-3649BB04A374}"/>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D4F238E1-A1FC-4A3A-82E0-676B26A259B6}"/>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59050D1B-10D6-41BA-82D9-78A799F23032}"/>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58EF8D94-4A63-46EA-93C7-A3A6FF2E1C9E}"/>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7CFBD5D6-51AB-40B7-ADAB-BDC1AD4AA262}"/>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01E0B397-1A89-43AA-947F-1F088B5E7337}"/>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A28254C-3004-4328-A0A5-6CE836C6142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946F879-4B06-429B-AFC1-A086C17ED20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9E0DFC2-5DD4-4DA6-8499-2598AF28432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13C497F-5BDB-432A-8958-FD77C986E2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22BA3B7-B64A-4671-812A-B366FF39062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95613</xdr:rowOff>
    </xdr:from>
    <xdr:to>
      <xdr:col>24</xdr:col>
      <xdr:colOff>114300</xdr:colOff>
      <xdr:row>37</xdr:row>
      <xdr:rowOff>25763</xdr:rowOff>
    </xdr:to>
    <xdr:sp macro="" textlink="">
      <xdr:nvSpPr>
        <xdr:cNvPr id="74" name="楕円 73">
          <a:extLst>
            <a:ext uri="{FF2B5EF4-FFF2-40B4-BE49-F238E27FC236}">
              <a16:creationId xmlns:a16="http://schemas.microsoft.com/office/drawing/2014/main" id="{81E6CE9E-4E05-4645-81CC-DF3CFDD370B6}"/>
            </a:ext>
          </a:extLst>
        </xdr:cNvPr>
        <xdr:cNvSpPr/>
      </xdr:nvSpPr>
      <xdr:spPr>
        <a:xfrm>
          <a:off x="4584700" y="626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118490</xdr:rowOff>
    </xdr:from>
    <xdr:ext cx="405111" cy="259045"/>
    <xdr:sp macro="" textlink="">
      <xdr:nvSpPr>
        <xdr:cNvPr id="75" name="【図書館】&#10;有形固定資産減価償却率該当値テキスト">
          <a:extLst>
            <a:ext uri="{FF2B5EF4-FFF2-40B4-BE49-F238E27FC236}">
              <a16:creationId xmlns:a16="http://schemas.microsoft.com/office/drawing/2014/main" id="{8BA9F8CB-E98A-403A-9D81-43AAA907E7D4}"/>
            </a:ext>
          </a:extLst>
        </xdr:cNvPr>
        <xdr:cNvSpPr txBox="1"/>
      </xdr:nvSpPr>
      <xdr:spPr>
        <a:xfrm>
          <a:off x="4673600" y="611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62956</xdr:rowOff>
    </xdr:from>
    <xdr:to>
      <xdr:col>20</xdr:col>
      <xdr:colOff>38100</xdr:colOff>
      <xdr:row>36</xdr:row>
      <xdr:rowOff>164556</xdr:rowOff>
    </xdr:to>
    <xdr:sp macro="" textlink="">
      <xdr:nvSpPr>
        <xdr:cNvPr id="76" name="楕円 75">
          <a:extLst>
            <a:ext uri="{FF2B5EF4-FFF2-40B4-BE49-F238E27FC236}">
              <a16:creationId xmlns:a16="http://schemas.microsoft.com/office/drawing/2014/main" id="{0BA55A57-D1B7-4AC9-A567-84B695EC2A72}"/>
            </a:ext>
          </a:extLst>
        </xdr:cNvPr>
        <xdr:cNvSpPr/>
      </xdr:nvSpPr>
      <xdr:spPr>
        <a:xfrm>
          <a:off x="3746500" y="623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113756</xdr:rowOff>
    </xdr:from>
    <xdr:to>
      <xdr:col>24</xdr:col>
      <xdr:colOff>63500</xdr:colOff>
      <xdr:row>36</xdr:row>
      <xdr:rowOff>146413</xdr:rowOff>
    </xdr:to>
    <xdr:cxnSp macro="">
      <xdr:nvCxnSpPr>
        <xdr:cNvPr id="77" name="直線コネクタ 76">
          <a:extLst>
            <a:ext uri="{FF2B5EF4-FFF2-40B4-BE49-F238E27FC236}">
              <a16:creationId xmlns:a16="http://schemas.microsoft.com/office/drawing/2014/main" id="{1FD2F24A-8E31-44B3-A98C-91A15C392978}"/>
            </a:ext>
          </a:extLst>
        </xdr:cNvPr>
        <xdr:cNvCxnSpPr/>
      </xdr:nvCxnSpPr>
      <xdr:spPr>
        <a:xfrm>
          <a:off x="3797300" y="628595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33564</xdr:rowOff>
    </xdr:from>
    <xdr:to>
      <xdr:col>15</xdr:col>
      <xdr:colOff>101600</xdr:colOff>
      <xdr:row>36</xdr:row>
      <xdr:rowOff>135164</xdr:rowOff>
    </xdr:to>
    <xdr:sp macro="" textlink="">
      <xdr:nvSpPr>
        <xdr:cNvPr id="78" name="楕円 77">
          <a:extLst>
            <a:ext uri="{FF2B5EF4-FFF2-40B4-BE49-F238E27FC236}">
              <a16:creationId xmlns:a16="http://schemas.microsoft.com/office/drawing/2014/main" id="{9780D6F7-9693-4A4B-A24D-93F078A75B5E}"/>
            </a:ext>
          </a:extLst>
        </xdr:cNvPr>
        <xdr:cNvSpPr/>
      </xdr:nvSpPr>
      <xdr:spPr>
        <a:xfrm>
          <a:off x="2857500" y="620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84364</xdr:rowOff>
    </xdr:from>
    <xdr:to>
      <xdr:col>19</xdr:col>
      <xdr:colOff>177800</xdr:colOff>
      <xdr:row>36</xdr:row>
      <xdr:rowOff>113756</xdr:rowOff>
    </xdr:to>
    <xdr:cxnSp macro="">
      <xdr:nvCxnSpPr>
        <xdr:cNvPr id="79" name="直線コネクタ 78">
          <a:extLst>
            <a:ext uri="{FF2B5EF4-FFF2-40B4-BE49-F238E27FC236}">
              <a16:creationId xmlns:a16="http://schemas.microsoft.com/office/drawing/2014/main" id="{0BC34FA0-1FE8-49F2-8A96-42AA26B05918}"/>
            </a:ext>
          </a:extLst>
        </xdr:cNvPr>
        <xdr:cNvCxnSpPr/>
      </xdr:nvCxnSpPr>
      <xdr:spPr>
        <a:xfrm>
          <a:off x="2908300" y="625656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72753</xdr:rowOff>
    </xdr:from>
    <xdr:to>
      <xdr:col>10</xdr:col>
      <xdr:colOff>165100</xdr:colOff>
      <xdr:row>37</xdr:row>
      <xdr:rowOff>2903</xdr:rowOff>
    </xdr:to>
    <xdr:sp macro="" textlink="">
      <xdr:nvSpPr>
        <xdr:cNvPr id="80" name="楕円 79">
          <a:extLst>
            <a:ext uri="{FF2B5EF4-FFF2-40B4-BE49-F238E27FC236}">
              <a16:creationId xmlns:a16="http://schemas.microsoft.com/office/drawing/2014/main" id="{7CBBAA28-CB2F-44A0-A2CE-7F77F19F89EF}"/>
            </a:ext>
          </a:extLst>
        </xdr:cNvPr>
        <xdr:cNvSpPr/>
      </xdr:nvSpPr>
      <xdr:spPr>
        <a:xfrm>
          <a:off x="1968500" y="62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84364</xdr:rowOff>
    </xdr:from>
    <xdr:to>
      <xdr:col>15</xdr:col>
      <xdr:colOff>50800</xdr:colOff>
      <xdr:row>36</xdr:row>
      <xdr:rowOff>123553</xdr:rowOff>
    </xdr:to>
    <xdr:cxnSp macro="">
      <xdr:nvCxnSpPr>
        <xdr:cNvPr id="81" name="直線コネクタ 80">
          <a:extLst>
            <a:ext uri="{FF2B5EF4-FFF2-40B4-BE49-F238E27FC236}">
              <a16:creationId xmlns:a16="http://schemas.microsoft.com/office/drawing/2014/main" id="{F3138C05-4CE8-493F-95C1-8BF8A33F9D8B}"/>
            </a:ext>
          </a:extLst>
        </xdr:cNvPr>
        <xdr:cNvCxnSpPr/>
      </xdr:nvCxnSpPr>
      <xdr:spPr>
        <a:xfrm flipV="1">
          <a:off x="2019300" y="625656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40096</xdr:rowOff>
    </xdr:from>
    <xdr:to>
      <xdr:col>6</xdr:col>
      <xdr:colOff>38100</xdr:colOff>
      <xdr:row>36</xdr:row>
      <xdr:rowOff>141696</xdr:rowOff>
    </xdr:to>
    <xdr:sp macro="" textlink="">
      <xdr:nvSpPr>
        <xdr:cNvPr id="82" name="楕円 81">
          <a:extLst>
            <a:ext uri="{FF2B5EF4-FFF2-40B4-BE49-F238E27FC236}">
              <a16:creationId xmlns:a16="http://schemas.microsoft.com/office/drawing/2014/main" id="{B62AE6D6-3058-4B7B-89FD-E35C1910D236}"/>
            </a:ext>
          </a:extLst>
        </xdr:cNvPr>
        <xdr:cNvSpPr/>
      </xdr:nvSpPr>
      <xdr:spPr>
        <a:xfrm>
          <a:off x="1079500" y="621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90896</xdr:rowOff>
    </xdr:from>
    <xdr:to>
      <xdr:col>10</xdr:col>
      <xdr:colOff>114300</xdr:colOff>
      <xdr:row>36</xdr:row>
      <xdr:rowOff>123553</xdr:rowOff>
    </xdr:to>
    <xdr:cxnSp macro="">
      <xdr:nvCxnSpPr>
        <xdr:cNvPr id="83" name="直線コネクタ 82">
          <a:extLst>
            <a:ext uri="{FF2B5EF4-FFF2-40B4-BE49-F238E27FC236}">
              <a16:creationId xmlns:a16="http://schemas.microsoft.com/office/drawing/2014/main" id="{9BD09229-C28F-4DBC-9913-FC45FCC5BAE0}"/>
            </a:ext>
          </a:extLst>
        </xdr:cNvPr>
        <xdr:cNvCxnSpPr/>
      </xdr:nvCxnSpPr>
      <xdr:spPr>
        <a:xfrm>
          <a:off x="1130300" y="62630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EA05FCB7-9980-473C-AF54-D3080BBC80B1}"/>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3C093162-18E0-4EB8-AF86-2FE82ABB8EAC}"/>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E46DDDDE-D97D-4CAB-9994-044E40D5146C}"/>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D76A0A24-50AB-4127-9AC7-A13A263DD218}"/>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9633</xdr:rowOff>
    </xdr:from>
    <xdr:ext cx="405111" cy="259045"/>
    <xdr:sp macro="" textlink="">
      <xdr:nvSpPr>
        <xdr:cNvPr id="88" name="n_1mainValue【図書館】&#10;有形固定資産減価償却率">
          <a:extLst>
            <a:ext uri="{FF2B5EF4-FFF2-40B4-BE49-F238E27FC236}">
              <a16:creationId xmlns:a16="http://schemas.microsoft.com/office/drawing/2014/main" id="{C0D3E86B-6637-4C63-99B9-D176B0B64803}"/>
            </a:ext>
          </a:extLst>
        </xdr:cNvPr>
        <xdr:cNvSpPr txBox="1"/>
      </xdr:nvSpPr>
      <xdr:spPr>
        <a:xfrm>
          <a:off x="3582044" y="601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151691</xdr:rowOff>
    </xdr:from>
    <xdr:ext cx="405111" cy="259045"/>
    <xdr:sp macro="" textlink="">
      <xdr:nvSpPr>
        <xdr:cNvPr id="89" name="n_2mainValue【図書館】&#10;有形固定資産減価償却率">
          <a:extLst>
            <a:ext uri="{FF2B5EF4-FFF2-40B4-BE49-F238E27FC236}">
              <a16:creationId xmlns:a16="http://schemas.microsoft.com/office/drawing/2014/main" id="{83541627-E244-442F-B637-DD086CCDCBAB}"/>
            </a:ext>
          </a:extLst>
        </xdr:cNvPr>
        <xdr:cNvSpPr txBox="1"/>
      </xdr:nvSpPr>
      <xdr:spPr>
        <a:xfrm>
          <a:off x="2705744" y="598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19430</xdr:rowOff>
    </xdr:from>
    <xdr:ext cx="405111" cy="259045"/>
    <xdr:sp macro="" textlink="">
      <xdr:nvSpPr>
        <xdr:cNvPr id="90" name="n_3mainValue【図書館】&#10;有形固定資産減価償却率">
          <a:extLst>
            <a:ext uri="{FF2B5EF4-FFF2-40B4-BE49-F238E27FC236}">
              <a16:creationId xmlns:a16="http://schemas.microsoft.com/office/drawing/2014/main" id="{97AE1E6D-4259-4425-8BF5-AA804018C2DA}"/>
            </a:ext>
          </a:extLst>
        </xdr:cNvPr>
        <xdr:cNvSpPr txBox="1"/>
      </xdr:nvSpPr>
      <xdr:spPr>
        <a:xfrm>
          <a:off x="1816744"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158223</xdr:rowOff>
    </xdr:from>
    <xdr:ext cx="405111" cy="259045"/>
    <xdr:sp macro="" textlink="">
      <xdr:nvSpPr>
        <xdr:cNvPr id="91" name="n_4mainValue【図書館】&#10;有形固定資産減価償却率">
          <a:extLst>
            <a:ext uri="{FF2B5EF4-FFF2-40B4-BE49-F238E27FC236}">
              <a16:creationId xmlns:a16="http://schemas.microsoft.com/office/drawing/2014/main" id="{B0A58286-E144-41B0-BEB3-176505C70327}"/>
            </a:ext>
          </a:extLst>
        </xdr:cNvPr>
        <xdr:cNvSpPr txBox="1"/>
      </xdr:nvSpPr>
      <xdr:spPr>
        <a:xfrm>
          <a:off x="927744" y="598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886B700-C2C2-440E-895D-8048B087FE8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D07976E-919D-4F4A-ADAC-E915C5F542B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04A9EDF-9EEB-40E8-8FA5-BEE82068127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14E5AEC-1B58-469F-8932-7A34003BF4E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8B275D1-85E6-4C8F-B16D-FC323B9253F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DC73BFB-008D-4843-A45A-D0C294EB8A6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147D052-9EB1-4E5B-914B-D9EBE0F4ED8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5B83865-A5AA-4ABB-AE6C-B587A71E091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50B5772-2084-4E42-92D9-6AEB726F4D2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BA364CE-8F22-4AEB-B341-8A2D0BA7CFD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5D463E8-DABC-43A0-8D78-B8483DD2CD3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422AF40E-E66E-415F-901D-1FC5598566F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2ECB7C82-59D2-4590-8A1E-1CB085F386A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CC5E648D-96F4-4B09-9FDB-70679600B38A}"/>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F2DA83FE-1227-46B8-8DC7-2E5B12C1E63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DF149AD6-F459-4E26-B743-93E40EC84A6A}"/>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727E2901-90B7-452F-9FBB-0CE33916FAC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82693BA0-E6A0-4CA3-87AB-4C9E89017C8E}"/>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FC9F04F1-041D-4367-907F-9D55D437313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3E0A4DA7-6703-45C4-A3A9-4C9F1B35B7E7}"/>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D967F9D5-902B-4BBE-84ED-A047B27F55C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8D23D61E-0249-4D9F-B181-B213CB57940C}"/>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4464A823-1389-4DCA-8E8D-28C1ED6352C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541EF048-C7B9-4BEB-BA3A-122950F5EAA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4428A53F-002A-498A-A646-962BFC62AB2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6C7B8CF8-2528-4629-B456-6644954D2A6F}"/>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7B534D8E-C109-4665-9C88-AE42BCFFF00A}"/>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23086A52-EAE1-4893-B222-14FF1B220A57}"/>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1CD848A4-3236-40CD-8F8A-99A42A91A094}"/>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F3E0AE8D-B0DE-4C36-9FD0-7129C63C4723}"/>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C06BEC5F-12E7-44F5-9EB0-36900B09DABB}"/>
            </a:ext>
          </a:extLst>
        </xdr:cNvPr>
        <xdr:cNvSpPr txBox="1"/>
      </xdr:nvSpPr>
      <xdr:spPr>
        <a:xfrm>
          <a:off x="10515600" y="687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842150E0-A748-42FA-8FFD-DC40D9B8B977}"/>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73F94347-AA1A-4484-92B9-DCB93A5CB67B}"/>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A71C9713-880F-4400-8AAD-66AB710430F1}"/>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21FCCFE6-ADA6-4373-9612-4AD83817FE11}"/>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54791</xdr:rowOff>
    </xdr:from>
    <xdr:to>
      <xdr:col>36</xdr:col>
      <xdr:colOff>165100</xdr:colOff>
      <xdr:row>40</xdr:row>
      <xdr:rowOff>156391</xdr:rowOff>
    </xdr:to>
    <xdr:sp macro="" textlink="">
      <xdr:nvSpPr>
        <xdr:cNvPr id="127" name="フローチャート: 判断 126">
          <a:extLst>
            <a:ext uri="{FF2B5EF4-FFF2-40B4-BE49-F238E27FC236}">
              <a16:creationId xmlns:a16="http://schemas.microsoft.com/office/drawing/2014/main" id="{E20670F7-3142-49AB-B8C0-05A3FB7EABCC}"/>
            </a:ext>
          </a:extLst>
        </xdr:cNvPr>
        <xdr:cNvSpPr/>
      </xdr:nvSpPr>
      <xdr:spPr>
        <a:xfrm>
          <a:off x="6921500" y="691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F3EDE71-F189-4939-BCC3-98DC70751C8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39F1C53-B8B2-4BD9-91A2-401DF0417DE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6DA7FEB-A9E8-4AB6-9B5D-2E2BF6AF35A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64385C4-5FA2-4AF5-B1CF-0DB72171918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5E8FFE8-BD3E-45BB-8C08-1E0478E9B68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110309</xdr:rowOff>
    </xdr:from>
    <xdr:to>
      <xdr:col>55</xdr:col>
      <xdr:colOff>50800</xdr:colOff>
      <xdr:row>39</xdr:row>
      <xdr:rowOff>40459</xdr:rowOff>
    </xdr:to>
    <xdr:sp macro="" textlink="">
      <xdr:nvSpPr>
        <xdr:cNvPr id="133" name="楕円 132">
          <a:extLst>
            <a:ext uri="{FF2B5EF4-FFF2-40B4-BE49-F238E27FC236}">
              <a16:creationId xmlns:a16="http://schemas.microsoft.com/office/drawing/2014/main" id="{3730EF9F-C742-45A6-BECD-C248F6BB8FCF}"/>
            </a:ext>
          </a:extLst>
        </xdr:cNvPr>
        <xdr:cNvSpPr/>
      </xdr:nvSpPr>
      <xdr:spPr>
        <a:xfrm>
          <a:off x="104267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133186</xdr:rowOff>
    </xdr:from>
    <xdr:ext cx="469744" cy="259045"/>
    <xdr:sp macro="" textlink="">
      <xdr:nvSpPr>
        <xdr:cNvPr id="134" name="【図書館】&#10;一人当たり面積該当値テキスト">
          <a:extLst>
            <a:ext uri="{FF2B5EF4-FFF2-40B4-BE49-F238E27FC236}">
              <a16:creationId xmlns:a16="http://schemas.microsoft.com/office/drawing/2014/main" id="{BDDFDFCD-1B34-474F-9F6A-E3C700D9B820}"/>
            </a:ext>
          </a:extLst>
        </xdr:cNvPr>
        <xdr:cNvSpPr txBox="1"/>
      </xdr:nvSpPr>
      <xdr:spPr>
        <a:xfrm>
          <a:off x="10515600" y="647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123372</xdr:rowOff>
    </xdr:from>
    <xdr:to>
      <xdr:col>50</xdr:col>
      <xdr:colOff>165100</xdr:colOff>
      <xdr:row>39</xdr:row>
      <xdr:rowOff>53522</xdr:rowOff>
    </xdr:to>
    <xdr:sp macro="" textlink="">
      <xdr:nvSpPr>
        <xdr:cNvPr id="135" name="楕円 134">
          <a:extLst>
            <a:ext uri="{FF2B5EF4-FFF2-40B4-BE49-F238E27FC236}">
              <a16:creationId xmlns:a16="http://schemas.microsoft.com/office/drawing/2014/main" id="{9D52203B-499B-4AE7-ACD5-DE5AF1756243}"/>
            </a:ext>
          </a:extLst>
        </xdr:cNvPr>
        <xdr:cNvSpPr/>
      </xdr:nvSpPr>
      <xdr:spPr>
        <a:xfrm>
          <a:off x="9588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161109</xdr:rowOff>
    </xdr:from>
    <xdr:to>
      <xdr:col>55</xdr:col>
      <xdr:colOff>0</xdr:colOff>
      <xdr:row>39</xdr:row>
      <xdr:rowOff>2722</xdr:rowOff>
    </xdr:to>
    <xdr:cxnSp macro="">
      <xdr:nvCxnSpPr>
        <xdr:cNvPr id="136" name="直線コネクタ 135">
          <a:extLst>
            <a:ext uri="{FF2B5EF4-FFF2-40B4-BE49-F238E27FC236}">
              <a16:creationId xmlns:a16="http://schemas.microsoft.com/office/drawing/2014/main" id="{12AF5230-2D5C-411D-96D8-C18A6BC55AE9}"/>
            </a:ext>
          </a:extLst>
        </xdr:cNvPr>
        <xdr:cNvCxnSpPr/>
      </xdr:nvCxnSpPr>
      <xdr:spPr>
        <a:xfrm flipV="1">
          <a:off x="9639300" y="667620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133169</xdr:rowOff>
    </xdr:from>
    <xdr:to>
      <xdr:col>46</xdr:col>
      <xdr:colOff>38100</xdr:colOff>
      <xdr:row>39</xdr:row>
      <xdr:rowOff>63319</xdr:rowOff>
    </xdr:to>
    <xdr:sp macro="" textlink="">
      <xdr:nvSpPr>
        <xdr:cNvPr id="137" name="楕円 136">
          <a:extLst>
            <a:ext uri="{FF2B5EF4-FFF2-40B4-BE49-F238E27FC236}">
              <a16:creationId xmlns:a16="http://schemas.microsoft.com/office/drawing/2014/main" id="{E47C5D3D-2D98-44CA-B70C-EFC6BC5486B2}"/>
            </a:ext>
          </a:extLst>
        </xdr:cNvPr>
        <xdr:cNvSpPr/>
      </xdr:nvSpPr>
      <xdr:spPr>
        <a:xfrm>
          <a:off x="86995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2722</xdr:rowOff>
    </xdr:from>
    <xdr:to>
      <xdr:col>50</xdr:col>
      <xdr:colOff>114300</xdr:colOff>
      <xdr:row>39</xdr:row>
      <xdr:rowOff>12519</xdr:rowOff>
    </xdr:to>
    <xdr:cxnSp macro="">
      <xdr:nvCxnSpPr>
        <xdr:cNvPr id="138" name="直線コネクタ 137">
          <a:extLst>
            <a:ext uri="{FF2B5EF4-FFF2-40B4-BE49-F238E27FC236}">
              <a16:creationId xmlns:a16="http://schemas.microsoft.com/office/drawing/2014/main" id="{3B417D9E-4331-422D-8E7C-BABEA2A3BE47}"/>
            </a:ext>
          </a:extLst>
        </xdr:cNvPr>
        <xdr:cNvCxnSpPr/>
      </xdr:nvCxnSpPr>
      <xdr:spPr>
        <a:xfrm flipV="1">
          <a:off x="8750300" y="668927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9" name="楕円 138">
          <a:extLst>
            <a:ext uri="{FF2B5EF4-FFF2-40B4-BE49-F238E27FC236}">
              <a16:creationId xmlns:a16="http://schemas.microsoft.com/office/drawing/2014/main" id="{15C704C9-7146-4E2C-B9EC-CA0758D217E2}"/>
            </a:ext>
          </a:extLst>
        </xdr:cNvPr>
        <xdr:cNvSpPr/>
      </xdr:nvSpPr>
      <xdr:spPr>
        <a:xfrm>
          <a:off x="781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12519</xdr:rowOff>
    </xdr:from>
    <xdr:to>
      <xdr:col>45</xdr:col>
      <xdr:colOff>177800</xdr:colOff>
      <xdr:row>39</xdr:row>
      <xdr:rowOff>19050</xdr:rowOff>
    </xdr:to>
    <xdr:cxnSp macro="">
      <xdr:nvCxnSpPr>
        <xdr:cNvPr id="140" name="直線コネクタ 139">
          <a:extLst>
            <a:ext uri="{FF2B5EF4-FFF2-40B4-BE49-F238E27FC236}">
              <a16:creationId xmlns:a16="http://schemas.microsoft.com/office/drawing/2014/main" id="{CF8E25F8-0253-4866-9985-0558E0B5471D}"/>
            </a:ext>
          </a:extLst>
        </xdr:cNvPr>
        <xdr:cNvCxnSpPr/>
      </xdr:nvCxnSpPr>
      <xdr:spPr>
        <a:xfrm flipV="1">
          <a:off x="7861300" y="66990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142966</xdr:rowOff>
    </xdr:from>
    <xdr:to>
      <xdr:col>36</xdr:col>
      <xdr:colOff>165100</xdr:colOff>
      <xdr:row>39</xdr:row>
      <xdr:rowOff>73116</xdr:rowOff>
    </xdr:to>
    <xdr:sp macro="" textlink="">
      <xdr:nvSpPr>
        <xdr:cNvPr id="141" name="楕円 140">
          <a:extLst>
            <a:ext uri="{FF2B5EF4-FFF2-40B4-BE49-F238E27FC236}">
              <a16:creationId xmlns:a16="http://schemas.microsoft.com/office/drawing/2014/main" id="{CED6E345-A512-42BD-A455-95F10A3F5ADA}"/>
            </a:ext>
          </a:extLst>
        </xdr:cNvPr>
        <xdr:cNvSpPr/>
      </xdr:nvSpPr>
      <xdr:spPr>
        <a:xfrm>
          <a:off x="6921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22316</xdr:rowOff>
    </xdr:to>
    <xdr:cxnSp macro="">
      <xdr:nvCxnSpPr>
        <xdr:cNvPr id="142" name="直線コネクタ 141">
          <a:extLst>
            <a:ext uri="{FF2B5EF4-FFF2-40B4-BE49-F238E27FC236}">
              <a16:creationId xmlns:a16="http://schemas.microsoft.com/office/drawing/2014/main" id="{83C67F72-34E8-4432-AB71-B85CFDE316AC}"/>
            </a:ext>
          </a:extLst>
        </xdr:cNvPr>
        <xdr:cNvCxnSpPr/>
      </xdr:nvCxnSpPr>
      <xdr:spPr>
        <a:xfrm flipV="1">
          <a:off x="6972300" y="67056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678C3690-5E20-4623-AD10-1C49F5BC2D46}"/>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FFC5EA81-4D0E-4A42-9C94-A50DBD8F294D}"/>
            </a:ext>
          </a:extLst>
        </xdr:cNvPr>
        <xdr:cNvSpPr txBox="1"/>
      </xdr:nvSpPr>
      <xdr:spPr>
        <a:xfrm>
          <a:off x="8515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8BCE1CC6-9342-4CAE-8EBF-BE0A4AD3D0EA}"/>
            </a:ext>
          </a:extLst>
        </xdr:cNvPr>
        <xdr:cNvSpPr txBox="1"/>
      </xdr:nvSpPr>
      <xdr:spPr>
        <a:xfrm>
          <a:off x="7626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147518</xdr:rowOff>
    </xdr:from>
    <xdr:ext cx="469744" cy="259045"/>
    <xdr:sp macro="" textlink="">
      <xdr:nvSpPr>
        <xdr:cNvPr id="146" name="n_4aveValue【図書館】&#10;一人当たり面積">
          <a:extLst>
            <a:ext uri="{FF2B5EF4-FFF2-40B4-BE49-F238E27FC236}">
              <a16:creationId xmlns:a16="http://schemas.microsoft.com/office/drawing/2014/main" id="{C911DC45-A0FD-4426-A10D-5B7C024D8B53}"/>
            </a:ext>
          </a:extLst>
        </xdr:cNvPr>
        <xdr:cNvSpPr txBox="1"/>
      </xdr:nvSpPr>
      <xdr:spPr>
        <a:xfrm>
          <a:off x="6737427" y="700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70049</xdr:rowOff>
    </xdr:from>
    <xdr:ext cx="469744" cy="259045"/>
    <xdr:sp macro="" textlink="">
      <xdr:nvSpPr>
        <xdr:cNvPr id="147" name="n_1mainValue【図書館】&#10;一人当たり面積">
          <a:extLst>
            <a:ext uri="{FF2B5EF4-FFF2-40B4-BE49-F238E27FC236}">
              <a16:creationId xmlns:a16="http://schemas.microsoft.com/office/drawing/2014/main" id="{5EC670C4-EA3B-42E6-8433-B4F726C5BC6C}"/>
            </a:ext>
          </a:extLst>
        </xdr:cNvPr>
        <xdr:cNvSpPr txBox="1"/>
      </xdr:nvSpPr>
      <xdr:spPr>
        <a:xfrm>
          <a:off x="9391727"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79846</xdr:rowOff>
    </xdr:from>
    <xdr:ext cx="469744" cy="259045"/>
    <xdr:sp macro="" textlink="">
      <xdr:nvSpPr>
        <xdr:cNvPr id="148" name="n_2mainValue【図書館】&#10;一人当たり面積">
          <a:extLst>
            <a:ext uri="{FF2B5EF4-FFF2-40B4-BE49-F238E27FC236}">
              <a16:creationId xmlns:a16="http://schemas.microsoft.com/office/drawing/2014/main" id="{4A8824E9-EFAF-4408-B5D2-C406807BE6D5}"/>
            </a:ext>
          </a:extLst>
        </xdr:cNvPr>
        <xdr:cNvSpPr txBox="1"/>
      </xdr:nvSpPr>
      <xdr:spPr>
        <a:xfrm>
          <a:off x="8515427" y="642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9" name="n_3mainValue【図書館】&#10;一人当たり面積">
          <a:extLst>
            <a:ext uri="{FF2B5EF4-FFF2-40B4-BE49-F238E27FC236}">
              <a16:creationId xmlns:a16="http://schemas.microsoft.com/office/drawing/2014/main" id="{3D2FE1A3-43ED-41D7-B2E0-093FDA9B0BB1}"/>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89643</xdr:rowOff>
    </xdr:from>
    <xdr:ext cx="469744" cy="259045"/>
    <xdr:sp macro="" textlink="">
      <xdr:nvSpPr>
        <xdr:cNvPr id="150" name="n_4mainValue【図書館】&#10;一人当たり面積">
          <a:extLst>
            <a:ext uri="{FF2B5EF4-FFF2-40B4-BE49-F238E27FC236}">
              <a16:creationId xmlns:a16="http://schemas.microsoft.com/office/drawing/2014/main" id="{8F111BEC-D95A-43E7-B44F-5060751F3653}"/>
            </a:ext>
          </a:extLst>
        </xdr:cNvPr>
        <xdr:cNvSpPr txBox="1"/>
      </xdr:nvSpPr>
      <xdr:spPr>
        <a:xfrm>
          <a:off x="6737427" y="643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95332172-B8F9-40E4-A533-E76B58C8D1F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915598D1-ED8E-4E75-94F0-80402506DC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838D369-7D8F-48B3-BD10-93642D58EDD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BEAB340F-D70B-4F66-B399-F43E9414722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36D3F0B0-6BCD-4CED-8FAB-5F39E610BAC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2E3154EF-F7A6-4BB8-B9D0-4FEA99AC9E9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DC64192E-DE27-4B6F-9EB7-6D8532D3F7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7D67D014-ABBF-4CE1-B240-D3FC73EFC73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229251EE-7559-475B-B6BB-F1FE14B2A20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591DE35A-76C1-42E7-ADB5-48474DFBF4A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C1F9E691-A13B-429D-92A9-ED6BD81C75F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7E01CCE2-9CC5-47A8-99EF-40D870488AC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AF553C19-DC4E-4069-85BE-DBB1B9C859D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6F197B65-C2C9-4C88-80A0-78063230B97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764CA031-A037-41DE-ABF8-3A8FDF4D98C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FB68BC86-D42A-43F0-A8C5-F40602B1F7D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D21803B5-657F-476A-B8DA-B8A5F608D08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63D60E8-E3F3-4E06-A313-133196B9229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7C727A7-2EB7-48AD-9B35-9C08A08277B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3B822FF-B336-4175-BC2A-FE236AF9CB3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1AEE977-26B9-40E4-9FE9-6077D7A8301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6BA25A5C-30F1-4504-8EB6-427A90A2101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30BBE340-D526-4C24-AB36-F85E83BACC4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CA8A5498-3935-4B29-8025-83F74E8A21E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D4895104-A81D-4B86-AED7-7BA1434ABDF8}"/>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DBA7D7D1-2BA9-494D-9E3B-B8AA9727B00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E1897C0F-C3C9-4D66-AAF7-EEB859A0E27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EBF05AB7-E104-40A4-A320-A0AA31C6D76B}"/>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FF8C8A03-9185-4007-9F88-17B9C2CBB1F6}"/>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BE4D1A50-CDEA-41BD-8D52-141E998BB0D0}"/>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FFB29EAA-743C-4C1F-9188-D6A369404D1E}"/>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F19856EB-C7E3-41A6-809A-18BD4EDB4F49}"/>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6C9D30F0-80C1-487F-848D-CB067468D4D2}"/>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14147131-F261-4B73-8470-B796A2D98363}"/>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5" name="フローチャート: 判断 184">
          <a:extLst>
            <a:ext uri="{FF2B5EF4-FFF2-40B4-BE49-F238E27FC236}">
              <a16:creationId xmlns:a16="http://schemas.microsoft.com/office/drawing/2014/main" id="{1BD80088-365B-4927-8061-42D710D16371}"/>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BCA5F0E-0851-43AA-A011-FA9D2BAA442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492B9F3-60C0-4FFB-8A62-2C8AACF7D99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AC52D4A-AB14-4B75-B584-1A63E0E50B5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35CE8CD-4F63-4795-94E5-6C367406FB1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64CDD8B-97E0-4545-B563-740ABF83CFD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91" name="楕円 190">
          <a:extLst>
            <a:ext uri="{FF2B5EF4-FFF2-40B4-BE49-F238E27FC236}">
              <a16:creationId xmlns:a16="http://schemas.microsoft.com/office/drawing/2014/main" id="{E894B783-F826-45CD-87BC-6FDA7629859C}"/>
            </a:ext>
          </a:extLst>
        </xdr:cNvPr>
        <xdr:cNvSpPr/>
      </xdr:nvSpPr>
      <xdr:spPr>
        <a:xfrm>
          <a:off x="45847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652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AF52DFC6-C14F-40CB-9C46-0992063FB1B6}"/>
            </a:ext>
          </a:extLst>
        </xdr:cNvPr>
        <xdr:cNvSpPr txBox="1"/>
      </xdr:nvSpPr>
      <xdr:spPr>
        <a:xfrm>
          <a:off x="4673600"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135890</xdr:rowOff>
    </xdr:from>
    <xdr:to>
      <xdr:col>20</xdr:col>
      <xdr:colOff>38100</xdr:colOff>
      <xdr:row>60</xdr:row>
      <xdr:rowOff>66040</xdr:rowOff>
    </xdr:to>
    <xdr:sp macro="" textlink="">
      <xdr:nvSpPr>
        <xdr:cNvPr id="193" name="楕円 192">
          <a:extLst>
            <a:ext uri="{FF2B5EF4-FFF2-40B4-BE49-F238E27FC236}">
              <a16:creationId xmlns:a16="http://schemas.microsoft.com/office/drawing/2014/main" id="{D3BC2443-9F90-4CCA-A940-71EAB5D6E5E8}"/>
            </a:ext>
          </a:extLst>
        </xdr:cNvPr>
        <xdr:cNvSpPr/>
      </xdr:nvSpPr>
      <xdr:spPr>
        <a:xfrm>
          <a:off x="3746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15240</xdr:rowOff>
    </xdr:from>
    <xdr:to>
      <xdr:col>24</xdr:col>
      <xdr:colOff>63500</xdr:colOff>
      <xdr:row>60</xdr:row>
      <xdr:rowOff>28575</xdr:rowOff>
    </xdr:to>
    <xdr:cxnSp macro="">
      <xdr:nvCxnSpPr>
        <xdr:cNvPr id="194" name="直線コネクタ 193">
          <a:extLst>
            <a:ext uri="{FF2B5EF4-FFF2-40B4-BE49-F238E27FC236}">
              <a16:creationId xmlns:a16="http://schemas.microsoft.com/office/drawing/2014/main" id="{E1DAFFB6-CEF4-4A29-B4CC-02F07AE9F3B8}"/>
            </a:ext>
          </a:extLst>
        </xdr:cNvPr>
        <xdr:cNvCxnSpPr/>
      </xdr:nvCxnSpPr>
      <xdr:spPr>
        <a:xfrm>
          <a:off x="3797300" y="1030224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154940</xdr:rowOff>
    </xdr:from>
    <xdr:to>
      <xdr:col>15</xdr:col>
      <xdr:colOff>101600</xdr:colOff>
      <xdr:row>60</xdr:row>
      <xdr:rowOff>85090</xdr:rowOff>
    </xdr:to>
    <xdr:sp macro="" textlink="">
      <xdr:nvSpPr>
        <xdr:cNvPr id="195" name="楕円 194">
          <a:extLst>
            <a:ext uri="{FF2B5EF4-FFF2-40B4-BE49-F238E27FC236}">
              <a16:creationId xmlns:a16="http://schemas.microsoft.com/office/drawing/2014/main" id="{908BE261-5E4D-45D0-829B-4FB8AB84AD45}"/>
            </a:ext>
          </a:extLst>
        </xdr:cNvPr>
        <xdr:cNvSpPr/>
      </xdr:nvSpPr>
      <xdr:spPr>
        <a:xfrm>
          <a:off x="2857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15240</xdr:rowOff>
    </xdr:from>
    <xdr:to>
      <xdr:col>19</xdr:col>
      <xdr:colOff>177800</xdr:colOff>
      <xdr:row>60</xdr:row>
      <xdr:rowOff>34290</xdr:rowOff>
    </xdr:to>
    <xdr:cxnSp macro="">
      <xdr:nvCxnSpPr>
        <xdr:cNvPr id="196" name="直線コネクタ 195">
          <a:extLst>
            <a:ext uri="{FF2B5EF4-FFF2-40B4-BE49-F238E27FC236}">
              <a16:creationId xmlns:a16="http://schemas.microsoft.com/office/drawing/2014/main" id="{EB437FDD-8404-45C0-A42A-67CFDF29E060}"/>
            </a:ext>
          </a:extLst>
        </xdr:cNvPr>
        <xdr:cNvCxnSpPr/>
      </xdr:nvCxnSpPr>
      <xdr:spPr>
        <a:xfrm flipV="1">
          <a:off x="2908300" y="103022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97" name="楕円 196">
          <a:extLst>
            <a:ext uri="{FF2B5EF4-FFF2-40B4-BE49-F238E27FC236}">
              <a16:creationId xmlns:a16="http://schemas.microsoft.com/office/drawing/2014/main" id="{042C0DB9-E3C9-4A14-8E98-512651755517}"/>
            </a:ext>
          </a:extLst>
        </xdr:cNvPr>
        <xdr:cNvSpPr/>
      </xdr:nvSpPr>
      <xdr:spPr>
        <a:xfrm>
          <a:off x="1968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34290</xdr:rowOff>
    </xdr:from>
    <xdr:to>
      <xdr:col>15</xdr:col>
      <xdr:colOff>50800</xdr:colOff>
      <xdr:row>60</xdr:row>
      <xdr:rowOff>34290</xdr:rowOff>
    </xdr:to>
    <xdr:cxnSp macro="">
      <xdr:nvCxnSpPr>
        <xdr:cNvPr id="198" name="直線コネクタ 197">
          <a:extLst>
            <a:ext uri="{FF2B5EF4-FFF2-40B4-BE49-F238E27FC236}">
              <a16:creationId xmlns:a16="http://schemas.microsoft.com/office/drawing/2014/main" id="{39597CBC-E99E-43DB-8F6A-B8D140441AAE}"/>
            </a:ext>
          </a:extLst>
        </xdr:cNvPr>
        <xdr:cNvCxnSpPr/>
      </xdr:nvCxnSpPr>
      <xdr:spPr>
        <a:xfrm>
          <a:off x="2019300" y="103212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113030</xdr:rowOff>
    </xdr:from>
    <xdr:to>
      <xdr:col>6</xdr:col>
      <xdr:colOff>38100</xdr:colOff>
      <xdr:row>60</xdr:row>
      <xdr:rowOff>43180</xdr:rowOff>
    </xdr:to>
    <xdr:sp macro="" textlink="">
      <xdr:nvSpPr>
        <xdr:cNvPr id="199" name="楕円 198">
          <a:extLst>
            <a:ext uri="{FF2B5EF4-FFF2-40B4-BE49-F238E27FC236}">
              <a16:creationId xmlns:a16="http://schemas.microsoft.com/office/drawing/2014/main" id="{423545D1-6D09-430C-8A16-7BFDD49691B8}"/>
            </a:ext>
          </a:extLst>
        </xdr:cNvPr>
        <xdr:cNvSpPr/>
      </xdr:nvSpPr>
      <xdr:spPr>
        <a:xfrm>
          <a:off x="1079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163830</xdr:rowOff>
    </xdr:from>
    <xdr:to>
      <xdr:col>10</xdr:col>
      <xdr:colOff>114300</xdr:colOff>
      <xdr:row>60</xdr:row>
      <xdr:rowOff>34290</xdr:rowOff>
    </xdr:to>
    <xdr:cxnSp macro="">
      <xdr:nvCxnSpPr>
        <xdr:cNvPr id="200" name="直線コネクタ 199">
          <a:extLst>
            <a:ext uri="{FF2B5EF4-FFF2-40B4-BE49-F238E27FC236}">
              <a16:creationId xmlns:a16="http://schemas.microsoft.com/office/drawing/2014/main" id="{E8FD8AD0-3901-4F7D-A220-63A553941E9E}"/>
            </a:ext>
          </a:extLst>
        </xdr:cNvPr>
        <xdr:cNvCxnSpPr/>
      </xdr:nvCxnSpPr>
      <xdr:spPr>
        <a:xfrm>
          <a:off x="1130300" y="102793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60E5E3C3-E579-4CE4-8893-A36AD72D3574}"/>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A8184056-C820-4D7B-8ED7-2C2E87298188}"/>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1117935D-248C-486C-A187-04880187412A}"/>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4" name="n_4aveValue【体育館・プール】&#10;有形固定資産減価償却率">
          <a:extLst>
            <a:ext uri="{FF2B5EF4-FFF2-40B4-BE49-F238E27FC236}">
              <a16:creationId xmlns:a16="http://schemas.microsoft.com/office/drawing/2014/main" id="{15887F10-3E2E-46AD-9317-EC64D86D36E0}"/>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82567</xdr:rowOff>
    </xdr:from>
    <xdr:ext cx="405111" cy="259045"/>
    <xdr:sp macro="" textlink="">
      <xdr:nvSpPr>
        <xdr:cNvPr id="205" name="n_1mainValue【体育館・プール】&#10;有形固定資産減価償却率">
          <a:extLst>
            <a:ext uri="{FF2B5EF4-FFF2-40B4-BE49-F238E27FC236}">
              <a16:creationId xmlns:a16="http://schemas.microsoft.com/office/drawing/2014/main" id="{19B5D058-2CF0-4267-A8D3-DB5FFBBB1326}"/>
            </a:ext>
          </a:extLst>
        </xdr:cNvPr>
        <xdr:cNvSpPr txBox="1"/>
      </xdr:nvSpPr>
      <xdr:spPr>
        <a:xfrm>
          <a:off x="358204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101617</xdr:rowOff>
    </xdr:from>
    <xdr:ext cx="405111" cy="259045"/>
    <xdr:sp macro="" textlink="">
      <xdr:nvSpPr>
        <xdr:cNvPr id="206" name="n_2mainValue【体育館・プール】&#10;有形固定資産減価償却率">
          <a:extLst>
            <a:ext uri="{FF2B5EF4-FFF2-40B4-BE49-F238E27FC236}">
              <a16:creationId xmlns:a16="http://schemas.microsoft.com/office/drawing/2014/main" id="{5AB2D58E-C420-46EC-BBBD-E2DC0C7758A1}"/>
            </a:ext>
          </a:extLst>
        </xdr:cNvPr>
        <xdr:cNvSpPr txBox="1"/>
      </xdr:nvSpPr>
      <xdr:spPr>
        <a:xfrm>
          <a:off x="2705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7" name="n_3mainValue【体育館・プール】&#10;有形固定資産減価償却率">
          <a:extLst>
            <a:ext uri="{FF2B5EF4-FFF2-40B4-BE49-F238E27FC236}">
              <a16:creationId xmlns:a16="http://schemas.microsoft.com/office/drawing/2014/main" id="{7EF1A9C9-1726-44F3-B803-44A0907D816C}"/>
            </a:ext>
          </a:extLst>
        </xdr:cNvPr>
        <xdr:cNvSpPr txBox="1"/>
      </xdr:nvSpPr>
      <xdr:spPr>
        <a:xfrm>
          <a:off x="1816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59707</xdr:rowOff>
    </xdr:from>
    <xdr:ext cx="405111" cy="259045"/>
    <xdr:sp macro="" textlink="">
      <xdr:nvSpPr>
        <xdr:cNvPr id="208" name="n_4mainValue【体育館・プール】&#10;有形固定資産減価償却率">
          <a:extLst>
            <a:ext uri="{FF2B5EF4-FFF2-40B4-BE49-F238E27FC236}">
              <a16:creationId xmlns:a16="http://schemas.microsoft.com/office/drawing/2014/main" id="{2EB1B6D9-46D3-46AC-A6DD-7939E77A3666}"/>
            </a:ext>
          </a:extLst>
        </xdr:cNvPr>
        <xdr:cNvSpPr txBox="1"/>
      </xdr:nvSpPr>
      <xdr:spPr>
        <a:xfrm>
          <a:off x="927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EA17A1B-3604-4651-BBD0-CAC8747DD83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C376A3A-BAC1-469C-9F65-DD8EF76DDC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23DDE56-8A4A-4DEA-B28E-5C9181DDD64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D70C6D3-7DB2-4170-8A19-4C33D928A2C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728DBD0-CF78-4EEC-B4E5-D9892BC60D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E88AAD5-8C17-45BC-8A1C-FEF226930CB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DDC1632-033B-45E5-A8CE-38B7A25957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D4D3E33-C1F4-46B7-867F-D35F7832CF4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14E2E26-C8F3-4536-916E-0E9A1B4D9CF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B7D5A84-9898-4586-A6C3-AAE4E852524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83342ABB-3805-4861-A4A2-E00AEA0E1BC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52B7BAD5-5222-4D83-8BB7-923E396C9255}"/>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3C03E667-3F73-4FD9-800A-B205D7B9C9A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D5CE766C-1BFD-462E-BD35-6B449ABB1BFB}"/>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AEDABAC8-E650-4B9F-AFD5-895898AF26A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D551670C-455E-41EF-A0CD-63005E542F31}"/>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64482949-D232-4294-BE24-81A5E3BAD82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EAC838D7-7661-4649-A0EC-173A14D77E89}"/>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DA365700-D238-44BC-896C-44C2B4AC252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C0E677E-3450-49AD-BBFF-B4EF6DF85BFE}"/>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C47B98D1-17AE-4B50-BD59-EBC8390469E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128BBFDE-810A-44E3-BBDD-C8ED9F08337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BB1A0BEF-2631-40D6-9F0A-496E024DD0A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A706C45D-AD5E-492C-AC16-272DFFBD771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3F135D18-DAE2-4C8E-8D5C-B6C7B6FD803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10BE4C63-4C5D-4464-9D94-42A91121F40F}"/>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569C11F0-1FA3-4432-B229-DCA779238794}"/>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523A7F03-870D-4F05-A9C8-0E179A6A98A1}"/>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7A8FA3A2-7134-4C58-A2A1-0B87705000FD}"/>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96CB4DAA-1E43-4321-8616-8050825D61CA}"/>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8C68FB2A-533A-46FB-8BF9-046D782A61AD}"/>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5AE23FF2-258F-42EB-9B7D-8D3A5A4C77DC}"/>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DAF7B6E3-EB7A-48D5-B8D7-1B7962F40C4F}"/>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024310A7-55A5-4423-9207-7B06E38E9F65}"/>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56CCAC8D-F8F3-4825-9C36-86641F529712}"/>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151130</xdr:rowOff>
    </xdr:from>
    <xdr:to>
      <xdr:col>36</xdr:col>
      <xdr:colOff>165100</xdr:colOff>
      <xdr:row>62</xdr:row>
      <xdr:rowOff>81280</xdr:rowOff>
    </xdr:to>
    <xdr:sp macro="" textlink="">
      <xdr:nvSpPr>
        <xdr:cNvPr id="244" name="フローチャート: 判断 243">
          <a:extLst>
            <a:ext uri="{FF2B5EF4-FFF2-40B4-BE49-F238E27FC236}">
              <a16:creationId xmlns:a16="http://schemas.microsoft.com/office/drawing/2014/main" id="{F6D56136-534D-4E25-A364-4EAF00DE129D}"/>
            </a:ext>
          </a:extLst>
        </xdr:cNvPr>
        <xdr:cNvSpPr/>
      </xdr:nvSpPr>
      <xdr:spPr>
        <a:xfrm>
          <a:off x="6921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9CFA5B8-B3D9-4BA2-AEE5-70CD155A46E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FB01F66-A9FB-4AD7-961E-CABDF41D571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FFD48D5-CD0D-43BE-86F0-5FBCAFD1393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89D865C-F772-4AAD-A3A3-DC9D2C458B0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BAE6E762-EE4D-4C37-9D48-6F879CC5C80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168003</xdr:rowOff>
    </xdr:from>
    <xdr:to>
      <xdr:col>55</xdr:col>
      <xdr:colOff>50800</xdr:colOff>
      <xdr:row>61</xdr:row>
      <xdr:rowOff>98153</xdr:rowOff>
    </xdr:to>
    <xdr:sp macro="" textlink="">
      <xdr:nvSpPr>
        <xdr:cNvPr id="250" name="楕円 249">
          <a:extLst>
            <a:ext uri="{FF2B5EF4-FFF2-40B4-BE49-F238E27FC236}">
              <a16:creationId xmlns:a16="http://schemas.microsoft.com/office/drawing/2014/main" id="{C18088A7-282A-4BBA-AD1B-F78A0B8BA3A9}"/>
            </a:ext>
          </a:extLst>
        </xdr:cNvPr>
        <xdr:cNvSpPr/>
      </xdr:nvSpPr>
      <xdr:spPr>
        <a:xfrm>
          <a:off x="104267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19430</xdr:rowOff>
    </xdr:from>
    <xdr:ext cx="469744" cy="259045"/>
    <xdr:sp macro="" textlink="">
      <xdr:nvSpPr>
        <xdr:cNvPr id="251" name="【体育館・プール】&#10;一人当たり面積該当値テキスト">
          <a:extLst>
            <a:ext uri="{FF2B5EF4-FFF2-40B4-BE49-F238E27FC236}">
              <a16:creationId xmlns:a16="http://schemas.microsoft.com/office/drawing/2014/main" id="{3ECD5872-62E5-4DC1-B562-9002ADD103CE}"/>
            </a:ext>
          </a:extLst>
        </xdr:cNvPr>
        <xdr:cNvSpPr txBox="1"/>
      </xdr:nvSpPr>
      <xdr:spPr>
        <a:xfrm>
          <a:off x="10515600" y="1030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8527</xdr:rowOff>
    </xdr:from>
    <xdr:to>
      <xdr:col>50</xdr:col>
      <xdr:colOff>165100</xdr:colOff>
      <xdr:row>61</xdr:row>
      <xdr:rowOff>110127</xdr:rowOff>
    </xdr:to>
    <xdr:sp macro="" textlink="">
      <xdr:nvSpPr>
        <xdr:cNvPr id="252" name="楕円 251">
          <a:extLst>
            <a:ext uri="{FF2B5EF4-FFF2-40B4-BE49-F238E27FC236}">
              <a16:creationId xmlns:a16="http://schemas.microsoft.com/office/drawing/2014/main" id="{70D75CC1-23B5-4EB1-B569-E18C60EA1173}"/>
            </a:ext>
          </a:extLst>
        </xdr:cNvPr>
        <xdr:cNvSpPr/>
      </xdr:nvSpPr>
      <xdr:spPr>
        <a:xfrm>
          <a:off x="9588500" y="1046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47353</xdr:rowOff>
    </xdr:from>
    <xdr:to>
      <xdr:col>55</xdr:col>
      <xdr:colOff>0</xdr:colOff>
      <xdr:row>61</xdr:row>
      <xdr:rowOff>59327</xdr:rowOff>
    </xdr:to>
    <xdr:cxnSp macro="">
      <xdr:nvCxnSpPr>
        <xdr:cNvPr id="253" name="直線コネクタ 252">
          <a:extLst>
            <a:ext uri="{FF2B5EF4-FFF2-40B4-BE49-F238E27FC236}">
              <a16:creationId xmlns:a16="http://schemas.microsoft.com/office/drawing/2014/main" id="{6CA58886-9509-41A6-990F-AE8640D0AC69}"/>
            </a:ext>
          </a:extLst>
        </xdr:cNvPr>
        <xdr:cNvCxnSpPr/>
      </xdr:nvCxnSpPr>
      <xdr:spPr>
        <a:xfrm flipV="1">
          <a:off x="9639300" y="10505803"/>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18324</xdr:rowOff>
    </xdr:from>
    <xdr:to>
      <xdr:col>46</xdr:col>
      <xdr:colOff>38100</xdr:colOff>
      <xdr:row>61</xdr:row>
      <xdr:rowOff>119924</xdr:rowOff>
    </xdr:to>
    <xdr:sp macro="" textlink="">
      <xdr:nvSpPr>
        <xdr:cNvPr id="254" name="楕円 253">
          <a:extLst>
            <a:ext uri="{FF2B5EF4-FFF2-40B4-BE49-F238E27FC236}">
              <a16:creationId xmlns:a16="http://schemas.microsoft.com/office/drawing/2014/main" id="{B492E28D-ADB8-4AC5-9F63-E5B476A69B29}"/>
            </a:ext>
          </a:extLst>
        </xdr:cNvPr>
        <xdr:cNvSpPr/>
      </xdr:nvSpPr>
      <xdr:spPr>
        <a:xfrm>
          <a:off x="8699500" y="1047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59327</xdr:rowOff>
    </xdr:from>
    <xdr:to>
      <xdr:col>50</xdr:col>
      <xdr:colOff>114300</xdr:colOff>
      <xdr:row>61</xdr:row>
      <xdr:rowOff>69124</xdr:rowOff>
    </xdr:to>
    <xdr:cxnSp macro="">
      <xdr:nvCxnSpPr>
        <xdr:cNvPr id="255" name="直線コネクタ 254">
          <a:extLst>
            <a:ext uri="{FF2B5EF4-FFF2-40B4-BE49-F238E27FC236}">
              <a16:creationId xmlns:a16="http://schemas.microsoft.com/office/drawing/2014/main" id="{A8991B33-5929-4557-80C1-D84FC859DD1C}"/>
            </a:ext>
          </a:extLst>
        </xdr:cNvPr>
        <xdr:cNvCxnSpPr/>
      </xdr:nvCxnSpPr>
      <xdr:spPr>
        <a:xfrm flipV="1">
          <a:off x="8750300" y="105177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24856</xdr:rowOff>
    </xdr:from>
    <xdr:to>
      <xdr:col>41</xdr:col>
      <xdr:colOff>101600</xdr:colOff>
      <xdr:row>61</xdr:row>
      <xdr:rowOff>126456</xdr:rowOff>
    </xdr:to>
    <xdr:sp macro="" textlink="">
      <xdr:nvSpPr>
        <xdr:cNvPr id="256" name="楕円 255">
          <a:extLst>
            <a:ext uri="{FF2B5EF4-FFF2-40B4-BE49-F238E27FC236}">
              <a16:creationId xmlns:a16="http://schemas.microsoft.com/office/drawing/2014/main" id="{34CD5320-855B-43EC-94F9-6BD5EEC7A5BC}"/>
            </a:ext>
          </a:extLst>
        </xdr:cNvPr>
        <xdr:cNvSpPr/>
      </xdr:nvSpPr>
      <xdr:spPr>
        <a:xfrm>
          <a:off x="7810500" y="1048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69124</xdr:rowOff>
    </xdr:from>
    <xdr:to>
      <xdr:col>45</xdr:col>
      <xdr:colOff>177800</xdr:colOff>
      <xdr:row>61</xdr:row>
      <xdr:rowOff>75656</xdr:rowOff>
    </xdr:to>
    <xdr:cxnSp macro="">
      <xdr:nvCxnSpPr>
        <xdr:cNvPr id="257" name="直線コネクタ 256">
          <a:extLst>
            <a:ext uri="{FF2B5EF4-FFF2-40B4-BE49-F238E27FC236}">
              <a16:creationId xmlns:a16="http://schemas.microsoft.com/office/drawing/2014/main" id="{0CDA138C-F82F-4241-B596-C84156EB6DBE}"/>
            </a:ext>
          </a:extLst>
        </xdr:cNvPr>
        <xdr:cNvCxnSpPr/>
      </xdr:nvCxnSpPr>
      <xdr:spPr>
        <a:xfrm flipV="1">
          <a:off x="7861300" y="105275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49893</xdr:rowOff>
    </xdr:from>
    <xdr:to>
      <xdr:col>36</xdr:col>
      <xdr:colOff>165100</xdr:colOff>
      <xdr:row>61</xdr:row>
      <xdr:rowOff>151493</xdr:rowOff>
    </xdr:to>
    <xdr:sp macro="" textlink="">
      <xdr:nvSpPr>
        <xdr:cNvPr id="258" name="楕円 257">
          <a:extLst>
            <a:ext uri="{FF2B5EF4-FFF2-40B4-BE49-F238E27FC236}">
              <a16:creationId xmlns:a16="http://schemas.microsoft.com/office/drawing/2014/main" id="{4E6A9B57-C48C-4501-A4E9-F752A7F34EB4}"/>
            </a:ext>
          </a:extLst>
        </xdr:cNvPr>
        <xdr:cNvSpPr/>
      </xdr:nvSpPr>
      <xdr:spPr>
        <a:xfrm>
          <a:off x="6921500" y="1050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75656</xdr:rowOff>
    </xdr:from>
    <xdr:to>
      <xdr:col>41</xdr:col>
      <xdr:colOff>50800</xdr:colOff>
      <xdr:row>61</xdr:row>
      <xdr:rowOff>100693</xdr:rowOff>
    </xdr:to>
    <xdr:cxnSp macro="">
      <xdr:nvCxnSpPr>
        <xdr:cNvPr id="259" name="直線コネクタ 258">
          <a:extLst>
            <a:ext uri="{FF2B5EF4-FFF2-40B4-BE49-F238E27FC236}">
              <a16:creationId xmlns:a16="http://schemas.microsoft.com/office/drawing/2014/main" id="{41058FF4-7812-4737-802D-63D1C6761668}"/>
            </a:ext>
          </a:extLst>
        </xdr:cNvPr>
        <xdr:cNvCxnSpPr/>
      </xdr:nvCxnSpPr>
      <xdr:spPr>
        <a:xfrm flipV="1">
          <a:off x="6972300" y="10534106"/>
          <a:ext cx="88900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5E8796F1-401E-4A49-98C8-FA099B40BE63}"/>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78A9034D-DEBF-4DD3-A9A7-F7E02CCA9E47}"/>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FE9BD44B-3CDB-452B-B65A-027D9E50D3DD}"/>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72407</xdr:rowOff>
    </xdr:from>
    <xdr:ext cx="469744" cy="259045"/>
    <xdr:sp macro="" textlink="">
      <xdr:nvSpPr>
        <xdr:cNvPr id="263" name="n_4aveValue【体育館・プール】&#10;一人当たり面積">
          <a:extLst>
            <a:ext uri="{FF2B5EF4-FFF2-40B4-BE49-F238E27FC236}">
              <a16:creationId xmlns:a16="http://schemas.microsoft.com/office/drawing/2014/main" id="{8F73A4EF-9A63-43D1-8014-4E7FF846CAE3}"/>
            </a:ext>
          </a:extLst>
        </xdr:cNvPr>
        <xdr:cNvSpPr txBox="1"/>
      </xdr:nvSpPr>
      <xdr:spPr>
        <a:xfrm>
          <a:off x="6737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126654</xdr:rowOff>
    </xdr:from>
    <xdr:ext cx="469744" cy="259045"/>
    <xdr:sp macro="" textlink="">
      <xdr:nvSpPr>
        <xdr:cNvPr id="264" name="n_1mainValue【体育館・プール】&#10;一人当たり面積">
          <a:extLst>
            <a:ext uri="{FF2B5EF4-FFF2-40B4-BE49-F238E27FC236}">
              <a16:creationId xmlns:a16="http://schemas.microsoft.com/office/drawing/2014/main" id="{83D6F8EC-31C9-44D7-AA29-957A39A74246}"/>
            </a:ext>
          </a:extLst>
        </xdr:cNvPr>
        <xdr:cNvSpPr txBox="1"/>
      </xdr:nvSpPr>
      <xdr:spPr>
        <a:xfrm>
          <a:off x="9391727" y="1024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136451</xdr:rowOff>
    </xdr:from>
    <xdr:ext cx="469744" cy="259045"/>
    <xdr:sp macro="" textlink="">
      <xdr:nvSpPr>
        <xdr:cNvPr id="265" name="n_2mainValue【体育館・プール】&#10;一人当たり面積">
          <a:extLst>
            <a:ext uri="{FF2B5EF4-FFF2-40B4-BE49-F238E27FC236}">
              <a16:creationId xmlns:a16="http://schemas.microsoft.com/office/drawing/2014/main" id="{FD4C65AA-10C2-4165-B7F5-4B989BB82FCF}"/>
            </a:ext>
          </a:extLst>
        </xdr:cNvPr>
        <xdr:cNvSpPr txBox="1"/>
      </xdr:nvSpPr>
      <xdr:spPr>
        <a:xfrm>
          <a:off x="8515427" y="1025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142983</xdr:rowOff>
    </xdr:from>
    <xdr:ext cx="469744" cy="259045"/>
    <xdr:sp macro="" textlink="">
      <xdr:nvSpPr>
        <xdr:cNvPr id="266" name="n_3mainValue【体育館・プール】&#10;一人当たり面積">
          <a:extLst>
            <a:ext uri="{FF2B5EF4-FFF2-40B4-BE49-F238E27FC236}">
              <a16:creationId xmlns:a16="http://schemas.microsoft.com/office/drawing/2014/main" id="{71AB2644-40D3-472A-A503-97584FCE27D8}"/>
            </a:ext>
          </a:extLst>
        </xdr:cNvPr>
        <xdr:cNvSpPr txBox="1"/>
      </xdr:nvSpPr>
      <xdr:spPr>
        <a:xfrm>
          <a:off x="7626427" y="1025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168020</xdr:rowOff>
    </xdr:from>
    <xdr:ext cx="469744" cy="259045"/>
    <xdr:sp macro="" textlink="">
      <xdr:nvSpPr>
        <xdr:cNvPr id="267" name="n_4mainValue【体育館・プール】&#10;一人当たり面積">
          <a:extLst>
            <a:ext uri="{FF2B5EF4-FFF2-40B4-BE49-F238E27FC236}">
              <a16:creationId xmlns:a16="http://schemas.microsoft.com/office/drawing/2014/main" id="{1C98572A-FA1E-4B4B-9C6F-AAD51B41A0BF}"/>
            </a:ext>
          </a:extLst>
        </xdr:cNvPr>
        <xdr:cNvSpPr txBox="1"/>
      </xdr:nvSpPr>
      <xdr:spPr>
        <a:xfrm>
          <a:off x="6737427" y="1028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89DC0A5B-51B9-46C2-916D-6867D5B2FAF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79B6B392-0FBC-41CB-859A-B5F5F09B1D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E5E2CCBB-3655-45DA-BB5F-F11BF24F9F1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673A677-C643-416F-A8A7-4424B2F586D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921F3DEF-B206-4DDB-BF18-7BA174F0317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2A29E956-8B8D-4161-B331-1A0D00307CB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CC33C168-FD5B-4B28-BEE4-79C76A37F37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576264C3-57EB-4FB8-84E2-A807F4EA220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B91EADC0-8ED4-43AC-B8E6-7BE788085E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8E8C0486-667C-4BEC-8B45-0918EB1ACE8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E56060C5-F158-4EEF-93E4-1DA223C40DA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F19856B6-DE35-4049-8350-781143862CC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91705F2F-97D5-476B-B9C1-FF03B87B947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0BCB80D3-98AA-473A-851B-4E3812B31CC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C88DB615-5BA5-47DF-A860-AC20765883A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8BD282EF-6718-4A46-8F43-410BCEC41BC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68C12354-77C8-4A0B-93F0-0297BA6A243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D3ADCA09-52B1-4F57-B6CE-802804AFE01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339C82B9-4A4D-4DDD-B382-576A62AC452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02054983-40CE-4B07-BF74-37B1954C796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BF524A8F-DB15-46E1-87FA-BEF92C19164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8F618485-2DB0-42BD-983A-AB5AC4E6BB4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06D446C5-D470-429C-9B02-334D6D46824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0A1A4E98-5E64-45DF-B4F4-CAD7B2BD11C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9B7C0EC2-714D-4A7A-9996-808DF938E06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6FFC5B3E-4210-4E04-8EE5-23D5FD4F2909}"/>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33CA384E-D0DA-410D-9934-A4B18C1980B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D4A4A37A-091A-49FA-9E5E-D226CD9447F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27EF5A48-7C29-4461-9BF8-FF67E70E2B49}"/>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7B0CEDCC-5FC4-4F27-ACAB-C2A4EAEEC934}"/>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35940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66F86AA4-2181-485E-8615-8F5B02DB9259}"/>
            </a:ext>
          </a:extLst>
        </xdr:cNvPr>
        <xdr:cNvSpPr txBox="1"/>
      </xdr:nvSpPr>
      <xdr:spPr>
        <a:xfrm>
          <a:off x="4673600" y="1426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6AB13ACA-310B-472E-9089-1D631249EE5D}"/>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DF2ED741-0DAC-4ECC-B869-3DEAF7484ED5}"/>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BF24CBF8-DA10-44E4-B34C-28C65D23D8C7}"/>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2808F506-6287-4E60-B241-FFB502618D37}"/>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303" name="フローチャート: 判断 302">
          <a:extLst>
            <a:ext uri="{FF2B5EF4-FFF2-40B4-BE49-F238E27FC236}">
              <a16:creationId xmlns:a16="http://schemas.microsoft.com/office/drawing/2014/main" id="{610004A4-C847-45E3-862F-C6A260C8BB5A}"/>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28D0B9C-A86C-4EEE-8E15-8DF5266DBB4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D385775-D0A8-4C5E-BCA2-F048D5B4F20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A48234D9-6560-4A6F-8B10-1BAD5350B03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77B719FB-48B5-482E-B352-25EAE122E6C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3B2F4F95-D036-4F9A-8B76-1CD75A78FC1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130992</xdr:rowOff>
    </xdr:from>
    <xdr:to>
      <xdr:col>24</xdr:col>
      <xdr:colOff>114300</xdr:colOff>
      <xdr:row>83</xdr:row>
      <xdr:rowOff>61142</xdr:rowOff>
    </xdr:to>
    <xdr:sp macro="" textlink="">
      <xdr:nvSpPr>
        <xdr:cNvPr id="309" name="楕円 308">
          <a:extLst>
            <a:ext uri="{FF2B5EF4-FFF2-40B4-BE49-F238E27FC236}">
              <a16:creationId xmlns:a16="http://schemas.microsoft.com/office/drawing/2014/main" id="{8309DB2E-16AB-46BE-BDE4-317D82A8A06F}"/>
            </a:ext>
          </a:extLst>
        </xdr:cNvPr>
        <xdr:cNvSpPr/>
      </xdr:nvSpPr>
      <xdr:spPr>
        <a:xfrm>
          <a:off x="4584700" y="1418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153869</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F433AD30-9263-42F9-9C6A-DCDA211DBD17}"/>
            </a:ext>
          </a:extLst>
        </xdr:cNvPr>
        <xdr:cNvSpPr txBox="1"/>
      </xdr:nvSpPr>
      <xdr:spPr>
        <a:xfrm>
          <a:off x="4673600" y="1404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91802</xdr:rowOff>
    </xdr:from>
    <xdr:to>
      <xdr:col>20</xdr:col>
      <xdr:colOff>38100</xdr:colOff>
      <xdr:row>83</xdr:row>
      <xdr:rowOff>21952</xdr:rowOff>
    </xdr:to>
    <xdr:sp macro="" textlink="">
      <xdr:nvSpPr>
        <xdr:cNvPr id="311" name="楕円 310">
          <a:extLst>
            <a:ext uri="{FF2B5EF4-FFF2-40B4-BE49-F238E27FC236}">
              <a16:creationId xmlns:a16="http://schemas.microsoft.com/office/drawing/2014/main" id="{555C2C96-3927-402E-BB21-CA67D5040FB3}"/>
            </a:ext>
          </a:extLst>
        </xdr:cNvPr>
        <xdr:cNvSpPr/>
      </xdr:nvSpPr>
      <xdr:spPr>
        <a:xfrm>
          <a:off x="3746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142602</xdr:rowOff>
    </xdr:from>
    <xdr:to>
      <xdr:col>24</xdr:col>
      <xdr:colOff>63500</xdr:colOff>
      <xdr:row>83</xdr:row>
      <xdr:rowOff>10342</xdr:rowOff>
    </xdr:to>
    <xdr:cxnSp macro="">
      <xdr:nvCxnSpPr>
        <xdr:cNvPr id="312" name="直線コネクタ 311">
          <a:extLst>
            <a:ext uri="{FF2B5EF4-FFF2-40B4-BE49-F238E27FC236}">
              <a16:creationId xmlns:a16="http://schemas.microsoft.com/office/drawing/2014/main" id="{16A2C126-E111-402E-900E-C237A58A5D2D}"/>
            </a:ext>
          </a:extLst>
        </xdr:cNvPr>
        <xdr:cNvCxnSpPr/>
      </xdr:nvCxnSpPr>
      <xdr:spPr>
        <a:xfrm>
          <a:off x="3797300" y="14201502"/>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54248</xdr:rowOff>
    </xdr:from>
    <xdr:to>
      <xdr:col>15</xdr:col>
      <xdr:colOff>101600</xdr:colOff>
      <xdr:row>82</xdr:row>
      <xdr:rowOff>155848</xdr:rowOff>
    </xdr:to>
    <xdr:sp macro="" textlink="">
      <xdr:nvSpPr>
        <xdr:cNvPr id="313" name="楕円 312">
          <a:extLst>
            <a:ext uri="{FF2B5EF4-FFF2-40B4-BE49-F238E27FC236}">
              <a16:creationId xmlns:a16="http://schemas.microsoft.com/office/drawing/2014/main" id="{D7611E19-FC79-4E36-99BA-0CF43F5D0590}"/>
            </a:ext>
          </a:extLst>
        </xdr:cNvPr>
        <xdr:cNvSpPr/>
      </xdr:nvSpPr>
      <xdr:spPr>
        <a:xfrm>
          <a:off x="2857500" y="1411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105048</xdr:rowOff>
    </xdr:from>
    <xdr:to>
      <xdr:col>19</xdr:col>
      <xdr:colOff>177800</xdr:colOff>
      <xdr:row>82</xdr:row>
      <xdr:rowOff>142602</xdr:rowOff>
    </xdr:to>
    <xdr:cxnSp macro="">
      <xdr:nvCxnSpPr>
        <xdr:cNvPr id="314" name="直線コネクタ 313">
          <a:extLst>
            <a:ext uri="{FF2B5EF4-FFF2-40B4-BE49-F238E27FC236}">
              <a16:creationId xmlns:a16="http://schemas.microsoft.com/office/drawing/2014/main" id="{9DE4EAE9-D062-4C29-A0B3-D9451EB7642D}"/>
            </a:ext>
          </a:extLst>
        </xdr:cNvPr>
        <xdr:cNvCxnSpPr/>
      </xdr:nvCxnSpPr>
      <xdr:spPr>
        <a:xfrm>
          <a:off x="2908300" y="1416394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13426</xdr:rowOff>
    </xdr:from>
    <xdr:to>
      <xdr:col>10</xdr:col>
      <xdr:colOff>165100</xdr:colOff>
      <xdr:row>82</xdr:row>
      <xdr:rowOff>115026</xdr:rowOff>
    </xdr:to>
    <xdr:sp macro="" textlink="">
      <xdr:nvSpPr>
        <xdr:cNvPr id="315" name="楕円 314">
          <a:extLst>
            <a:ext uri="{FF2B5EF4-FFF2-40B4-BE49-F238E27FC236}">
              <a16:creationId xmlns:a16="http://schemas.microsoft.com/office/drawing/2014/main" id="{B82FE0A7-8088-4251-8542-70D9147601A2}"/>
            </a:ext>
          </a:extLst>
        </xdr:cNvPr>
        <xdr:cNvSpPr/>
      </xdr:nvSpPr>
      <xdr:spPr>
        <a:xfrm>
          <a:off x="19685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64226</xdr:rowOff>
    </xdr:from>
    <xdr:to>
      <xdr:col>15</xdr:col>
      <xdr:colOff>50800</xdr:colOff>
      <xdr:row>82</xdr:row>
      <xdr:rowOff>105048</xdr:rowOff>
    </xdr:to>
    <xdr:cxnSp macro="">
      <xdr:nvCxnSpPr>
        <xdr:cNvPr id="316" name="直線コネクタ 315">
          <a:extLst>
            <a:ext uri="{FF2B5EF4-FFF2-40B4-BE49-F238E27FC236}">
              <a16:creationId xmlns:a16="http://schemas.microsoft.com/office/drawing/2014/main" id="{0453E281-8309-4128-9968-37FC40B8B09F}"/>
            </a:ext>
          </a:extLst>
        </xdr:cNvPr>
        <xdr:cNvCxnSpPr/>
      </xdr:nvCxnSpPr>
      <xdr:spPr>
        <a:xfrm>
          <a:off x="2019300" y="14123126"/>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144055</xdr:rowOff>
    </xdr:from>
    <xdr:to>
      <xdr:col>6</xdr:col>
      <xdr:colOff>38100</xdr:colOff>
      <xdr:row>82</xdr:row>
      <xdr:rowOff>74205</xdr:rowOff>
    </xdr:to>
    <xdr:sp macro="" textlink="">
      <xdr:nvSpPr>
        <xdr:cNvPr id="317" name="楕円 316">
          <a:extLst>
            <a:ext uri="{FF2B5EF4-FFF2-40B4-BE49-F238E27FC236}">
              <a16:creationId xmlns:a16="http://schemas.microsoft.com/office/drawing/2014/main" id="{C1843D95-1F4D-4CC2-854E-5E967A76ED0B}"/>
            </a:ext>
          </a:extLst>
        </xdr:cNvPr>
        <xdr:cNvSpPr/>
      </xdr:nvSpPr>
      <xdr:spPr>
        <a:xfrm>
          <a:off x="1079500" y="1403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23405</xdr:rowOff>
    </xdr:from>
    <xdr:to>
      <xdr:col>10</xdr:col>
      <xdr:colOff>114300</xdr:colOff>
      <xdr:row>82</xdr:row>
      <xdr:rowOff>64226</xdr:rowOff>
    </xdr:to>
    <xdr:cxnSp macro="">
      <xdr:nvCxnSpPr>
        <xdr:cNvPr id="318" name="直線コネクタ 317">
          <a:extLst>
            <a:ext uri="{FF2B5EF4-FFF2-40B4-BE49-F238E27FC236}">
              <a16:creationId xmlns:a16="http://schemas.microsoft.com/office/drawing/2014/main" id="{5094681E-FC3B-4E5B-A83D-308F5CFDAE20}"/>
            </a:ext>
          </a:extLst>
        </xdr:cNvPr>
        <xdr:cNvCxnSpPr/>
      </xdr:nvCxnSpPr>
      <xdr:spPr>
        <a:xfrm>
          <a:off x="1130300" y="14082305"/>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120848</xdr:rowOff>
    </xdr:from>
    <xdr:ext cx="405111" cy="259045"/>
    <xdr:sp macro="" textlink="">
      <xdr:nvSpPr>
        <xdr:cNvPr id="319" name="n_1aveValue【福祉施設】&#10;有形固定資産減価償却率">
          <a:extLst>
            <a:ext uri="{FF2B5EF4-FFF2-40B4-BE49-F238E27FC236}">
              <a16:creationId xmlns:a16="http://schemas.microsoft.com/office/drawing/2014/main" id="{8A5C70A7-9F3D-4481-B159-56469956A3D9}"/>
            </a:ext>
          </a:extLst>
        </xdr:cNvPr>
        <xdr:cNvSpPr txBox="1"/>
      </xdr:nvSpPr>
      <xdr:spPr>
        <a:xfrm>
          <a:off x="35820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20" name="n_2aveValue【福祉施設】&#10;有形固定資産減価償却率">
          <a:extLst>
            <a:ext uri="{FF2B5EF4-FFF2-40B4-BE49-F238E27FC236}">
              <a16:creationId xmlns:a16="http://schemas.microsoft.com/office/drawing/2014/main" id="{E4CD968F-0140-4672-9AC0-EC55B25DDCFD}"/>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aveValue【福祉施設】&#10;有形固定資産減価償却率">
          <a:extLst>
            <a:ext uri="{FF2B5EF4-FFF2-40B4-BE49-F238E27FC236}">
              <a16:creationId xmlns:a16="http://schemas.microsoft.com/office/drawing/2014/main" id="{E43C3877-E842-4750-8E04-7D037CA771AF}"/>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22" name="n_4aveValue【福祉施設】&#10;有形固定資産減価償却率">
          <a:extLst>
            <a:ext uri="{FF2B5EF4-FFF2-40B4-BE49-F238E27FC236}">
              <a16:creationId xmlns:a16="http://schemas.microsoft.com/office/drawing/2014/main" id="{983B0AA2-A986-4DB3-84C6-64AA69B24ACD}"/>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38479</xdr:rowOff>
    </xdr:from>
    <xdr:ext cx="405111" cy="259045"/>
    <xdr:sp macro="" textlink="">
      <xdr:nvSpPr>
        <xdr:cNvPr id="323" name="n_1mainValue【福祉施設】&#10;有形固定資産減価償却率">
          <a:extLst>
            <a:ext uri="{FF2B5EF4-FFF2-40B4-BE49-F238E27FC236}">
              <a16:creationId xmlns:a16="http://schemas.microsoft.com/office/drawing/2014/main" id="{2E999C19-ED6C-4784-92E9-FBF3BF3B8380}"/>
            </a:ext>
          </a:extLst>
        </xdr:cNvPr>
        <xdr:cNvSpPr txBox="1"/>
      </xdr:nvSpPr>
      <xdr:spPr>
        <a:xfrm>
          <a:off x="3582044" y="1392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925</xdr:rowOff>
    </xdr:from>
    <xdr:ext cx="405111" cy="259045"/>
    <xdr:sp macro="" textlink="">
      <xdr:nvSpPr>
        <xdr:cNvPr id="324" name="n_2mainValue【福祉施設】&#10;有形固定資産減価償却率">
          <a:extLst>
            <a:ext uri="{FF2B5EF4-FFF2-40B4-BE49-F238E27FC236}">
              <a16:creationId xmlns:a16="http://schemas.microsoft.com/office/drawing/2014/main" id="{04D0E45A-8F4E-40BC-A79F-9845884D02AC}"/>
            </a:ext>
          </a:extLst>
        </xdr:cNvPr>
        <xdr:cNvSpPr txBox="1"/>
      </xdr:nvSpPr>
      <xdr:spPr>
        <a:xfrm>
          <a:off x="2705744" y="1388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131553</xdr:rowOff>
    </xdr:from>
    <xdr:ext cx="405111" cy="259045"/>
    <xdr:sp macro="" textlink="">
      <xdr:nvSpPr>
        <xdr:cNvPr id="325" name="n_3mainValue【福祉施設】&#10;有形固定資産減価償却率">
          <a:extLst>
            <a:ext uri="{FF2B5EF4-FFF2-40B4-BE49-F238E27FC236}">
              <a16:creationId xmlns:a16="http://schemas.microsoft.com/office/drawing/2014/main" id="{EFCD7682-3012-4CB5-ADD4-A80A093B22A8}"/>
            </a:ext>
          </a:extLst>
        </xdr:cNvPr>
        <xdr:cNvSpPr txBox="1"/>
      </xdr:nvSpPr>
      <xdr:spPr>
        <a:xfrm>
          <a:off x="1816744" y="1384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90732</xdr:rowOff>
    </xdr:from>
    <xdr:ext cx="405111" cy="259045"/>
    <xdr:sp macro="" textlink="">
      <xdr:nvSpPr>
        <xdr:cNvPr id="326" name="n_4mainValue【福祉施設】&#10;有形固定資産減価償却率">
          <a:extLst>
            <a:ext uri="{FF2B5EF4-FFF2-40B4-BE49-F238E27FC236}">
              <a16:creationId xmlns:a16="http://schemas.microsoft.com/office/drawing/2014/main" id="{82E1C0CC-55E2-41B2-A21C-20D3B827348F}"/>
            </a:ext>
          </a:extLst>
        </xdr:cNvPr>
        <xdr:cNvSpPr txBox="1"/>
      </xdr:nvSpPr>
      <xdr:spPr>
        <a:xfrm>
          <a:off x="927744" y="1380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4C302959-D4FF-428D-9F27-F783305BEB5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96DD7580-F2E5-4C8A-87C9-2C3E688050A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FDA1DC39-F498-4BD2-BCC6-6BAA9266283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C2061BF1-A7A5-4B31-8153-05D8390303E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7DAF66A4-5EF2-4FD4-91A1-DE63B15AA24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6E3D8C47-29F9-4DC3-8920-CCD9B1C9313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D5E09539-DABF-4A06-8A28-D579CBC1902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64C3641E-1554-4449-987E-158D0DF2071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DFB1646E-9D57-4069-9417-3CDED06D737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D1D123AD-BEC3-4E6F-B597-67A49D9967E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BB651C9B-20D9-4CD7-80C4-48EF1533179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E6C24336-188F-487E-B9BD-87B85E33EB0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89A3BE30-A44E-4248-91FB-A8A8EE1628C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73C60739-2E8B-46C8-91F3-9600F9FA410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6B1B75D9-B3DE-4F1D-996F-DD220747279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3A2816DD-83EB-4DF8-8BF2-181C3607E01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97037BC2-770C-4D56-98A8-1550FE5D8E0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65FF45C8-6E39-4212-8A98-636626892A9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67926637-09B4-4342-8DD4-AF6CB1E6292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4F526ACC-FF6B-4843-BCBA-AE084C6DFF2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B838C636-61F1-4F09-9623-98B5B72C6B0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AA7628A5-4893-4530-9FEE-DDB3F87E7613}"/>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6E663067-F6FC-4097-895A-572BE29C77A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E43CE79A-9D15-4936-909F-01ECC204DEA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E651AC3D-7CE3-4D55-879C-C711A7E0B3F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683DA640-A75A-4852-9E38-C3B056269D8D}"/>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23308024-5317-4FFD-8BBF-EC819E486E4C}"/>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E2E058A0-FB1B-4107-9094-71AA3AD0DE38}"/>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2EAD0FA0-A0A4-40B7-B922-6D8BD3121A11}"/>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539BA550-ED05-48B7-AE7B-E75887A768EA}"/>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35940</xdr:rowOff>
    </xdr:from>
    <xdr:ext cx="469744" cy="259045"/>
    <xdr:sp macro="" textlink="">
      <xdr:nvSpPr>
        <xdr:cNvPr id="357" name="【福祉施設】&#10;一人当たり面積平均値テキスト">
          <a:extLst>
            <a:ext uri="{FF2B5EF4-FFF2-40B4-BE49-F238E27FC236}">
              <a16:creationId xmlns:a16="http://schemas.microsoft.com/office/drawing/2014/main" id="{6FB61E23-1E88-4318-984F-5339DFB7BB23}"/>
            </a:ext>
          </a:extLst>
        </xdr:cNvPr>
        <xdr:cNvSpPr txBox="1"/>
      </xdr:nvSpPr>
      <xdr:spPr>
        <a:xfrm>
          <a:off x="10515600" y="14609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6FC83688-1E1E-4D73-AB76-37EE9B3FD492}"/>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74BE1209-2195-4F0C-AF54-239325CF8475}"/>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253E8EB6-D666-42B4-A88D-D4C8219ED1F5}"/>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6A0A1A49-3062-4DDE-A0F2-FB43387D096C}"/>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48805</xdr:rowOff>
    </xdr:from>
    <xdr:to>
      <xdr:col>36</xdr:col>
      <xdr:colOff>165100</xdr:colOff>
      <xdr:row>85</xdr:row>
      <xdr:rowOff>150405</xdr:rowOff>
    </xdr:to>
    <xdr:sp macro="" textlink="">
      <xdr:nvSpPr>
        <xdr:cNvPr id="362" name="フローチャート: 判断 361">
          <a:extLst>
            <a:ext uri="{FF2B5EF4-FFF2-40B4-BE49-F238E27FC236}">
              <a16:creationId xmlns:a16="http://schemas.microsoft.com/office/drawing/2014/main" id="{0B112C00-F332-44F3-86FA-6E09EE17C7F1}"/>
            </a:ext>
          </a:extLst>
        </xdr:cNvPr>
        <xdr:cNvSpPr/>
      </xdr:nvSpPr>
      <xdr:spPr>
        <a:xfrm>
          <a:off x="6921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8CFFAF8-BA7E-4793-9C79-D002C3AC535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903668E-015D-472B-B7C7-066E71C00DF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728EB5BA-AD02-4158-A5CF-B5B85A366C6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42EB34D8-8549-4099-8BCE-03C810E9235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380EF865-1271-4777-B064-52754B09BA9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15602</xdr:rowOff>
    </xdr:from>
    <xdr:to>
      <xdr:col>55</xdr:col>
      <xdr:colOff>50800</xdr:colOff>
      <xdr:row>80</xdr:row>
      <xdr:rowOff>117202</xdr:rowOff>
    </xdr:to>
    <xdr:sp macro="" textlink="">
      <xdr:nvSpPr>
        <xdr:cNvPr id="368" name="楕円 367">
          <a:extLst>
            <a:ext uri="{FF2B5EF4-FFF2-40B4-BE49-F238E27FC236}">
              <a16:creationId xmlns:a16="http://schemas.microsoft.com/office/drawing/2014/main" id="{1DD1F9BA-3914-4698-AB8C-06B4381B2150}"/>
            </a:ext>
          </a:extLst>
        </xdr:cNvPr>
        <xdr:cNvSpPr/>
      </xdr:nvSpPr>
      <xdr:spPr>
        <a:xfrm>
          <a:off x="10426700" y="1373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38479</xdr:rowOff>
    </xdr:from>
    <xdr:ext cx="469744" cy="259045"/>
    <xdr:sp macro="" textlink="">
      <xdr:nvSpPr>
        <xdr:cNvPr id="369" name="【福祉施設】&#10;一人当たり面積該当値テキスト">
          <a:extLst>
            <a:ext uri="{FF2B5EF4-FFF2-40B4-BE49-F238E27FC236}">
              <a16:creationId xmlns:a16="http://schemas.microsoft.com/office/drawing/2014/main" id="{C44A4BC8-96E1-45C6-A4D4-00D2F594E80E}"/>
            </a:ext>
          </a:extLst>
        </xdr:cNvPr>
        <xdr:cNvSpPr txBox="1"/>
      </xdr:nvSpPr>
      <xdr:spPr>
        <a:xfrm>
          <a:off x="10515600" y="1358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42818</xdr:rowOff>
    </xdr:from>
    <xdr:to>
      <xdr:col>50</xdr:col>
      <xdr:colOff>165100</xdr:colOff>
      <xdr:row>80</xdr:row>
      <xdr:rowOff>144418</xdr:rowOff>
    </xdr:to>
    <xdr:sp macro="" textlink="">
      <xdr:nvSpPr>
        <xdr:cNvPr id="370" name="楕円 369">
          <a:extLst>
            <a:ext uri="{FF2B5EF4-FFF2-40B4-BE49-F238E27FC236}">
              <a16:creationId xmlns:a16="http://schemas.microsoft.com/office/drawing/2014/main" id="{345891F5-788C-474E-AD98-3F744AE387FB}"/>
            </a:ext>
          </a:extLst>
        </xdr:cNvPr>
        <xdr:cNvSpPr/>
      </xdr:nvSpPr>
      <xdr:spPr>
        <a:xfrm>
          <a:off x="9588500" y="137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66402</xdr:rowOff>
    </xdr:from>
    <xdr:to>
      <xdr:col>55</xdr:col>
      <xdr:colOff>0</xdr:colOff>
      <xdr:row>80</xdr:row>
      <xdr:rowOff>93618</xdr:rowOff>
    </xdr:to>
    <xdr:cxnSp macro="">
      <xdr:nvCxnSpPr>
        <xdr:cNvPr id="371" name="直線コネクタ 370">
          <a:extLst>
            <a:ext uri="{FF2B5EF4-FFF2-40B4-BE49-F238E27FC236}">
              <a16:creationId xmlns:a16="http://schemas.microsoft.com/office/drawing/2014/main" id="{14718CC2-DD8F-4EAA-8E70-9E7ECD166182}"/>
            </a:ext>
          </a:extLst>
        </xdr:cNvPr>
        <xdr:cNvCxnSpPr/>
      </xdr:nvCxnSpPr>
      <xdr:spPr>
        <a:xfrm flipV="1">
          <a:off x="9639300" y="13782402"/>
          <a:ext cx="838200" cy="2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83094</xdr:rowOff>
    </xdr:from>
    <xdr:to>
      <xdr:col>46</xdr:col>
      <xdr:colOff>38100</xdr:colOff>
      <xdr:row>81</xdr:row>
      <xdr:rowOff>13244</xdr:rowOff>
    </xdr:to>
    <xdr:sp macro="" textlink="">
      <xdr:nvSpPr>
        <xdr:cNvPr id="372" name="楕円 371">
          <a:extLst>
            <a:ext uri="{FF2B5EF4-FFF2-40B4-BE49-F238E27FC236}">
              <a16:creationId xmlns:a16="http://schemas.microsoft.com/office/drawing/2014/main" id="{BA087D47-6662-4027-97B4-131B124CDE3A}"/>
            </a:ext>
          </a:extLst>
        </xdr:cNvPr>
        <xdr:cNvSpPr/>
      </xdr:nvSpPr>
      <xdr:spPr>
        <a:xfrm>
          <a:off x="8699500" y="1379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93618</xdr:rowOff>
    </xdr:from>
    <xdr:to>
      <xdr:col>50</xdr:col>
      <xdr:colOff>114300</xdr:colOff>
      <xdr:row>80</xdr:row>
      <xdr:rowOff>133894</xdr:rowOff>
    </xdr:to>
    <xdr:cxnSp macro="">
      <xdr:nvCxnSpPr>
        <xdr:cNvPr id="373" name="直線コネクタ 372">
          <a:extLst>
            <a:ext uri="{FF2B5EF4-FFF2-40B4-BE49-F238E27FC236}">
              <a16:creationId xmlns:a16="http://schemas.microsoft.com/office/drawing/2014/main" id="{E5AE347D-CC26-4922-BF7E-A8DE2B896860}"/>
            </a:ext>
          </a:extLst>
        </xdr:cNvPr>
        <xdr:cNvCxnSpPr/>
      </xdr:nvCxnSpPr>
      <xdr:spPr>
        <a:xfrm flipV="1">
          <a:off x="8750300" y="13809618"/>
          <a:ext cx="889000" cy="4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95069</xdr:rowOff>
    </xdr:from>
    <xdr:to>
      <xdr:col>41</xdr:col>
      <xdr:colOff>101600</xdr:colOff>
      <xdr:row>81</xdr:row>
      <xdr:rowOff>25219</xdr:rowOff>
    </xdr:to>
    <xdr:sp macro="" textlink="">
      <xdr:nvSpPr>
        <xdr:cNvPr id="374" name="楕円 373">
          <a:extLst>
            <a:ext uri="{FF2B5EF4-FFF2-40B4-BE49-F238E27FC236}">
              <a16:creationId xmlns:a16="http://schemas.microsoft.com/office/drawing/2014/main" id="{9B26D871-5917-4274-B7BD-B6894AEEB135}"/>
            </a:ext>
          </a:extLst>
        </xdr:cNvPr>
        <xdr:cNvSpPr/>
      </xdr:nvSpPr>
      <xdr:spPr>
        <a:xfrm>
          <a:off x="7810500" y="1381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133894</xdr:rowOff>
    </xdr:from>
    <xdr:to>
      <xdr:col>45</xdr:col>
      <xdr:colOff>177800</xdr:colOff>
      <xdr:row>80</xdr:row>
      <xdr:rowOff>145869</xdr:rowOff>
    </xdr:to>
    <xdr:cxnSp macro="">
      <xdr:nvCxnSpPr>
        <xdr:cNvPr id="375" name="直線コネクタ 374">
          <a:extLst>
            <a:ext uri="{FF2B5EF4-FFF2-40B4-BE49-F238E27FC236}">
              <a16:creationId xmlns:a16="http://schemas.microsoft.com/office/drawing/2014/main" id="{9F9C8322-77EE-480D-A89D-0256CC6D367A}"/>
            </a:ext>
          </a:extLst>
        </xdr:cNvPr>
        <xdr:cNvCxnSpPr/>
      </xdr:nvCxnSpPr>
      <xdr:spPr>
        <a:xfrm flipV="1">
          <a:off x="7861300" y="1384989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105955</xdr:rowOff>
    </xdr:from>
    <xdr:to>
      <xdr:col>36</xdr:col>
      <xdr:colOff>165100</xdr:colOff>
      <xdr:row>81</xdr:row>
      <xdr:rowOff>36105</xdr:rowOff>
    </xdr:to>
    <xdr:sp macro="" textlink="">
      <xdr:nvSpPr>
        <xdr:cNvPr id="376" name="楕円 375">
          <a:extLst>
            <a:ext uri="{FF2B5EF4-FFF2-40B4-BE49-F238E27FC236}">
              <a16:creationId xmlns:a16="http://schemas.microsoft.com/office/drawing/2014/main" id="{925C797F-9B8C-488C-9882-49D9B0D2C1D8}"/>
            </a:ext>
          </a:extLst>
        </xdr:cNvPr>
        <xdr:cNvSpPr/>
      </xdr:nvSpPr>
      <xdr:spPr>
        <a:xfrm>
          <a:off x="6921500" y="1382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145869</xdr:rowOff>
    </xdr:from>
    <xdr:to>
      <xdr:col>41</xdr:col>
      <xdr:colOff>50800</xdr:colOff>
      <xdr:row>80</xdr:row>
      <xdr:rowOff>156755</xdr:rowOff>
    </xdr:to>
    <xdr:cxnSp macro="">
      <xdr:nvCxnSpPr>
        <xdr:cNvPr id="377" name="直線コネクタ 376">
          <a:extLst>
            <a:ext uri="{FF2B5EF4-FFF2-40B4-BE49-F238E27FC236}">
              <a16:creationId xmlns:a16="http://schemas.microsoft.com/office/drawing/2014/main" id="{707CD5CF-9BB6-4343-9013-C9D318B918DA}"/>
            </a:ext>
          </a:extLst>
        </xdr:cNvPr>
        <xdr:cNvCxnSpPr/>
      </xdr:nvCxnSpPr>
      <xdr:spPr>
        <a:xfrm flipV="1">
          <a:off x="6972300" y="13861869"/>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157859</xdr:rowOff>
    </xdr:from>
    <xdr:ext cx="469744" cy="259045"/>
    <xdr:sp macro="" textlink="">
      <xdr:nvSpPr>
        <xdr:cNvPr id="378" name="n_1aveValue【福祉施設】&#10;一人当たり面積">
          <a:extLst>
            <a:ext uri="{FF2B5EF4-FFF2-40B4-BE49-F238E27FC236}">
              <a16:creationId xmlns:a16="http://schemas.microsoft.com/office/drawing/2014/main" id="{55DCF358-102C-4B9D-9000-BA3DBC50299E}"/>
            </a:ext>
          </a:extLst>
        </xdr:cNvPr>
        <xdr:cNvSpPr txBox="1"/>
      </xdr:nvSpPr>
      <xdr:spPr>
        <a:xfrm>
          <a:off x="9391727" y="1473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154595</xdr:rowOff>
    </xdr:from>
    <xdr:ext cx="469744" cy="259045"/>
    <xdr:sp macro="" textlink="">
      <xdr:nvSpPr>
        <xdr:cNvPr id="379" name="n_2aveValue【福祉施設】&#10;一人当たり面積">
          <a:extLst>
            <a:ext uri="{FF2B5EF4-FFF2-40B4-BE49-F238E27FC236}">
              <a16:creationId xmlns:a16="http://schemas.microsoft.com/office/drawing/2014/main" id="{59F40401-4C7C-4626-9154-7B45F4675541}"/>
            </a:ext>
          </a:extLst>
        </xdr:cNvPr>
        <xdr:cNvSpPr txBox="1"/>
      </xdr:nvSpPr>
      <xdr:spPr>
        <a:xfrm>
          <a:off x="8515427" y="1472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169834</xdr:rowOff>
    </xdr:from>
    <xdr:ext cx="469744" cy="259045"/>
    <xdr:sp macro="" textlink="">
      <xdr:nvSpPr>
        <xdr:cNvPr id="380" name="n_3aveValue【福祉施設】&#10;一人当たり面積">
          <a:extLst>
            <a:ext uri="{FF2B5EF4-FFF2-40B4-BE49-F238E27FC236}">
              <a16:creationId xmlns:a16="http://schemas.microsoft.com/office/drawing/2014/main" id="{75AC5197-0291-41AC-98BD-AAAC3ACEED1E}"/>
            </a:ext>
          </a:extLst>
        </xdr:cNvPr>
        <xdr:cNvSpPr txBox="1"/>
      </xdr:nvSpPr>
      <xdr:spPr>
        <a:xfrm>
          <a:off x="7626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141532</xdr:rowOff>
    </xdr:from>
    <xdr:ext cx="469744" cy="259045"/>
    <xdr:sp macro="" textlink="">
      <xdr:nvSpPr>
        <xdr:cNvPr id="381" name="n_4aveValue【福祉施設】&#10;一人当たり面積">
          <a:extLst>
            <a:ext uri="{FF2B5EF4-FFF2-40B4-BE49-F238E27FC236}">
              <a16:creationId xmlns:a16="http://schemas.microsoft.com/office/drawing/2014/main" id="{C70C3D7F-EA0F-47BE-9FA1-FFA8A37C92C4}"/>
            </a:ext>
          </a:extLst>
        </xdr:cNvPr>
        <xdr:cNvSpPr txBox="1"/>
      </xdr:nvSpPr>
      <xdr:spPr>
        <a:xfrm>
          <a:off x="6737427" y="1471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160945</xdr:rowOff>
    </xdr:from>
    <xdr:ext cx="469744" cy="259045"/>
    <xdr:sp macro="" textlink="">
      <xdr:nvSpPr>
        <xdr:cNvPr id="382" name="n_1mainValue【福祉施設】&#10;一人当たり面積">
          <a:extLst>
            <a:ext uri="{FF2B5EF4-FFF2-40B4-BE49-F238E27FC236}">
              <a16:creationId xmlns:a16="http://schemas.microsoft.com/office/drawing/2014/main" id="{B6ACB81A-9830-4258-8F30-AF8A3ADEA7FA}"/>
            </a:ext>
          </a:extLst>
        </xdr:cNvPr>
        <xdr:cNvSpPr txBox="1"/>
      </xdr:nvSpPr>
      <xdr:spPr>
        <a:xfrm>
          <a:off x="9391727" y="1353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29771</xdr:rowOff>
    </xdr:from>
    <xdr:ext cx="469744" cy="259045"/>
    <xdr:sp macro="" textlink="">
      <xdr:nvSpPr>
        <xdr:cNvPr id="383" name="n_2mainValue【福祉施設】&#10;一人当たり面積">
          <a:extLst>
            <a:ext uri="{FF2B5EF4-FFF2-40B4-BE49-F238E27FC236}">
              <a16:creationId xmlns:a16="http://schemas.microsoft.com/office/drawing/2014/main" id="{0CD04584-89D4-49D2-8E9B-776E11D174BA}"/>
            </a:ext>
          </a:extLst>
        </xdr:cNvPr>
        <xdr:cNvSpPr txBox="1"/>
      </xdr:nvSpPr>
      <xdr:spPr>
        <a:xfrm>
          <a:off x="8515427" y="1357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41746</xdr:rowOff>
    </xdr:from>
    <xdr:ext cx="469744" cy="259045"/>
    <xdr:sp macro="" textlink="">
      <xdr:nvSpPr>
        <xdr:cNvPr id="384" name="n_3mainValue【福祉施設】&#10;一人当たり面積">
          <a:extLst>
            <a:ext uri="{FF2B5EF4-FFF2-40B4-BE49-F238E27FC236}">
              <a16:creationId xmlns:a16="http://schemas.microsoft.com/office/drawing/2014/main" id="{8A256D0A-B2E3-497F-82D0-8F1099F9C8B7}"/>
            </a:ext>
          </a:extLst>
        </xdr:cNvPr>
        <xdr:cNvSpPr txBox="1"/>
      </xdr:nvSpPr>
      <xdr:spPr>
        <a:xfrm>
          <a:off x="7626427" y="1358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52632</xdr:rowOff>
    </xdr:from>
    <xdr:ext cx="469744" cy="259045"/>
    <xdr:sp macro="" textlink="">
      <xdr:nvSpPr>
        <xdr:cNvPr id="385" name="n_4mainValue【福祉施設】&#10;一人当たり面積">
          <a:extLst>
            <a:ext uri="{FF2B5EF4-FFF2-40B4-BE49-F238E27FC236}">
              <a16:creationId xmlns:a16="http://schemas.microsoft.com/office/drawing/2014/main" id="{101094DD-5198-4C5E-9717-B1BE0B3744DF}"/>
            </a:ext>
          </a:extLst>
        </xdr:cNvPr>
        <xdr:cNvSpPr txBox="1"/>
      </xdr:nvSpPr>
      <xdr:spPr>
        <a:xfrm>
          <a:off x="6737427" y="1359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04BB03FE-39B6-43DC-9CCA-48328ED83BC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F5800F2F-6064-4E38-97C5-D3C8731CF37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DC3B053C-EA88-48A2-A810-BD9AE5B0907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8383862F-A479-45D7-ACD5-CA33AC8614C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DC5AFC6E-03D2-4A51-BA76-FCB202CAB3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58DC4A71-88A8-4734-B7DB-7A1C18458D0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21EC6DBE-6730-41B6-B3E3-696B7D6346B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9BD1C39A-FE31-4E4B-9234-E9FABBEB34A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A7C2706E-61CF-4F5F-92C5-335BB0125F1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A41A5923-5182-4F19-B597-BFAD3FF3776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DC5BB6B0-5275-4A2C-86BB-A1F9BFEAF6B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16F15BC3-E333-4296-9E77-206A39CFF79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83AF5389-7331-428C-956E-07AA6DF255C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3A763D8E-A2B7-49EA-8A8E-46121A1CF4D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D43E9A1B-54E3-4068-A745-6E5C74040A8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9E41F689-33A6-4972-9173-A0924D67F8A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E51B41F5-0510-41DA-B771-5ED7532AB42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14789F8E-1324-47D0-9ED4-067BA44E67D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CDB36431-A85F-4C48-81A0-D0A3488EA2F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C6B04CC9-01C5-41EE-A42A-53720B8D225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B5AA29D9-715B-4F22-BA59-432F77A1DFC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E5071559-10C0-4B29-AF58-5C0B460BE0D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0F4E4800-A480-477F-8D1F-2DC8268B588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51B15E05-7B9F-4D82-ABD2-828B9F2B5FA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6583E08C-F4A3-4A34-B11B-2F598E1C601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15DE8AD9-BF4B-4745-B0BA-77CF567B6FDF}"/>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51ACF3A4-BA1C-4EC5-B783-A0C624C8E8BB}"/>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80E48305-A479-40A1-B46D-6DB2E5FBA93F}"/>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A4452A04-737D-408D-A214-C7D7CACCA31F}"/>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477C0804-F71F-4B2F-8713-521C589D8460}"/>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FDFC1E9F-F62C-4005-BD79-A9319BFD01F7}"/>
            </a:ext>
          </a:extLst>
        </xdr:cNvPr>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49786FC1-9866-4B41-B67B-2432450B9F34}"/>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9D856AE3-3302-4909-9397-47AA44B66D37}"/>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CC15C5F9-FF99-4442-82FB-7DF19F016E6E}"/>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755A2929-F48B-4981-BB8A-AFE2382B377D}"/>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126637</xdr:rowOff>
    </xdr:from>
    <xdr:to>
      <xdr:col>6</xdr:col>
      <xdr:colOff>38100</xdr:colOff>
      <xdr:row>105</xdr:row>
      <xdr:rowOff>56787</xdr:rowOff>
    </xdr:to>
    <xdr:sp macro="" textlink="">
      <xdr:nvSpPr>
        <xdr:cNvPr id="421" name="フローチャート: 判断 420">
          <a:extLst>
            <a:ext uri="{FF2B5EF4-FFF2-40B4-BE49-F238E27FC236}">
              <a16:creationId xmlns:a16="http://schemas.microsoft.com/office/drawing/2014/main" id="{53C9FE74-4D69-425B-BDCC-1A07E9A6A308}"/>
            </a:ext>
          </a:extLst>
        </xdr:cNvPr>
        <xdr:cNvSpPr/>
      </xdr:nvSpPr>
      <xdr:spPr>
        <a:xfrm>
          <a:off x="1079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528862E8-0FCC-4CC1-BCAF-C040C34E085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9F40D6DE-8FD1-4E30-9F22-B9441C56BF8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CAA5D099-EE3B-4512-A7D0-A93BD31BB08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86EA6004-1BB3-4484-9F0B-D95738A9B42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A0AD0CB5-EEB3-404C-905A-35EDDB8FA76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17236</xdr:rowOff>
    </xdr:from>
    <xdr:to>
      <xdr:col>24</xdr:col>
      <xdr:colOff>114300</xdr:colOff>
      <xdr:row>105</xdr:row>
      <xdr:rowOff>118836</xdr:rowOff>
    </xdr:to>
    <xdr:sp macro="" textlink="">
      <xdr:nvSpPr>
        <xdr:cNvPr id="427" name="楕円 426">
          <a:extLst>
            <a:ext uri="{FF2B5EF4-FFF2-40B4-BE49-F238E27FC236}">
              <a16:creationId xmlns:a16="http://schemas.microsoft.com/office/drawing/2014/main" id="{F43D45C9-F1A0-4C8E-A122-93C27AAF9475}"/>
            </a:ext>
          </a:extLst>
        </xdr:cNvPr>
        <xdr:cNvSpPr/>
      </xdr:nvSpPr>
      <xdr:spPr>
        <a:xfrm>
          <a:off x="45847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40113</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07F008F2-FDBC-4F26-AE25-51DD33044700}"/>
            </a:ext>
          </a:extLst>
        </xdr:cNvPr>
        <xdr:cNvSpPr txBox="1"/>
      </xdr:nvSpPr>
      <xdr:spPr>
        <a:xfrm>
          <a:off x="4673600" y="1787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154395</xdr:rowOff>
    </xdr:from>
    <xdr:to>
      <xdr:col>20</xdr:col>
      <xdr:colOff>38100</xdr:colOff>
      <xdr:row>105</xdr:row>
      <xdr:rowOff>84545</xdr:rowOff>
    </xdr:to>
    <xdr:sp macro="" textlink="">
      <xdr:nvSpPr>
        <xdr:cNvPr id="429" name="楕円 428">
          <a:extLst>
            <a:ext uri="{FF2B5EF4-FFF2-40B4-BE49-F238E27FC236}">
              <a16:creationId xmlns:a16="http://schemas.microsoft.com/office/drawing/2014/main" id="{88421CB9-6CCB-422F-89C8-D809E53B2B38}"/>
            </a:ext>
          </a:extLst>
        </xdr:cNvPr>
        <xdr:cNvSpPr/>
      </xdr:nvSpPr>
      <xdr:spPr>
        <a:xfrm>
          <a:off x="3746500" y="179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33745</xdr:rowOff>
    </xdr:from>
    <xdr:to>
      <xdr:col>24</xdr:col>
      <xdr:colOff>63500</xdr:colOff>
      <xdr:row>105</xdr:row>
      <xdr:rowOff>68036</xdr:rowOff>
    </xdr:to>
    <xdr:cxnSp macro="">
      <xdr:nvCxnSpPr>
        <xdr:cNvPr id="430" name="直線コネクタ 429">
          <a:extLst>
            <a:ext uri="{FF2B5EF4-FFF2-40B4-BE49-F238E27FC236}">
              <a16:creationId xmlns:a16="http://schemas.microsoft.com/office/drawing/2014/main" id="{70EE2946-820D-4EA7-B0BC-838D0AEDD92C}"/>
            </a:ext>
          </a:extLst>
        </xdr:cNvPr>
        <xdr:cNvCxnSpPr/>
      </xdr:nvCxnSpPr>
      <xdr:spPr>
        <a:xfrm>
          <a:off x="3797300" y="1803599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136434</xdr:rowOff>
    </xdr:from>
    <xdr:to>
      <xdr:col>15</xdr:col>
      <xdr:colOff>101600</xdr:colOff>
      <xdr:row>105</xdr:row>
      <xdr:rowOff>66584</xdr:rowOff>
    </xdr:to>
    <xdr:sp macro="" textlink="">
      <xdr:nvSpPr>
        <xdr:cNvPr id="431" name="楕円 430">
          <a:extLst>
            <a:ext uri="{FF2B5EF4-FFF2-40B4-BE49-F238E27FC236}">
              <a16:creationId xmlns:a16="http://schemas.microsoft.com/office/drawing/2014/main" id="{D80E9114-8398-4F12-96E5-C5467B1F9179}"/>
            </a:ext>
          </a:extLst>
        </xdr:cNvPr>
        <xdr:cNvSpPr/>
      </xdr:nvSpPr>
      <xdr:spPr>
        <a:xfrm>
          <a:off x="2857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15784</xdr:rowOff>
    </xdr:from>
    <xdr:to>
      <xdr:col>19</xdr:col>
      <xdr:colOff>177800</xdr:colOff>
      <xdr:row>105</xdr:row>
      <xdr:rowOff>33745</xdr:rowOff>
    </xdr:to>
    <xdr:cxnSp macro="">
      <xdr:nvCxnSpPr>
        <xdr:cNvPr id="432" name="直線コネクタ 431">
          <a:extLst>
            <a:ext uri="{FF2B5EF4-FFF2-40B4-BE49-F238E27FC236}">
              <a16:creationId xmlns:a16="http://schemas.microsoft.com/office/drawing/2014/main" id="{73D33B8F-EDBF-4AEC-B05D-0E6243D784A2}"/>
            </a:ext>
          </a:extLst>
        </xdr:cNvPr>
        <xdr:cNvCxnSpPr/>
      </xdr:nvCxnSpPr>
      <xdr:spPr>
        <a:xfrm>
          <a:off x="2908300" y="1801803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103777</xdr:rowOff>
    </xdr:from>
    <xdr:to>
      <xdr:col>10</xdr:col>
      <xdr:colOff>165100</xdr:colOff>
      <xdr:row>105</xdr:row>
      <xdr:rowOff>33927</xdr:rowOff>
    </xdr:to>
    <xdr:sp macro="" textlink="">
      <xdr:nvSpPr>
        <xdr:cNvPr id="433" name="楕円 432">
          <a:extLst>
            <a:ext uri="{FF2B5EF4-FFF2-40B4-BE49-F238E27FC236}">
              <a16:creationId xmlns:a16="http://schemas.microsoft.com/office/drawing/2014/main" id="{386DF0D9-AD8C-4397-8B66-5955EAE55A9D}"/>
            </a:ext>
          </a:extLst>
        </xdr:cNvPr>
        <xdr:cNvSpPr/>
      </xdr:nvSpPr>
      <xdr:spPr>
        <a:xfrm>
          <a:off x="1968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154577</xdr:rowOff>
    </xdr:from>
    <xdr:to>
      <xdr:col>15</xdr:col>
      <xdr:colOff>50800</xdr:colOff>
      <xdr:row>105</xdr:row>
      <xdr:rowOff>15784</xdr:rowOff>
    </xdr:to>
    <xdr:cxnSp macro="">
      <xdr:nvCxnSpPr>
        <xdr:cNvPr id="434" name="直線コネクタ 433">
          <a:extLst>
            <a:ext uri="{FF2B5EF4-FFF2-40B4-BE49-F238E27FC236}">
              <a16:creationId xmlns:a16="http://schemas.microsoft.com/office/drawing/2014/main" id="{EBC3A98B-E565-436D-A1C3-B5AE8844D7C6}"/>
            </a:ext>
          </a:extLst>
        </xdr:cNvPr>
        <xdr:cNvCxnSpPr/>
      </xdr:nvCxnSpPr>
      <xdr:spPr>
        <a:xfrm>
          <a:off x="2019300" y="179853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71120</xdr:rowOff>
    </xdr:from>
    <xdr:to>
      <xdr:col>6</xdr:col>
      <xdr:colOff>38100</xdr:colOff>
      <xdr:row>105</xdr:row>
      <xdr:rowOff>1270</xdr:rowOff>
    </xdr:to>
    <xdr:sp macro="" textlink="">
      <xdr:nvSpPr>
        <xdr:cNvPr id="435" name="楕円 434">
          <a:extLst>
            <a:ext uri="{FF2B5EF4-FFF2-40B4-BE49-F238E27FC236}">
              <a16:creationId xmlns:a16="http://schemas.microsoft.com/office/drawing/2014/main" id="{22D3B1C4-1070-4FD3-96D8-7FB36FA71BC7}"/>
            </a:ext>
          </a:extLst>
        </xdr:cNvPr>
        <xdr:cNvSpPr/>
      </xdr:nvSpPr>
      <xdr:spPr>
        <a:xfrm>
          <a:off x="1079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121920</xdr:rowOff>
    </xdr:from>
    <xdr:to>
      <xdr:col>10</xdr:col>
      <xdr:colOff>114300</xdr:colOff>
      <xdr:row>104</xdr:row>
      <xdr:rowOff>154577</xdr:rowOff>
    </xdr:to>
    <xdr:cxnSp macro="">
      <xdr:nvCxnSpPr>
        <xdr:cNvPr id="436" name="直線コネクタ 435">
          <a:extLst>
            <a:ext uri="{FF2B5EF4-FFF2-40B4-BE49-F238E27FC236}">
              <a16:creationId xmlns:a16="http://schemas.microsoft.com/office/drawing/2014/main" id="{E4903435-ADA4-4FD7-92C3-1DFB609468C0}"/>
            </a:ext>
          </a:extLst>
        </xdr:cNvPr>
        <xdr:cNvCxnSpPr/>
      </xdr:nvCxnSpPr>
      <xdr:spPr>
        <a:xfrm>
          <a:off x="1130300" y="179527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437" name="n_1aveValue【市民会館】&#10;有形固定資産減価償却率">
          <a:extLst>
            <a:ext uri="{FF2B5EF4-FFF2-40B4-BE49-F238E27FC236}">
              <a16:creationId xmlns:a16="http://schemas.microsoft.com/office/drawing/2014/main" id="{71799B43-EB60-4A78-9042-9F568C46426D}"/>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438" name="n_2aveValue【市民会館】&#10;有形固定資産減価償却率">
          <a:extLst>
            <a:ext uri="{FF2B5EF4-FFF2-40B4-BE49-F238E27FC236}">
              <a16:creationId xmlns:a16="http://schemas.microsoft.com/office/drawing/2014/main" id="{6D0A0EDD-745A-4110-94B8-8F54ECFFA4E2}"/>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439" name="n_3aveValue【市民会館】&#10;有形固定資産減価償却率">
          <a:extLst>
            <a:ext uri="{FF2B5EF4-FFF2-40B4-BE49-F238E27FC236}">
              <a16:creationId xmlns:a16="http://schemas.microsoft.com/office/drawing/2014/main" id="{51C46A20-5D1D-47BC-BF2F-B5CBC779B238}"/>
            </a:ext>
          </a:extLst>
        </xdr:cNvPr>
        <xdr:cNvSpPr txBox="1"/>
      </xdr:nvSpPr>
      <xdr:spPr>
        <a:xfrm>
          <a:off x="1816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47914</xdr:rowOff>
    </xdr:from>
    <xdr:ext cx="405111" cy="259045"/>
    <xdr:sp macro="" textlink="">
      <xdr:nvSpPr>
        <xdr:cNvPr id="440" name="n_4aveValue【市民会館】&#10;有形固定資産減価償却率">
          <a:extLst>
            <a:ext uri="{FF2B5EF4-FFF2-40B4-BE49-F238E27FC236}">
              <a16:creationId xmlns:a16="http://schemas.microsoft.com/office/drawing/2014/main" id="{1F543EC8-AA5B-4CDC-83A3-2E3C766945D5}"/>
            </a:ext>
          </a:extLst>
        </xdr:cNvPr>
        <xdr:cNvSpPr txBox="1"/>
      </xdr:nvSpPr>
      <xdr:spPr>
        <a:xfrm>
          <a:off x="927744"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101072</xdr:rowOff>
    </xdr:from>
    <xdr:ext cx="405111" cy="259045"/>
    <xdr:sp macro="" textlink="">
      <xdr:nvSpPr>
        <xdr:cNvPr id="441" name="n_1mainValue【市民会館】&#10;有形固定資産減価償却率">
          <a:extLst>
            <a:ext uri="{FF2B5EF4-FFF2-40B4-BE49-F238E27FC236}">
              <a16:creationId xmlns:a16="http://schemas.microsoft.com/office/drawing/2014/main" id="{6BE01531-8263-497B-B447-7E9B2E7A3BDB}"/>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83111</xdr:rowOff>
    </xdr:from>
    <xdr:ext cx="405111" cy="259045"/>
    <xdr:sp macro="" textlink="">
      <xdr:nvSpPr>
        <xdr:cNvPr id="442" name="n_2mainValue【市民会館】&#10;有形固定資産減価償却率">
          <a:extLst>
            <a:ext uri="{FF2B5EF4-FFF2-40B4-BE49-F238E27FC236}">
              <a16:creationId xmlns:a16="http://schemas.microsoft.com/office/drawing/2014/main" id="{0AE1D8C5-995D-4D51-91AE-BED7DC4FADE2}"/>
            </a:ext>
          </a:extLst>
        </xdr:cNvPr>
        <xdr:cNvSpPr txBox="1"/>
      </xdr:nvSpPr>
      <xdr:spPr>
        <a:xfrm>
          <a:off x="2705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50454</xdr:rowOff>
    </xdr:from>
    <xdr:ext cx="405111" cy="259045"/>
    <xdr:sp macro="" textlink="">
      <xdr:nvSpPr>
        <xdr:cNvPr id="443" name="n_3mainValue【市民会館】&#10;有形固定資産減価償却率">
          <a:extLst>
            <a:ext uri="{FF2B5EF4-FFF2-40B4-BE49-F238E27FC236}">
              <a16:creationId xmlns:a16="http://schemas.microsoft.com/office/drawing/2014/main" id="{71130100-092D-4F0D-8887-1D9E903D0067}"/>
            </a:ext>
          </a:extLst>
        </xdr:cNvPr>
        <xdr:cNvSpPr txBox="1"/>
      </xdr:nvSpPr>
      <xdr:spPr>
        <a:xfrm>
          <a:off x="1816744" y="1770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444" name="n_4mainValue【市民会館】&#10;有形固定資産減価償却率">
          <a:extLst>
            <a:ext uri="{FF2B5EF4-FFF2-40B4-BE49-F238E27FC236}">
              <a16:creationId xmlns:a16="http://schemas.microsoft.com/office/drawing/2014/main" id="{6B65F610-39EC-4824-AB70-0CE67F8EA1FB}"/>
            </a:ext>
          </a:extLst>
        </xdr:cNvPr>
        <xdr:cNvSpPr txBox="1"/>
      </xdr:nvSpPr>
      <xdr:spPr>
        <a:xfrm>
          <a:off x="927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BBA575F1-E36E-4621-BE4F-A61CDBAC81E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FC046C36-A366-49CD-9D45-05CC9FD13C7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C6A921EF-71A8-4985-9D74-88310FBAD6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D6650394-54F6-4E04-BDA0-07213EE43A6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449283E1-5CB4-4D50-A70E-5291FE0B00A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02DF3546-CEBD-48D6-9895-44989169C8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554729C5-0C53-4969-B98D-F691C52C285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E6E3D6A4-2E1D-4293-91B7-F1EDD3EA9AB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DCD2B62C-E2B4-4891-B798-3F869873F8E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C29764F5-4350-40B8-A89A-E53BD168600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B6ED054D-A3CE-4C81-9B82-EE7D9C936CDC}"/>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F3716CFD-562A-4464-9C58-4B0BFCF388D6}"/>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072EC5F0-D9A4-4724-AA86-3A95D64878A3}"/>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0E6BE07C-0AFA-40F8-9BBF-3F0934559718}"/>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21C4F025-F68D-42E8-B812-BE374B849E8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24047543-FC3C-4F01-B89F-0CF0E849FD29}"/>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E1E97FFC-3AA4-411C-951B-F4EB7ED2F14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0BB0A009-E537-48F5-AD4E-7BCF6C1E3167}"/>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E0C903F6-D0AE-40B5-9682-6AF175795F09}"/>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E665DDA5-0FD3-465B-8E31-BA1D69268AAF}"/>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3C00A957-F372-4711-8510-159C24820F1B}"/>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EDCE14E0-0427-4925-A2B7-DFFD22037A71}"/>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EDE2BA40-AB5D-4050-A5DB-22BC4B44D20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7AC582BC-7864-4E65-874E-66C4299931B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F05AD896-839D-42D0-841F-E5375DDB490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5B9A1C0D-4642-421B-8070-57EC5EECB55A}"/>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B8336D9C-583A-4FEA-B0DB-09233009164F}"/>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4E283901-2124-47B3-A696-8BBD5D26AF58}"/>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E0BD77CE-96F7-4C02-A47D-A3D336814FB9}"/>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33030113-A1BA-406B-BA41-95DC1D55E703}"/>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4F77F933-E702-4140-9886-BC1232A9502F}"/>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61FA7261-0D98-4F73-AAB7-345AF84A679D}"/>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1F1169CB-A44D-4E76-BB28-0C75EC79E770}"/>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725E26F7-4149-4BDE-B7FE-D1E4802E16A9}"/>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7B9EFC23-BBF2-4124-BCD8-25FF7CAC777F}"/>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80" name="フローチャート: 判断 479">
          <a:extLst>
            <a:ext uri="{FF2B5EF4-FFF2-40B4-BE49-F238E27FC236}">
              <a16:creationId xmlns:a16="http://schemas.microsoft.com/office/drawing/2014/main" id="{6A944199-0D83-4DC8-98E7-2310208ADE7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AB716661-8F7D-4257-BE0A-34071E8CFD7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4B0D140A-6012-47AD-BDC0-76FC5AEA895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2D9457FF-E47C-45EC-855E-270F247C8F4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ED4ABDDC-746D-4FE3-A53A-82EDAF51393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4F0BEA89-9C10-4828-A4C6-7027DD28C70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169092</xdr:rowOff>
    </xdr:from>
    <xdr:to>
      <xdr:col>55</xdr:col>
      <xdr:colOff>50800</xdr:colOff>
      <xdr:row>107</xdr:row>
      <xdr:rowOff>99242</xdr:rowOff>
    </xdr:to>
    <xdr:sp macro="" textlink="">
      <xdr:nvSpPr>
        <xdr:cNvPr id="486" name="楕円 485">
          <a:extLst>
            <a:ext uri="{FF2B5EF4-FFF2-40B4-BE49-F238E27FC236}">
              <a16:creationId xmlns:a16="http://schemas.microsoft.com/office/drawing/2014/main" id="{A09DF240-DC9E-4C05-B46B-9E2276F4E13F}"/>
            </a:ext>
          </a:extLst>
        </xdr:cNvPr>
        <xdr:cNvSpPr/>
      </xdr:nvSpPr>
      <xdr:spPr>
        <a:xfrm>
          <a:off x="104267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147519</xdr:rowOff>
    </xdr:from>
    <xdr:ext cx="469744" cy="259045"/>
    <xdr:sp macro="" textlink="">
      <xdr:nvSpPr>
        <xdr:cNvPr id="487" name="【市民会館】&#10;一人当たり面積該当値テキスト">
          <a:extLst>
            <a:ext uri="{FF2B5EF4-FFF2-40B4-BE49-F238E27FC236}">
              <a16:creationId xmlns:a16="http://schemas.microsoft.com/office/drawing/2014/main" id="{B6BD3CEF-0689-4047-B1E5-2A9A8EE3ADF5}"/>
            </a:ext>
          </a:extLst>
        </xdr:cNvPr>
        <xdr:cNvSpPr txBox="1"/>
      </xdr:nvSpPr>
      <xdr:spPr>
        <a:xfrm>
          <a:off x="10515600" y="183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4173</xdr:rowOff>
    </xdr:from>
    <xdr:to>
      <xdr:col>50</xdr:col>
      <xdr:colOff>165100</xdr:colOff>
      <xdr:row>107</xdr:row>
      <xdr:rowOff>105773</xdr:rowOff>
    </xdr:to>
    <xdr:sp macro="" textlink="">
      <xdr:nvSpPr>
        <xdr:cNvPr id="488" name="楕円 487">
          <a:extLst>
            <a:ext uri="{FF2B5EF4-FFF2-40B4-BE49-F238E27FC236}">
              <a16:creationId xmlns:a16="http://schemas.microsoft.com/office/drawing/2014/main" id="{2E3ADF39-3FD4-4987-8BEE-D10DE33CCFB8}"/>
            </a:ext>
          </a:extLst>
        </xdr:cNvPr>
        <xdr:cNvSpPr/>
      </xdr:nvSpPr>
      <xdr:spPr>
        <a:xfrm>
          <a:off x="95885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48442</xdr:rowOff>
    </xdr:from>
    <xdr:to>
      <xdr:col>55</xdr:col>
      <xdr:colOff>0</xdr:colOff>
      <xdr:row>107</xdr:row>
      <xdr:rowOff>54973</xdr:rowOff>
    </xdr:to>
    <xdr:cxnSp macro="">
      <xdr:nvCxnSpPr>
        <xdr:cNvPr id="489" name="直線コネクタ 488">
          <a:extLst>
            <a:ext uri="{FF2B5EF4-FFF2-40B4-BE49-F238E27FC236}">
              <a16:creationId xmlns:a16="http://schemas.microsoft.com/office/drawing/2014/main" id="{40C42E6D-8B34-4248-B374-5DE3492361CC}"/>
            </a:ext>
          </a:extLst>
        </xdr:cNvPr>
        <xdr:cNvCxnSpPr/>
      </xdr:nvCxnSpPr>
      <xdr:spPr>
        <a:xfrm flipV="1">
          <a:off x="9639300" y="1839359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9071</xdr:rowOff>
    </xdr:from>
    <xdr:to>
      <xdr:col>46</xdr:col>
      <xdr:colOff>38100</xdr:colOff>
      <xdr:row>107</xdr:row>
      <xdr:rowOff>110671</xdr:rowOff>
    </xdr:to>
    <xdr:sp macro="" textlink="">
      <xdr:nvSpPr>
        <xdr:cNvPr id="490" name="楕円 489">
          <a:extLst>
            <a:ext uri="{FF2B5EF4-FFF2-40B4-BE49-F238E27FC236}">
              <a16:creationId xmlns:a16="http://schemas.microsoft.com/office/drawing/2014/main" id="{C4B3DC9E-EFCB-4E8B-8B21-DB3C21E71960}"/>
            </a:ext>
          </a:extLst>
        </xdr:cNvPr>
        <xdr:cNvSpPr/>
      </xdr:nvSpPr>
      <xdr:spPr>
        <a:xfrm>
          <a:off x="8699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54973</xdr:rowOff>
    </xdr:from>
    <xdr:to>
      <xdr:col>50</xdr:col>
      <xdr:colOff>114300</xdr:colOff>
      <xdr:row>107</xdr:row>
      <xdr:rowOff>59871</xdr:rowOff>
    </xdr:to>
    <xdr:cxnSp macro="">
      <xdr:nvCxnSpPr>
        <xdr:cNvPr id="491" name="直線コネクタ 490">
          <a:extLst>
            <a:ext uri="{FF2B5EF4-FFF2-40B4-BE49-F238E27FC236}">
              <a16:creationId xmlns:a16="http://schemas.microsoft.com/office/drawing/2014/main" id="{43E05A66-ADE0-4052-94B4-63080E9DB642}"/>
            </a:ext>
          </a:extLst>
        </xdr:cNvPr>
        <xdr:cNvCxnSpPr/>
      </xdr:nvCxnSpPr>
      <xdr:spPr>
        <a:xfrm flipV="1">
          <a:off x="8750300" y="1840012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12337</xdr:rowOff>
    </xdr:from>
    <xdr:to>
      <xdr:col>41</xdr:col>
      <xdr:colOff>101600</xdr:colOff>
      <xdr:row>107</xdr:row>
      <xdr:rowOff>113937</xdr:rowOff>
    </xdr:to>
    <xdr:sp macro="" textlink="">
      <xdr:nvSpPr>
        <xdr:cNvPr id="492" name="楕円 491">
          <a:extLst>
            <a:ext uri="{FF2B5EF4-FFF2-40B4-BE49-F238E27FC236}">
              <a16:creationId xmlns:a16="http://schemas.microsoft.com/office/drawing/2014/main" id="{D392CFAC-08A1-4B70-8CE4-2240DD626C80}"/>
            </a:ext>
          </a:extLst>
        </xdr:cNvPr>
        <xdr:cNvSpPr/>
      </xdr:nvSpPr>
      <xdr:spPr>
        <a:xfrm>
          <a:off x="7810500" y="1835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59871</xdr:rowOff>
    </xdr:from>
    <xdr:to>
      <xdr:col>45</xdr:col>
      <xdr:colOff>177800</xdr:colOff>
      <xdr:row>107</xdr:row>
      <xdr:rowOff>63137</xdr:rowOff>
    </xdr:to>
    <xdr:cxnSp macro="">
      <xdr:nvCxnSpPr>
        <xdr:cNvPr id="493" name="直線コネクタ 492">
          <a:extLst>
            <a:ext uri="{FF2B5EF4-FFF2-40B4-BE49-F238E27FC236}">
              <a16:creationId xmlns:a16="http://schemas.microsoft.com/office/drawing/2014/main" id="{3FA15733-76FB-420B-9887-871E79AF4CAB}"/>
            </a:ext>
          </a:extLst>
        </xdr:cNvPr>
        <xdr:cNvCxnSpPr/>
      </xdr:nvCxnSpPr>
      <xdr:spPr>
        <a:xfrm flipV="1">
          <a:off x="7861300" y="1840502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15602</xdr:rowOff>
    </xdr:from>
    <xdr:to>
      <xdr:col>36</xdr:col>
      <xdr:colOff>165100</xdr:colOff>
      <xdr:row>107</xdr:row>
      <xdr:rowOff>117202</xdr:rowOff>
    </xdr:to>
    <xdr:sp macro="" textlink="">
      <xdr:nvSpPr>
        <xdr:cNvPr id="494" name="楕円 493">
          <a:extLst>
            <a:ext uri="{FF2B5EF4-FFF2-40B4-BE49-F238E27FC236}">
              <a16:creationId xmlns:a16="http://schemas.microsoft.com/office/drawing/2014/main" id="{82335C80-CA30-45F5-BC51-0F9D7EF48FC3}"/>
            </a:ext>
          </a:extLst>
        </xdr:cNvPr>
        <xdr:cNvSpPr/>
      </xdr:nvSpPr>
      <xdr:spPr>
        <a:xfrm>
          <a:off x="6921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63137</xdr:rowOff>
    </xdr:from>
    <xdr:to>
      <xdr:col>41</xdr:col>
      <xdr:colOff>50800</xdr:colOff>
      <xdr:row>107</xdr:row>
      <xdr:rowOff>66402</xdr:rowOff>
    </xdr:to>
    <xdr:cxnSp macro="">
      <xdr:nvCxnSpPr>
        <xdr:cNvPr id="495" name="直線コネクタ 494">
          <a:extLst>
            <a:ext uri="{FF2B5EF4-FFF2-40B4-BE49-F238E27FC236}">
              <a16:creationId xmlns:a16="http://schemas.microsoft.com/office/drawing/2014/main" id="{0A896C10-4BDA-48CF-9075-2CBAE1459E4C}"/>
            </a:ext>
          </a:extLst>
        </xdr:cNvPr>
        <xdr:cNvCxnSpPr/>
      </xdr:nvCxnSpPr>
      <xdr:spPr>
        <a:xfrm flipV="1">
          <a:off x="6972300" y="1840828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97300530-CB4F-4D8A-BA08-B040FFF85850}"/>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9E7C9D27-02D8-4498-946B-0E28CC461EE1}"/>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A10933A7-36C6-4570-971F-2E2D9E2012A3}"/>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99" name="n_4aveValue【市民会館】&#10;一人当たり面積">
          <a:extLst>
            <a:ext uri="{FF2B5EF4-FFF2-40B4-BE49-F238E27FC236}">
              <a16:creationId xmlns:a16="http://schemas.microsoft.com/office/drawing/2014/main" id="{30E893FF-8C9F-4A97-B10A-170F3A8ED3EC}"/>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96900</xdr:rowOff>
    </xdr:from>
    <xdr:ext cx="469744" cy="259045"/>
    <xdr:sp macro="" textlink="">
      <xdr:nvSpPr>
        <xdr:cNvPr id="500" name="n_1mainValue【市民会館】&#10;一人当たり面積">
          <a:extLst>
            <a:ext uri="{FF2B5EF4-FFF2-40B4-BE49-F238E27FC236}">
              <a16:creationId xmlns:a16="http://schemas.microsoft.com/office/drawing/2014/main" id="{72F85004-2524-4DBC-9972-9E7156B918F5}"/>
            </a:ext>
          </a:extLst>
        </xdr:cNvPr>
        <xdr:cNvSpPr txBox="1"/>
      </xdr:nvSpPr>
      <xdr:spPr>
        <a:xfrm>
          <a:off x="9391727" y="1844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101798</xdr:rowOff>
    </xdr:from>
    <xdr:ext cx="469744" cy="259045"/>
    <xdr:sp macro="" textlink="">
      <xdr:nvSpPr>
        <xdr:cNvPr id="501" name="n_2mainValue【市民会館】&#10;一人当たり面積">
          <a:extLst>
            <a:ext uri="{FF2B5EF4-FFF2-40B4-BE49-F238E27FC236}">
              <a16:creationId xmlns:a16="http://schemas.microsoft.com/office/drawing/2014/main" id="{7F4E12A5-7940-4EF5-8DE8-5476641C7C84}"/>
            </a:ext>
          </a:extLst>
        </xdr:cNvPr>
        <xdr:cNvSpPr txBox="1"/>
      </xdr:nvSpPr>
      <xdr:spPr>
        <a:xfrm>
          <a:off x="8515427" y="1844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105064</xdr:rowOff>
    </xdr:from>
    <xdr:ext cx="469744" cy="259045"/>
    <xdr:sp macro="" textlink="">
      <xdr:nvSpPr>
        <xdr:cNvPr id="502" name="n_3mainValue【市民会館】&#10;一人当たり面積">
          <a:extLst>
            <a:ext uri="{FF2B5EF4-FFF2-40B4-BE49-F238E27FC236}">
              <a16:creationId xmlns:a16="http://schemas.microsoft.com/office/drawing/2014/main" id="{8B5732FD-63A4-4E91-A061-4CE9076A25D3}"/>
            </a:ext>
          </a:extLst>
        </xdr:cNvPr>
        <xdr:cNvSpPr txBox="1"/>
      </xdr:nvSpPr>
      <xdr:spPr>
        <a:xfrm>
          <a:off x="7626427" y="1845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108329</xdr:rowOff>
    </xdr:from>
    <xdr:ext cx="469744" cy="259045"/>
    <xdr:sp macro="" textlink="">
      <xdr:nvSpPr>
        <xdr:cNvPr id="503" name="n_4mainValue【市民会館】&#10;一人当たり面積">
          <a:extLst>
            <a:ext uri="{FF2B5EF4-FFF2-40B4-BE49-F238E27FC236}">
              <a16:creationId xmlns:a16="http://schemas.microsoft.com/office/drawing/2014/main" id="{1421A38D-4768-493F-8EB4-5659A50C4409}"/>
            </a:ext>
          </a:extLst>
        </xdr:cNvPr>
        <xdr:cNvSpPr txBox="1"/>
      </xdr:nvSpPr>
      <xdr:spPr>
        <a:xfrm>
          <a:off x="6737427" y="1845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EC0FD68B-75AC-4F0B-8FB2-19987824643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71FC484E-988F-46DD-8584-CF28D87E9B2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C7137832-97E5-45E0-AC9C-E5675E8989E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A4738794-E44D-4DEB-9B80-5016B430FEA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3A850264-3039-45C3-B7AF-B0FE370EB49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E7919B63-4FA9-4A0E-AC7F-E18001D938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A5F32508-3C70-4EB0-8E2A-751D450BFF0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565FB015-36F3-402D-8DCC-50B24EAC70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BF116682-B38B-4414-966F-64F31977FE5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C27A46FA-EA60-4F10-B417-6BDE9C24358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D23782A4-0044-4F2E-9945-B9D2C3F4995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7BEF3BCB-F022-4460-A2E7-A8436F752DE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964815DD-24AA-41C3-A8D2-935B98B8379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00653178-0C27-44D0-8AF6-80EB5565364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8FCA7BFE-3302-4665-9D4A-450E6231592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BA56F5E7-EBC8-4F9F-9FD8-74EAC3C962B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29F4407A-DFC1-4793-A743-02F8707CE66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2950494F-7A21-4526-9D1A-0F39D215F13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3BF02A30-11C9-4FB7-8ECC-BE2E232C7C8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E4A54EB1-8D1E-4DF9-B67F-2BF757D6F0C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CC86BEDF-F960-44B6-A154-9FFA100D2DB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B8D2C332-65BD-44A2-B615-8A1C963B5D5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0782ECD4-BABD-4AA6-9074-47DCB61C3D5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9CA5874D-FEFA-4026-8A4A-39F179984F8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ED712C85-9EC6-4D2C-B5B6-E281D7B7C6A6}"/>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8A20007E-59B8-4A5E-8D38-9232BD1248C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9F539B6F-ED35-4CFC-BC23-BA280CDB53F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82649DBA-FB9B-412F-93E1-74CD788E1368}"/>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C68ABBEA-C454-4EC0-8FE1-A60168864067}"/>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7DECB4C1-81B0-49AD-8BB7-33DB1972ED3A}"/>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1D4B2ECD-1154-4C5C-8787-F8F81888FE87}"/>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3DEA7C31-41E8-46B1-8186-15E87967C1D1}"/>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A06EF042-A640-410E-84CF-3460C50ABBD2}"/>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4EB74DB3-2059-4430-B311-2D4B38BF9E56}"/>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38" name="フローチャート: 判断 537">
          <a:extLst>
            <a:ext uri="{FF2B5EF4-FFF2-40B4-BE49-F238E27FC236}">
              <a16:creationId xmlns:a16="http://schemas.microsoft.com/office/drawing/2014/main" id="{EE59D3FC-38F0-4309-9090-2A61C22208A5}"/>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627835CD-FF05-43A8-9F6E-D60D6763E26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BE269C65-B56E-4BE9-8C75-1F3C380C96B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A71B6A03-CC7D-41CA-825B-683ED2F9A79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5FAAB5D0-AA9A-4210-9856-5C80DB55101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8827209E-BED4-4963-93F1-8B7BBED7F14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544" name="楕円 543">
          <a:extLst>
            <a:ext uri="{FF2B5EF4-FFF2-40B4-BE49-F238E27FC236}">
              <a16:creationId xmlns:a16="http://schemas.microsoft.com/office/drawing/2014/main" id="{FF166FFB-2743-4DF8-AF56-BD8FAA9A36A4}"/>
            </a:ext>
          </a:extLst>
        </xdr:cNvPr>
        <xdr:cNvSpPr/>
      </xdr:nvSpPr>
      <xdr:spPr>
        <a:xfrm>
          <a:off x="16268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545" name="【一般廃棄物処理施設】&#10;有形固定資産減価償却率該当値テキスト">
          <a:extLst>
            <a:ext uri="{FF2B5EF4-FFF2-40B4-BE49-F238E27FC236}">
              <a16:creationId xmlns:a16="http://schemas.microsoft.com/office/drawing/2014/main" id="{6541AA24-9BB6-4B34-960E-E24FD0A5A9BE}"/>
            </a:ext>
          </a:extLst>
        </xdr:cNvPr>
        <xdr:cNvSpPr txBox="1"/>
      </xdr:nvSpPr>
      <xdr:spPr>
        <a:xfrm>
          <a:off x="16357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154940</xdr:rowOff>
    </xdr:from>
    <xdr:to>
      <xdr:col>81</xdr:col>
      <xdr:colOff>101600</xdr:colOff>
      <xdr:row>42</xdr:row>
      <xdr:rowOff>85090</xdr:rowOff>
    </xdr:to>
    <xdr:sp macro="" textlink="">
      <xdr:nvSpPr>
        <xdr:cNvPr id="546" name="楕円 545">
          <a:extLst>
            <a:ext uri="{FF2B5EF4-FFF2-40B4-BE49-F238E27FC236}">
              <a16:creationId xmlns:a16="http://schemas.microsoft.com/office/drawing/2014/main" id="{12B1A391-AA38-4B5B-8B09-F49D77926E0D}"/>
            </a:ext>
          </a:extLst>
        </xdr:cNvPr>
        <xdr:cNvSpPr/>
      </xdr:nvSpPr>
      <xdr:spPr>
        <a:xfrm>
          <a:off x="15430500" y="71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34290</xdr:rowOff>
    </xdr:from>
    <xdr:to>
      <xdr:col>85</xdr:col>
      <xdr:colOff>127000</xdr:colOff>
      <xdr:row>42</xdr:row>
      <xdr:rowOff>38100</xdr:rowOff>
    </xdr:to>
    <xdr:cxnSp macro="">
      <xdr:nvCxnSpPr>
        <xdr:cNvPr id="547" name="直線コネクタ 546">
          <a:extLst>
            <a:ext uri="{FF2B5EF4-FFF2-40B4-BE49-F238E27FC236}">
              <a16:creationId xmlns:a16="http://schemas.microsoft.com/office/drawing/2014/main" id="{12FC7157-05D3-4BDC-86A3-CD00A0BA3276}"/>
            </a:ext>
          </a:extLst>
        </xdr:cNvPr>
        <xdr:cNvCxnSpPr/>
      </xdr:nvCxnSpPr>
      <xdr:spPr>
        <a:xfrm>
          <a:off x="15481300" y="72351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126365</xdr:rowOff>
    </xdr:from>
    <xdr:to>
      <xdr:col>76</xdr:col>
      <xdr:colOff>165100</xdr:colOff>
      <xdr:row>42</xdr:row>
      <xdr:rowOff>56515</xdr:rowOff>
    </xdr:to>
    <xdr:sp macro="" textlink="">
      <xdr:nvSpPr>
        <xdr:cNvPr id="548" name="楕円 547">
          <a:extLst>
            <a:ext uri="{FF2B5EF4-FFF2-40B4-BE49-F238E27FC236}">
              <a16:creationId xmlns:a16="http://schemas.microsoft.com/office/drawing/2014/main" id="{078752EB-C015-4F7B-BA67-8C19708FA102}"/>
            </a:ext>
          </a:extLst>
        </xdr:cNvPr>
        <xdr:cNvSpPr/>
      </xdr:nvSpPr>
      <xdr:spPr>
        <a:xfrm>
          <a:off x="145415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5715</xdr:rowOff>
    </xdr:from>
    <xdr:to>
      <xdr:col>81</xdr:col>
      <xdr:colOff>50800</xdr:colOff>
      <xdr:row>42</xdr:row>
      <xdr:rowOff>34290</xdr:rowOff>
    </xdr:to>
    <xdr:cxnSp macro="">
      <xdr:nvCxnSpPr>
        <xdr:cNvPr id="549" name="直線コネクタ 548">
          <a:extLst>
            <a:ext uri="{FF2B5EF4-FFF2-40B4-BE49-F238E27FC236}">
              <a16:creationId xmlns:a16="http://schemas.microsoft.com/office/drawing/2014/main" id="{CFD92D2F-A73D-4F3A-8D98-957405810486}"/>
            </a:ext>
          </a:extLst>
        </xdr:cNvPr>
        <xdr:cNvCxnSpPr/>
      </xdr:nvCxnSpPr>
      <xdr:spPr>
        <a:xfrm>
          <a:off x="14592300" y="72066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63500</xdr:rowOff>
    </xdr:from>
    <xdr:to>
      <xdr:col>72</xdr:col>
      <xdr:colOff>38100</xdr:colOff>
      <xdr:row>41</xdr:row>
      <xdr:rowOff>165100</xdr:rowOff>
    </xdr:to>
    <xdr:sp macro="" textlink="">
      <xdr:nvSpPr>
        <xdr:cNvPr id="550" name="楕円 549">
          <a:extLst>
            <a:ext uri="{FF2B5EF4-FFF2-40B4-BE49-F238E27FC236}">
              <a16:creationId xmlns:a16="http://schemas.microsoft.com/office/drawing/2014/main" id="{78809E1E-8B32-4442-90FA-43E741ED215A}"/>
            </a:ext>
          </a:extLst>
        </xdr:cNvPr>
        <xdr:cNvSpPr/>
      </xdr:nvSpPr>
      <xdr:spPr>
        <a:xfrm>
          <a:off x="13652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114300</xdr:rowOff>
    </xdr:from>
    <xdr:to>
      <xdr:col>76</xdr:col>
      <xdr:colOff>114300</xdr:colOff>
      <xdr:row>42</xdr:row>
      <xdr:rowOff>5715</xdr:rowOff>
    </xdr:to>
    <xdr:cxnSp macro="">
      <xdr:nvCxnSpPr>
        <xdr:cNvPr id="551" name="直線コネクタ 550">
          <a:extLst>
            <a:ext uri="{FF2B5EF4-FFF2-40B4-BE49-F238E27FC236}">
              <a16:creationId xmlns:a16="http://schemas.microsoft.com/office/drawing/2014/main" id="{C743BB18-C2C5-49F5-B754-5E8F171F24A1}"/>
            </a:ext>
          </a:extLst>
        </xdr:cNvPr>
        <xdr:cNvCxnSpPr/>
      </xdr:nvCxnSpPr>
      <xdr:spPr>
        <a:xfrm>
          <a:off x="13703300" y="714375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635</xdr:rowOff>
    </xdr:from>
    <xdr:to>
      <xdr:col>67</xdr:col>
      <xdr:colOff>101600</xdr:colOff>
      <xdr:row>41</xdr:row>
      <xdr:rowOff>102235</xdr:rowOff>
    </xdr:to>
    <xdr:sp macro="" textlink="">
      <xdr:nvSpPr>
        <xdr:cNvPr id="552" name="楕円 551">
          <a:extLst>
            <a:ext uri="{FF2B5EF4-FFF2-40B4-BE49-F238E27FC236}">
              <a16:creationId xmlns:a16="http://schemas.microsoft.com/office/drawing/2014/main" id="{06807F08-C507-410B-9201-1B403BC81655}"/>
            </a:ext>
          </a:extLst>
        </xdr:cNvPr>
        <xdr:cNvSpPr/>
      </xdr:nvSpPr>
      <xdr:spPr>
        <a:xfrm>
          <a:off x="12763500" y="703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51435</xdr:rowOff>
    </xdr:from>
    <xdr:to>
      <xdr:col>71</xdr:col>
      <xdr:colOff>177800</xdr:colOff>
      <xdr:row>41</xdr:row>
      <xdr:rowOff>114300</xdr:rowOff>
    </xdr:to>
    <xdr:cxnSp macro="">
      <xdr:nvCxnSpPr>
        <xdr:cNvPr id="553" name="直線コネクタ 552">
          <a:extLst>
            <a:ext uri="{FF2B5EF4-FFF2-40B4-BE49-F238E27FC236}">
              <a16:creationId xmlns:a16="http://schemas.microsoft.com/office/drawing/2014/main" id="{64BA5D73-45F7-41F6-8CC1-97BB2E7945AA}"/>
            </a:ext>
          </a:extLst>
        </xdr:cNvPr>
        <xdr:cNvCxnSpPr/>
      </xdr:nvCxnSpPr>
      <xdr:spPr>
        <a:xfrm>
          <a:off x="12814300" y="70808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F0F5AFF5-3C4D-4832-BA6C-C1161555664C}"/>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7FA8B192-E6A4-4AF0-9E66-A122FCF60B07}"/>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4AA04BFD-07DD-4F6E-8ADE-E2CBA190BAB8}"/>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27C735C8-711E-4F1A-8BF7-C8DFBB50BC25}"/>
            </a:ext>
          </a:extLst>
        </xdr:cNvPr>
        <xdr:cNvSpPr txBox="1"/>
      </xdr:nvSpPr>
      <xdr:spPr>
        <a:xfrm>
          <a:off x="12611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76217</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9855B48C-DDD6-412E-AA0E-62E27AD80237}"/>
            </a:ext>
          </a:extLst>
        </xdr:cNvPr>
        <xdr:cNvSpPr txBox="1"/>
      </xdr:nvSpPr>
      <xdr:spPr>
        <a:xfrm>
          <a:off x="15266044" y="727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47642</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1AFAC930-54FC-471A-943A-0E360A6323DA}"/>
            </a:ext>
          </a:extLst>
        </xdr:cNvPr>
        <xdr:cNvSpPr txBox="1"/>
      </xdr:nvSpPr>
      <xdr:spPr>
        <a:xfrm>
          <a:off x="14389744" y="724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156227</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DEA9504F-C514-4E7D-A30B-A0FF8F404295}"/>
            </a:ext>
          </a:extLst>
        </xdr:cNvPr>
        <xdr:cNvSpPr txBox="1"/>
      </xdr:nvSpPr>
      <xdr:spPr>
        <a:xfrm>
          <a:off x="13500744"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93362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0F289957-5B6E-4B8F-8BAB-E63C7BA938EE}"/>
            </a:ext>
          </a:extLst>
        </xdr:cNvPr>
        <xdr:cNvSpPr txBox="1"/>
      </xdr:nvSpPr>
      <xdr:spPr>
        <a:xfrm>
          <a:off x="12611744" y="712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5866B479-F0C3-45B9-8566-5D96577843E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DC7B0026-9363-44EE-888D-51FFCCF919F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72AA4579-A4C0-4C86-9653-310A0A24778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C405690F-B9A6-4F25-BACC-85C5F5008A7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2ABE81D3-8F91-45B9-AE1D-69C7AEB7AF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1BAFADE3-5243-4E8E-AF67-B8C61E442E9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9FDFAC18-2461-4E2C-A532-503A0751EC9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D78C0524-D695-48B4-B02F-B43ABB6E4A9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7F1DCBF0-0E63-4FA4-AA80-7E96B56EE9C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BB53CD3E-EA98-45E0-9407-2372373FDB4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6863A63C-2BF2-4B20-84BB-92A2F1B7034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C10C4824-23AF-4543-808D-EE0EB07A86F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41A923BE-7441-4784-B47D-3B4D8792BA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481106B8-A9CA-4F10-8DC6-27B4591DB6C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B84A267D-8CAE-4FBF-BEA7-E53121CD790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F398EF4C-BCB5-4675-B5BA-2AEF645F5BB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BE223767-4D9C-47D0-B844-134D5C67171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3D63DD23-5866-4966-B932-67A1F2DCDE8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56AA24A8-04F9-4FB9-AF99-1764313C7EE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4022EC9B-5197-418E-A898-463F7458A92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24A51C2C-ECA1-416B-BCB8-B3208F75782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FFB7A269-BE4E-43F8-81EE-C5D0D84E4737}"/>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8B24FD31-FB02-415D-A064-3E5142F251C9}"/>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151F4B76-368B-4026-9B54-F2D89DE9FC9D}"/>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E7F622D9-8DC3-4B83-A85B-713341205EAF}"/>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9D897281-578F-46FA-BE9A-50CC4B72F844}"/>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F393FF2A-64B5-4692-B914-A57997B9CCCF}"/>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63E04A8A-CC2F-47D6-8191-C3438CCA2D59}"/>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E1261999-12F6-49D1-B5F5-DD2DB651A232}"/>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B7837284-F41B-4AA3-8B16-DB584D130F95}"/>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4D32E979-28FB-4D8E-87B6-4254C398F63B}"/>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115722</xdr:rowOff>
    </xdr:from>
    <xdr:to>
      <xdr:col>98</xdr:col>
      <xdr:colOff>38100</xdr:colOff>
      <xdr:row>40</xdr:row>
      <xdr:rowOff>45872</xdr:rowOff>
    </xdr:to>
    <xdr:sp macro="" textlink="">
      <xdr:nvSpPr>
        <xdr:cNvPr id="593" name="フローチャート: 判断 592">
          <a:extLst>
            <a:ext uri="{FF2B5EF4-FFF2-40B4-BE49-F238E27FC236}">
              <a16:creationId xmlns:a16="http://schemas.microsoft.com/office/drawing/2014/main" id="{BE3B6093-BF3F-45EC-A60C-94934577E558}"/>
            </a:ext>
          </a:extLst>
        </xdr:cNvPr>
        <xdr:cNvSpPr/>
      </xdr:nvSpPr>
      <xdr:spPr>
        <a:xfrm>
          <a:off x="18605500" y="680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34F2D52B-1BE2-4862-872D-70CD8D2AE90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C4D7635B-BCA3-4BA5-AF59-A57FED85303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1B37C7A2-E8CA-41F0-9D44-D32EC47169A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F1B38486-2BFD-49C9-98D3-1E4768C1E89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2051E8AC-45E6-485F-AF95-28A7E71154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48397</xdr:rowOff>
    </xdr:from>
    <xdr:to>
      <xdr:col>116</xdr:col>
      <xdr:colOff>114300</xdr:colOff>
      <xdr:row>41</xdr:row>
      <xdr:rowOff>149997</xdr:rowOff>
    </xdr:to>
    <xdr:sp macro="" textlink="">
      <xdr:nvSpPr>
        <xdr:cNvPr id="599" name="楕円 598">
          <a:extLst>
            <a:ext uri="{FF2B5EF4-FFF2-40B4-BE49-F238E27FC236}">
              <a16:creationId xmlns:a16="http://schemas.microsoft.com/office/drawing/2014/main" id="{5FCEABDC-A0DF-4926-9F47-2828D288A047}"/>
            </a:ext>
          </a:extLst>
        </xdr:cNvPr>
        <xdr:cNvSpPr/>
      </xdr:nvSpPr>
      <xdr:spPr>
        <a:xfrm>
          <a:off x="22110700" y="707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134774</xdr:rowOff>
    </xdr:from>
    <xdr:ext cx="534377" cy="259045"/>
    <xdr:sp macro="" textlink="">
      <xdr:nvSpPr>
        <xdr:cNvPr id="600" name="【一般廃棄物処理施設】&#10;一人当たり有形固定資産（償却資産）額該当値テキスト">
          <a:extLst>
            <a:ext uri="{FF2B5EF4-FFF2-40B4-BE49-F238E27FC236}">
              <a16:creationId xmlns:a16="http://schemas.microsoft.com/office/drawing/2014/main" id="{DE0FAAD8-5642-4AD1-BF5D-AF34DF378767}"/>
            </a:ext>
          </a:extLst>
        </xdr:cNvPr>
        <xdr:cNvSpPr txBox="1"/>
      </xdr:nvSpPr>
      <xdr:spPr>
        <a:xfrm>
          <a:off x="22199600" y="699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91399</xdr:rowOff>
    </xdr:from>
    <xdr:to>
      <xdr:col>112</xdr:col>
      <xdr:colOff>38100</xdr:colOff>
      <xdr:row>41</xdr:row>
      <xdr:rowOff>21549</xdr:rowOff>
    </xdr:to>
    <xdr:sp macro="" textlink="">
      <xdr:nvSpPr>
        <xdr:cNvPr id="601" name="楕円 600">
          <a:extLst>
            <a:ext uri="{FF2B5EF4-FFF2-40B4-BE49-F238E27FC236}">
              <a16:creationId xmlns:a16="http://schemas.microsoft.com/office/drawing/2014/main" id="{F570FAF7-8EA6-4012-B7DE-B9D490CCFC0E}"/>
            </a:ext>
          </a:extLst>
        </xdr:cNvPr>
        <xdr:cNvSpPr/>
      </xdr:nvSpPr>
      <xdr:spPr>
        <a:xfrm>
          <a:off x="21272500" y="694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142199</xdr:rowOff>
    </xdr:from>
    <xdr:to>
      <xdr:col>116</xdr:col>
      <xdr:colOff>63500</xdr:colOff>
      <xdr:row>41</xdr:row>
      <xdr:rowOff>99197</xdr:rowOff>
    </xdr:to>
    <xdr:cxnSp macro="">
      <xdr:nvCxnSpPr>
        <xdr:cNvPr id="602" name="直線コネクタ 601">
          <a:extLst>
            <a:ext uri="{FF2B5EF4-FFF2-40B4-BE49-F238E27FC236}">
              <a16:creationId xmlns:a16="http://schemas.microsoft.com/office/drawing/2014/main" id="{6E1F3412-D6AB-40D4-AFAD-38076A4E5589}"/>
            </a:ext>
          </a:extLst>
        </xdr:cNvPr>
        <xdr:cNvCxnSpPr/>
      </xdr:nvCxnSpPr>
      <xdr:spPr>
        <a:xfrm>
          <a:off x="21323300" y="7000199"/>
          <a:ext cx="838200" cy="1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94046</xdr:rowOff>
    </xdr:from>
    <xdr:to>
      <xdr:col>107</xdr:col>
      <xdr:colOff>101600</xdr:colOff>
      <xdr:row>41</xdr:row>
      <xdr:rowOff>24196</xdr:rowOff>
    </xdr:to>
    <xdr:sp macro="" textlink="">
      <xdr:nvSpPr>
        <xdr:cNvPr id="603" name="楕円 602">
          <a:extLst>
            <a:ext uri="{FF2B5EF4-FFF2-40B4-BE49-F238E27FC236}">
              <a16:creationId xmlns:a16="http://schemas.microsoft.com/office/drawing/2014/main" id="{78AC8810-E448-4C27-A2AE-2528790D3EF9}"/>
            </a:ext>
          </a:extLst>
        </xdr:cNvPr>
        <xdr:cNvSpPr/>
      </xdr:nvSpPr>
      <xdr:spPr>
        <a:xfrm>
          <a:off x="20383500" y="695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142199</xdr:rowOff>
    </xdr:from>
    <xdr:to>
      <xdr:col>111</xdr:col>
      <xdr:colOff>177800</xdr:colOff>
      <xdr:row>40</xdr:row>
      <xdr:rowOff>144846</xdr:rowOff>
    </xdr:to>
    <xdr:cxnSp macro="">
      <xdr:nvCxnSpPr>
        <xdr:cNvPr id="604" name="直線コネクタ 603">
          <a:extLst>
            <a:ext uri="{FF2B5EF4-FFF2-40B4-BE49-F238E27FC236}">
              <a16:creationId xmlns:a16="http://schemas.microsoft.com/office/drawing/2014/main" id="{987EFD37-764C-403C-A31D-FE8A8A70A22F}"/>
            </a:ext>
          </a:extLst>
        </xdr:cNvPr>
        <xdr:cNvCxnSpPr/>
      </xdr:nvCxnSpPr>
      <xdr:spPr>
        <a:xfrm flipV="1">
          <a:off x="20434300" y="7000199"/>
          <a:ext cx="889000" cy="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95848</xdr:rowOff>
    </xdr:from>
    <xdr:to>
      <xdr:col>102</xdr:col>
      <xdr:colOff>165100</xdr:colOff>
      <xdr:row>41</xdr:row>
      <xdr:rowOff>25998</xdr:rowOff>
    </xdr:to>
    <xdr:sp macro="" textlink="">
      <xdr:nvSpPr>
        <xdr:cNvPr id="605" name="楕円 604">
          <a:extLst>
            <a:ext uri="{FF2B5EF4-FFF2-40B4-BE49-F238E27FC236}">
              <a16:creationId xmlns:a16="http://schemas.microsoft.com/office/drawing/2014/main" id="{BBCE3D08-EB8B-41CF-B7EF-6C84DF584C0C}"/>
            </a:ext>
          </a:extLst>
        </xdr:cNvPr>
        <xdr:cNvSpPr/>
      </xdr:nvSpPr>
      <xdr:spPr>
        <a:xfrm>
          <a:off x="19494500" y="695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144846</xdr:rowOff>
    </xdr:from>
    <xdr:to>
      <xdr:col>107</xdr:col>
      <xdr:colOff>50800</xdr:colOff>
      <xdr:row>40</xdr:row>
      <xdr:rowOff>146648</xdr:rowOff>
    </xdr:to>
    <xdr:cxnSp macro="">
      <xdr:nvCxnSpPr>
        <xdr:cNvPr id="606" name="直線コネクタ 605">
          <a:extLst>
            <a:ext uri="{FF2B5EF4-FFF2-40B4-BE49-F238E27FC236}">
              <a16:creationId xmlns:a16="http://schemas.microsoft.com/office/drawing/2014/main" id="{6B48F9D4-29C8-4A79-87B8-2F828F336C45}"/>
            </a:ext>
          </a:extLst>
        </xdr:cNvPr>
        <xdr:cNvCxnSpPr/>
      </xdr:nvCxnSpPr>
      <xdr:spPr>
        <a:xfrm flipV="1">
          <a:off x="19545300" y="7002846"/>
          <a:ext cx="889000" cy="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97448</xdr:rowOff>
    </xdr:from>
    <xdr:to>
      <xdr:col>98</xdr:col>
      <xdr:colOff>38100</xdr:colOff>
      <xdr:row>41</xdr:row>
      <xdr:rowOff>27598</xdr:rowOff>
    </xdr:to>
    <xdr:sp macro="" textlink="">
      <xdr:nvSpPr>
        <xdr:cNvPr id="607" name="楕円 606">
          <a:extLst>
            <a:ext uri="{FF2B5EF4-FFF2-40B4-BE49-F238E27FC236}">
              <a16:creationId xmlns:a16="http://schemas.microsoft.com/office/drawing/2014/main" id="{9EE9E355-5814-4166-A685-57A0CA1987B6}"/>
            </a:ext>
          </a:extLst>
        </xdr:cNvPr>
        <xdr:cNvSpPr/>
      </xdr:nvSpPr>
      <xdr:spPr>
        <a:xfrm>
          <a:off x="18605500" y="69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146648</xdr:rowOff>
    </xdr:from>
    <xdr:to>
      <xdr:col>102</xdr:col>
      <xdr:colOff>114300</xdr:colOff>
      <xdr:row>40</xdr:row>
      <xdr:rowOff>148248</xdr:rowOff>
    </xdr:to>
    <xdr:cxnSp macro="">
      <xdr:nvCxnSpPr>
        <xdr:cNvPr id="608" name="直線コネクタ 607">
          <a:extLst>
            <a:ext uri="{FF2B5EF4-FFF2-40B4-BE49-F238E27FC236}">
              <a16:creationId xmlns:a16="http://schemas.microsoft.com/office/drawing/2014/main" id="{806CB716-FD93-4C36-83FF-D415D3D98E2F}"/>
            </a:ext>
          </a:extLst>
        </xdr:cNvPr>
        <xdr:cNvCxnSpPr/>
      </xdr:nvCxnSpPr>
      <xdr:spPr>
        <a:xfrm flipV="1">
          <a:off x="18656300" y="7004648"/>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BED2A98E-6983-4224-AA77-D147F5C4926D}"/>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AFA4B6E1-17E6-4EAF-A735-D523A725B998}"/>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A97C6E96-0856-4315-AECB-36112C8BF14A}"/>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62399</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58330C83-6E61-4A44-B4EF-A855C770C481}"/>
            </a:ext>
          </a:extLst>
        </xdr:cNvPr>
        <xdr:cNvSpPr txBox="1"/>
      </xdr:nvSpPr>
      <xdr:spPr>
        <a:xfrm>
          <a:off x="18356795" y="6577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12676</xdr:rowOff>
    </xdr:from>
    <xdr:ext cx="534377" cy="259045"/>
    <xdr:sp macro="" textlink="">
      <xdr:nvSpPr>
        <xdr:cNvPr id="613" name="n_1mainValue【一般廃棄物処理施設】&#10;一人当たり有形固定資産（償却資産）額">
          <a:extLst>
            <a:ext uri="{FF2B5EF4-FFF2-40B4-BE49-F238E27FC236}">
              <a16:creationId xmlns:a16="http://schemas.microsoft.com/office/drawing/2014/main" id="{E18DA39A-A601-4D7E-9A49-10BD318D7D0C}"/>
            </a:ext>
          </a:extLst>
        </xdr:cNvPr>
        <xdr:cNvSpPr txBox="1"/>
      </xdr:nvSpPr>
      <xdr:spPr>
        <a:xfrm>
          <a:off x="21043411" y="704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15323</xdr:rowOff>
    </xdr:from>
    <xdr:ext cx="534377" cy="259045"/>
    <xdr:sp macro="" textlink="">
      <xdr:nvSpPr>
        <xdr:cNvPr id="614" name="n_2mainValue【一般廃棄物処理施設】&#10;一人当たり有形固定資産（償却資産）額">
          <a:extLst>
            <a:ext uri="{FF2B5EF4-FFF2-40B4-BE49-F238E27FC236}">
              <a16:creationId xmlns:a16="http://schemas.microsoft.com/office/drawing/2014/main" id="{DA991F2F-81D9-4ABE-8563-93248FC5D856}"/>
            </a:ext>
          </a:extLst>
        </xdr:cNvPr>
        <xdr:cNvSpPr txBox="1"/>
      </xdr:nvSpPr>
      <xdr:spPr>
        <a:xfrm>
          <a:off x="20167111" y="704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17125</xdr:rowOff>
    </xdr:from>
    <xdr:ext cx="534377" cy="259045"/>
    <xdr:sp macro="" textlink="">
      <xdr:nvSpPr>
        <xdr:cNvPr id="615" name="n_3mainValue【一般廃棄物処理施設】&#10;一人当たり有形固定資産（償却資産）額">
          <a:extLst>
            <a:ext uri="{FF2B5EF4-FFF2-40B4-BE49-F238E27FC236}">
              <a16:creationId xmlns:a16="http://schemas.microsoft.com/office/drawing/2014/main" id="{47C93BB7-3AEE-4D26-AFF3-E162CED09B6C}"/>
            </a:ext>
          </a:extLst>
        </xdr:cNvPr>
        <xdr:cNvSpPr txBox="1"/>
      </xdr:nvSpPr>
      <xdr:spPr>
        <a:xfrm>
          <a:off x="19278111" y="704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18725</xdr:rowOff>
    </xdr:from>
    <xdr:ext cx="534377" cy="259045"/>
    <xdr:sp macro="" textlink="">
      <xdr:nvSpPr>
        <xdr:cNvPr id="616" name="n_4mainValue【一般廃棄物処理施設】&#10;一人当たり有形固定資産（償却資産）額">
          <a:extLst>
            <a:ext uri="{FF2B5EF4-FFF2-40B4-BE49-F238E27FC236}">
              <a16:creationId xmlns:a16="http://schemas.microsoft.com/office/drawing/2014/main" id="{D3B7BC7A-3CE1-4E76-B777-2D8D695531E1}"/>
            </a:ext>
          </a:extLst>
        </xdr:cNvPr>
        <xdr:cNvSpPr txBox="1"/>
      </xdr:nvSpPr>
      <xdr:spPr>
        <a:xfrm>
          <a:off x="18389111" y="704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C960A885-1387-4AE1-9795-2FF786E96FB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7441EDF2-1C70-4889-A32F-7189E073F2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7D0F805E-A49B-4D62-ABED-AD805B2E805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73E7E555-8E94-47B6-A368-9158676DFA1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AD4306AD-F096-4FA9-BFF8-83C1120E42C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45B8B433-EE87-4A07-9F3B-AB3CF80AA2F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2F7367D9-4452-4CDF-A79D-6F3B7DDF17E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BA73ED5E-6915-4ABF-BF69-22362D78A7F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D6507EB0-F5AB-457F-9473-621C5EC953E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FF455F7F-8603-487F-BE71-99408D599DD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160C6E6B-6108-4BB7-AD32-2ECE0EF5924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BAEA1141-59C2-4FFD-BB4C-460EA43EA47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FB5AAAC0-8CCB-41B7-8831-F751C4C11F5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2D6A9954-0B99-4F35-AD1F-22FC7E1477A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BD4D0B23-CE22-4535-8004-DE4F7C76263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54D406EF-DB82-4648-8D63-CB0A6AE0BB4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3B388023-C057-42EE-922C-E2549D0009A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B69951CA-BEE3-4174-9C47-0E0906B30E9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AD17A17D-8CF6-4CCB-B6F1-8171ACDF95D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3043BB0A-8506-46ED-8482-8AD922B39CC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3D894E81-16E5-4C40-8256-DC22E073398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E54A6040-5F80-448E-A030-2760BDCE15B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3BA73B37-16B0-4B8E-A7B9-A423C6D363A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06035569-E4D6-4F59-9377-F8095E059AB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51A42C04-4085-476E-99C8-7AA727004F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2F52EEA2-F0EF-4D9B-9A79-07D0771C2D3E}"/>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C4172DC8-06B1-4006-A929-2131A655E07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C5FE0DE8-1167-4E1E-9CD4-F366AFB8FFA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B628610D-C6A8-49A5-BDD2-5C10641D2D93}"/>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9EDA9DD4-3A69-4A58-B2D1-0D946220D3F9}"/>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A3655A4A-63B2-49D2-8D3A-3C9D3A4DBF52}"/>
            </a:ext>
          </a:extLst>
        </xdr:cNvPr>
        <xdr:cNvSpPr txBox="1"/>
      </xdr:nvSpPr>
      <xdr:spPr>
        <a:xfrm>
          <a:off x="16357600" y="1035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3D39EE23-AF08-4D4A-960E-E5CB4930F84B}"/>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1C480AA9-E51C-4B2A-A3BB-552B34FF311B}"/>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6CE15300-18B0-4D9F-AEB9-6281BE890360}"/>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C62E8D7B-7E6F-455E-A400-6DAE95749A2E}"/>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652" name="フローチャート: 判断 651">
          <a:extLst>
            <a:ext uri="{FF2B5EF4-FFF2-40B4-BE49-F238E27FC236}">
              <a16:creationId xmlns:a16="http://schemas.microsoft.com/office/drawing/2014/main" id="{73B7C269-D897-453B-ABED-5C986E1953F8}"/>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34284D6E-5231-40F3-BC99-59E47E4387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2576DE39-4CD0-4A18-AF78-349B4F2219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30E57C5B-8EA8-4B3C-879D-0128AE009C2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0C85B3D5-B317-45E7-A0FB-23AC3155F2C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7A665CB0-02B9-4F2F-9C4C-CB0173851CE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34109</xdr:rowOff>
    </xdr:from>
    <xdr:to>
      <xdr:col>85</xdr:col>
      <xdr:colOff>177800</xdr:colOff>
      <xdr:row>60</xdr:row>
      <xdr:rowOff>135709</xdr:rowOff>
    </xdr:to>
    <xdr:sp macro="" textlink="">
      <xdr:nvSpPr>
        <xdr:cNvPr id="658" name="楕円 657">
          <a:extLst>
            <a:ext uri="{FF2B5EF4-FFF2-40B4-BE49-F238E27FC236}">
              <a16:creationId xmlns:a16="http://schemas.microsoft.com/office/drawing/2014/main" id="{54DEB870-CAA1-4B20-86F6-1927FD7B42B9}"/>
            </a:ext>
          </a:extLst>
        </xdr:cNvPr>
        <xdr:cNvSpPr/>
      </xdr:nvSpPr>
      <xdr:spPr>
        <a:xfrm>
          <a:off x="162687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56986</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6B842599-3246-448F-BBC8-E026060EB756}"/>
            </a:ext>
          </a:extLst>
        </xdr:cNvPr>
        <xdr:cNvSpPr txBox="1"/>
      </xdr:nvSpPr>
      <xdr:spPr>
        <a:xfrm>
          <a:off x="16357600" y="1017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171269</xdr:rowOff>
    </xdr:from>
    <xdr:to>
      <xdr:col>81</xdr:col>
      <xdr:colOff>101600</xdr:colOff>
      <xdr:row>60</xdr:row>
      <xdr:rowOff>101419</xdr:rowOff>
    </xdr:to>
    <xdr:sp macro="" textlink="">
      <xdr:nvSpPr>
        <xdr:cNvPr id="660" name="楕円 659">
          <a:extLst>
            <a:ext uri="{FF2B5EF4-FFF2-40B4-BE49-F238E27FC236}">
              <a16:creationId xmlns:a16="http://schemas.microsoft.com/office/drawing/2014/main" id="{05CD568B-BEBA-4A78-AFCC-5DAC5A78B54F}"/>
            </a:ext>
          </a:extLst>
        </xdr:cNvPr>
        <xdr:cNvSpPr/>
      </xdr:nvSpPr>
      <xdr:spPr>
        <a:xfrm>
          <a:off x="15430500" y="1028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50619</xdr:rowOff>
    </xdr:from>
    <xdr:to>
      <xdr:col>85</xdr:col>
      <xdr:colOff>127000</xdr:colOff>
      <xdr:row>60</xdr:row>
      <xdr:rowOff>84909</xdr:rowOff>
    </xdr:to>
    <xdr:cxnSp macro="">
      <xdr:nvCxnSpPr>
        <xdr:cNvPr id="661" name="直線コネクタ 660">
          <a:extLst>
            <a:ext uri="{FF2B5EF4-FFF2-40B4-BE49-F238E27FC236}">
              <a16:creationId xmlns:a16="http://schemas.microsoft.com/office/drawing/2014/main" id="{611E0D8F-004F-422C-B1D0-368B321CB5F6}"/>
            </a:ext>
          </a:extLst>
        </xdr:cNvPr>
        <xdr:cNvCxnSpPr/>
      </xdr:nvCxnSpPr>
      <xdr:spPr>
        <a:xfrm>
          <a:off x="15481300" y="1033761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135346</xdr:rowOff>
    </xdr:from>
    <xdr:to>
      <xdr:col>76</xdr:col>
      <xdr:colOff>165100</xdr:colOff>
      <xdr:row>60</xdr:row>
      <xdr:rowOff>65496</xdr:rowOff>
    </xdr:to>
    <xdr:sp macro="" textlink="">
      <xdr:nvSpPr>
        <xdr:cNvPr id="662" name="楕円 661">
          <a:extLst>
            <a:ext uri="{FF2B5EF4-FFF2-40B4-BE49-F238E27FC236}">
              <a16:creationId xmlns:a16="http://schemas.microsoft.com/office/drawing/2014/main" id="{29164DC0-8478-47C1-8A92-1537FF7EC31D}"/>
            </a:ext>
          </a:extLst>
        </xdr:cNvPr>
        <xdr:cNvSpPr/>
      </xdr:nvSpPr>
      <xdr:spPr>
        <a:xfrm>
          <a:off x="14541500" y="102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14696</xdr:rowOff>
    </xdr:from>
    <xdr:to>
      <xdr:col>81</xdr:col>
      <xdr:colOff>50800</xdr:colOff>
      <xdr:row>60</xdr:row>
      <xdr:rowOff>50619</xdr:rowOff>
    </xdr:to>
    <xdr:cxnSp macro="">
      <xdr:nvCxnSpPr>
        <xdr:cNvPr id="663" name="直線コネクタ 662">
          <a:extLst>
            <a:ext uri="{FF2B5EF4-FFF2-40B4-BE49-F238E27FC236}">
              <a16:creationId xmlns:a16="http://schemas.microsoft.com/office/drawing/2014/main" id="{4B216703-529E-4050-9266-5567389164D3}"/>
            </a:ext>
          </a:extLst>
        </xdr:cNvPr>
        <xdr:cNvCxnSpPr/>
      </xdr:nvCxnSpPr>
      <xdr:spPr>
        <a:xfrm>
          <a:off x="14592300" y="1030169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101056</xdr:rowOff>
    </xdr:from>
    <xdr:to>
      <xdr:col>72</xdr:col>
      <xdr:colOff>38100</xdr:colOff>
      <xdr:row>60</xdr:row>
      <xdr:rowOff>31206</xdr:rowOff>
    </xdr:to>
    <xdr:sp macro="" textlink="">
      <xdr:nvSpPr>
        <xdr:cNvPr id="664" name="楕円 663">
          <a:extLst>
            <a:ext uri="{FF2B5EF4-FFF2-40B4-BE49-F238E27FC236}">
              <a16:creationId xmlns:a16="http://schemas.microsoft.com/office/drawing/2014/main" id="{E7E85F3C-67E3-4322-9152-1F558AF88CB2}"/>
            </a:ext>
          </a:extLst>
        </xdr:cNvPr>
        <xdr:cNvSpPr/>
      </xdr:nvSpPr>
      <xdr:spPr>
        <a:xfrm>
          <a:off x="13652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151856</xdr:rowOff>
    </xdr:from>
    <xdr:to>
      <xdr:col>76</xdr:col>
      <xdr:colOff>114300</xdr:colOff>
      <xdr:row>60</xdr:row>
      <xdr:rowOff>14696</xdr:rowOff>
    </xdr:to>
    <xdr:cxnSp macro="">
      <xdr:nvCxnSpPr>
        <xdr:cNvPr id="665" name="直線コネクタ 664">
          <a:extLst>
            <a:ext uri="{FF2B5EF4-FFF2-40B4-BE49-F238E27FC236}">
              <a16:creationId xmlns:a16="http://schemas.microsoft.com/office/drawing/2014/main" id="{9506C576-CA2C-4605-B104-81146C8F91C2}"/>
            </a:ext>
          </a:extLst>
        </xdr:cNvPr>
        <xdr:cNvCxnSpPr/>
      </xdr:nvCxnSpPr>
      <xdr:spPr>
        <a:xfrm>
          <a:off x="13703300" y="1026740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65133</xdr:rowOff>
    </xdr:from>
    <xdr:to>
      <xdr:col>67</xdr:col>
      <xdr:colOff>101600</xdr:colOff>
      <xdr:row>59</xdr:row>
      <xdr:rowOff>166733</xdr:rowOff>
    </xdr:to>
    <xdr:sp macro="" textlink="">
      <xdr:nvSpPr>
        <xdr:cNvPr id="666" name="楕円 665">
          <a:extLst>
            <a:ext uri="{FF2B5EF4-FFF2-40B4-BE49-F238E27FC236}">
              <a16:creationId xmlns:a16="http://schemas.microsoft.com/office/drawing/2014/main" id="{055596A8-525F-42BC-955D-55F77D573913}"/>
            </a:ext>
          </a:extLst>
        </xdr:cNvPr>
        <xdr:cNvSpPr/>
      </xdr:nvSpPr>
      <xdr:spPr>
        <a:xfrm>
          <a:off x="12763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115933</xdr:rowOff>
    </xdr:from>
    <xdr:to>
      <xdr:col>71</xdr:col>
      <xdr:colOff>177800</xdr:colOff>
      <xdr:row>59</xdr:row>
      <xdr:rowOff>151856</xdr:rowOff>
    </xdr:to>
    <xdr:cxnSp macro="">
      <xdr:nvCxnSpPr>
        <xdr:cNvPr id="667" name="直線コネクタ 666">
          <a:extLst>
            <a:ext uri="{FF2B5EF4-FFF2-40B4-BE49-F238E27FC236}">
              <a16:creationId xmlns:a16="http://schemas.microsoft.com/office/drawing/2014/main" id="{9FEB6E90-DAFD-49B6-80B7-4C34721FB912}"/>
            </a:ext>
          </a:extLst>
        </xdr:cNvPr>
        <xdr:cNvCxnSpPr/>
      </xdr:nvCxnSpPr>
      <xdr:spPr>
        <a:xfrm>
          <a:off x="12814300" y="1023148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EAF8EB2E-44F7-4D37-9E20-FB078183C3D2}"/>
            </a:ext>
          </a:extLst>
        </xdr:cNvPr>
        <xdr:cNvSpPr txBox="1"/>
      </xdr:nvSpPr>
      <xdr:spPr>
        <a:xfrm>
          <a:off x="15266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20743805-3238-4EF9-948B-1275CE41D677}"/>
            </a:ext>
          </a:extLst>
        </xdr:cNvPr>
        <xdr:cNvSpPr txBox="1"/>
      </xdr:nvSpPr>
      <xdr:spPr>
        <a:xfrm>
          <a:off x="14389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7F0840AF-D7E9-4EAD-9A74-3D2F2BE94553}"/>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9B0C852C-4C25-4983-A88D-068E5D66ED01}"/>
            </a:ext>
          </a:extLst>
        </xdr:cNvPr>
        <xdr:cNvSpPr txBox="1"/>
      </xdr:nvSpPr>
      <xdr:spPr>
        <a:xfrm>
          <a:off x="12611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117946</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5DEC0A6B-143A-496C-A4A4-7008B9892886}"/>
            </a:ext>
          </a:extLst>
        </xdr:cNvPr>
        <xdr:cNvSpPr txBox="1"/>
      </xdr:nvSpPr>
      <xdr:spPr>
        <a:xfrm>
          <a:off x="152660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82023</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4F380890-53E1-48EC-B3D2-0E0B11F40790}"/>
            </a:ext>
          </a:extLst>
        </xdr:cNvPr>
        <xdr:cNvSpPr txBox="1"/>
      </xdr:nvSpPr>
      <xdr:spPr>
        <a:xfrm>
          <a:off x="14389744" y="100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47733</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CD411B7B-3F0B-4B91-881C-21FA46810B5A}"/>
            </a:ext>
          </a:extLst>
        </xdr:cNvPr>
        <xdr:cNvSpPr txBox="1"/>
      </xdr:nvSpPr>
      <xdr:spPr>
        <a:xfrm>
          <a:off x="13500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43EBA2E7-839D-47C8-8CB2-7A70E6DDF69F}"/>
            </a:ext>
          </a:extLst>
        </xdr:cNvPr>
        <xdr:cNvSpPr txBox="1"/>
      </xdr:nvSpPr>
      <xdr:spPr>
        <a:xfrm>
          <a:off x="12611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9456B6B0-15FC-43BC-A934-0B784A71D8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49B924DA-50B2-457E-948A-19B909E6595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F981D66C-4F16-4208-BF72-E9CCBC97C7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1EBC45D2-AB6B-4E9A-BDA3-220D120C1AA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74F2AF6A-F273-4EAB-AD8B-92559EE967B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F1DF745F-C7EE-47FC-AE8A-4A80E446470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20479BF3-E90B-4A1C-BC39-BAE7602EA3A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CD5044A9-84E1-40A7-A13C-D8E8A3D802D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133AC0D5-36F3-4672-ACBC-359F6E68D0C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B69886E0-D2F1-4CBD-9E4B-8BD4ECCC907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5B93EA4B-E1CD-488F-8867-EAA72D76592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86A17C62-79B6-4E3E-974A-7BDCBFAD733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1FC1D896-FC00-40C3-A3A6-DB74AB9C377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7C98978C-9712-4E95-AAE2-F0A5621C24E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98F47709-91AB-4DF7-88E5-F81950563CE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725318A2-E89A-4694-861F-24BE26757D5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AC620466-061C-4411-AFBD-D53DD69A24D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140AC94C-F51A-4952-B96A-E0218AC6859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F5DB9593-8734-4514-BFB6-BBF4071FBB3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494A10BE-3299-41B4-A79A-194644BAD43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BFAE4781-C591-42E2-86FE-CB07E4C2B49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A79BAB38-3522-4A33-8E70-FAB3F39DA29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A669DB02-EB4B-4912-9D84-D2B2D983B7D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9303EBA6-EBBD-4A90-8D54-F80F62356E84}"/>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D9D90854-CD1B-4FFE-8116-29B1EC83F00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6C54C8B8-EF20-4161-807F-5091147A56D4}"/>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F84E05FF-0C2B-42D3-A001-46E9B314AC43}"/>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B07CB6DF-4825-4632-B75C-08DCBCEEAE07}"/>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1084441F-405D-49E0-ABA5-70341C417AFF}"/>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FA54676A-338E-4A62-9ECF-DBCCD861BF45}"/>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A59F94AA-9B71-47B2-8FFB-9D0D7369B290}"/>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E8D48725-8D6E-4D7F-8AA5-0F2D128D151D}"/>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0DCDA8EA-0B24-4CE3-9BD8-C5303BD30112}"/>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124460</xdr:rowOff>
    </xdr:from>
    <xdr:to>
      <xdr:col>98</xdr:col>
      <xdr:colOff>38100</xdr:colOff>
      <xdr:row>62</xdr:row>
      <xdr:rowOff>54610</xdr:rowOff>
    </xdr:to>
    <xdr:sp macro="" textlink="">
      <xdr:nvSpPr>
        <xdr:cNvPr id="709" name="フローチャート: 判断 708">
          <a:extLst>
            <a:ext uri="{FF2B5EF4-FFF2-40B4-BE49-F238E27FC236}">
              <a16:creationId xmlns:a16="http://schemas.microsoft.com/office/drawing/2014/main" id="{2F31C945-10AA-443E-AF88-1C0010CF679A}"/>
            </a:ext>
          </a:extLst>
        </xdr:cNvPr>
        <xdr:cNvSpPr/>
      </xdr:nvSpPr>
      <xdr:spPr>
        <a:xfrm>
          <a:off x="18605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38359BDF-A5E6-4F8D-B9F2-71D290EB688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4D97F8F9-B8BD-439F-A004-9075647397C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FE82AAB5-F0FB-4A2A-B327-98A3687CEC0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640BD08C-358F-448B-8281-DD377DBDF0F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D280CA24-14C9-43FE-A6ED-B7FF6C93DE4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715" name="楕円 714">
          <a:extLst>
            <a:ext uri="{FF2B5EF4-FFF2-40B4-BE49-F238E27FC236}">
              <a16:creationId xmlns:a16="http://schemas.microsoft.com/office/drawing/2014/main" id="{CC6051BD-70A2-488A-B943-5FF8195E304E}"/>
            </a:ext>
          </a:extLst>
        </xdr:cNvPr>
        <xdr:cNvSpPr/>
      </xdr:nvSpPr>
      <xdr:spPr>
        <a:xfrm>
          <a:off x="22110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137177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F72CD38F-E155-47B6-A239-633F7D3A6067}"/>
            </a:ext>
          </a:extLst>
        </xdr:cNvPr>
        <xdr:cNvSpPr txBox="1"/>
      </xdr:nvSpPr>
      <xdr:spPr>
        <a:xfrm>
          <a:off x="22199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166370</xdr:rowOff>
    </xdr:from>
    <xdr:to>
      <xdr:col>112</xdr:col>
      <xdr:colOff>38100</xdr:colOff>
      <xdr:row>62</xdr:row>
      <xdr:rowOff>96520</xdr:rowOff>
    </xdr:to>
    <xdr:sp macro="" textlink="">
      <xdr:nvSpPr>
        <xdr:cNvPr id="717" name="楕円 716">
          <a:extLst>
            <a:ext uri="{FF2B5EF4-FFF2-40B4-BE49-F238E27FC236}">
              <a16:creationId xmlns:a16="http://schemas.microsoft.com/office/drawing/2014/main" id="{39DAB7F7-3001-4049-B3D5-EC714EBFA401}"/>
            </a:ext>
          </a:extLst>
        </xdr:cNvPr>
        <xdr:cNvSpPr/>
      </xdr:nvSpPr>
      <xdr:spPr>
        <a:xfrm>
          <a:off x="21272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38100</xdr:rowOff>
    </xdr:from>
    <xdr:to>
      <xdr:col>116</xdr:col>
      <xdr:colOff>63500</xdr:colOff>
      <xdr:row>62</xdr:row>
      <xdr:rowOff>45720</xdr:rowOff>
    </xdr:to>
    <xdr:cxnSp macro="">
      <xdr:nvCxnSpPr>
        <xdr:cNvPr id="718" name="直線コネクタ 717">
          <a:extLst>
            <a:ext uri="{FF2B5EF4-FFF2-40B4-BE49-F238E27FC236}">
              <a16:creationId xmlns:a16="http://schemas.microsoft.com/office/drawing/2014/main" id="{7B148D97-1432-44B2-B59D-6184C629F456}"/>
            </a:ext>
          </a:extLst>
        </xdr:cNvPr>
        <xdr:cNvCxnSpPr/>
      </xdr:nvCxnSpPr>
      <xdr:spPr>
        <a:xfrm flipV="1">
          <a:off x="21323300" y="106680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2540</xdr:rowOff>
    </xdr:from>
    <xdr:to>
      <xdr:col>107</xdr:col>
      <xdr:colOff>101600</xdr:colOff>
      <xdr:row>62</xdr:row>
      <xdr:rowOff>104140</xdr:rowOff>
    </xdr:to>
    <xdr:sp macro="" textlink="">
      <xdr:nvSpPr>
        <xdr:cNvPr id="719" name="楕円 718">
          <a:extLst>
            <a:ext uri="{FF2B5EF4-FFF2-40B4-BE49-F238E27FC236}">
              <a16:creationId xmlns:a16="http://schemas.microsoft.com/office/drawing/2014/main" id="{FBB0DE35-CB7D-4E2B-8259-7D25261F465D}"/>
            </a:ext>
          </a:extLst>
        </xdr:cNvPr>
        <xdr:cNvSpPr/>
      </xdr:nvSpPr>
      <xdr:spPr>
        <a:xfrm>
          <a:off x="20383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62</xdr:row>
      <xdr:rowOff>53340</xdr:rowOff>
    </xdr:to>
    <xdr:cxnSp macro="">
      <xdr:nvCxnSpPr>
        <xdr:cNvPr id="720" name="直線コネクタ 719">
          <a:extLst>
            <a:ext uri="{FF2B5EF4-FFF2-40B4-BE49-F238E27FC236}">
              <a16:creationId xmlns:a16="http://schemas.microsoft.com/office/drawing/2014/main" id="{2B8B00A3-C4C8-498D-A8F8-88BCAA40E623}"/>
            </a:ext>
          </a:extLst>
        </xdr:cNvPr>
        <xdr:cNvCxnSpPr/>
      </xdr:nvCxnSpPr>
      <xdr:spPr>
        <a:xfrm flipV="1">
          <a:off x="20434300" y="10675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xdr:rowOff>
    </xdr:from>
    <xdr:to>
      <xdr:col>102</xdr:col>
      <xdr:colOff>165100</xdr:colOff>
      <xdr:row>62</xdr:row>
      <xdr:rowOff>107950</xdr:rowOff>
    </xdr:to>
    <xdr:sp macro="" textlink="">
      <xdr:nvSpPr>
        <xdr:cNvPr id="721" name="楕円 720">
          <a:extLst>
            <a:ext uri="{FF2B5EF4-FFF2-40B4-BE49-F238E27FC236}">
              <a16:creationId xmlns:a16="http://schemas.microsoft.com/office/drawing/2014/main" id="{F4A2C190-92B7-41D6-9615-7D7435EEC91D}"/>
            </a:ext>
          </a:extLst>
        </xdr:cNvPr>
        <xdr:cNvSpPr/>
      </xdr:nvSpPr>
      <xdr:spPr>
        <a:xfrm>
          <a:off x="19494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53340</xdr:rowOff>
    </xdr:from>
    <xdr:to>
      <xdr:col>107</xdr:col>
      <xdr:colOff>50800</xdr:colOff>
      <xdr:row>62</xdr:row>
      <xdr:rowOff>57150</xdr:rowOff>
    </xdr:to>
    <xdr:cxnSp macro="">
      <xdr:nvCxnSpPr>
        <xdr:cNvPr id="722" name="直線コネクタ 721">
          <a:extLst>
            <a:ext uri="{FF2B5EF4-FFF2-40B4-BE49-F238E27FC236}">
              <a16:creationId xmlns:a16="http://schemas.microsoft.com/office/drawing/2014/main" id="{00C445D2-5E42-4346-B1B0-4FFAD1B3E815}"/>
            </a:ext>
          </a:extLst>
        </xdr:cNvPr>
        <xdr:cNvCxnSpPr/>
      </xdr:nvCxnSpPr>
      <xdr:spPr>
        <a:xfrm flipV="1">
          <a:off x="19545300" y="106832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10160</xdr:rowOff>
    </xdr:from>
    <xdr:to>
      <xdr:col>98</xdr:col>
      <xdr:colOff>38100</xdr:colOff>
      <xdr:row>62</xdr:row>
      <xdr:rowOff>111760</xdr:rowOff>
    </xdr:to>
    <xdr:sp macro="" textlink="">
      <xdr:nvSpPr>
        <xdr:cNvPr id="723" name="楕円 722">
          <a:extLst>
            <a:ext uri="{FF2B5EF4-FFF2-40B4-BE49-F238E27FC236}">
              <a16:creationId xmlns:a16="http://schemas.microsoft.com/office/drawing/2014/main" id="{54FAC41A-4135-41A9-AD3C-98C08B3B9E8D}"/>
            </a:ext>
          </a:extLst>
        </xdr:cNvPr>
        <xdr:cNvSpPr/>
      </xdr:nvSpPr>
      <xdr:spPr>
        <a:xfrm>
          <a:off x="18605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57150</xdr:rowOff>
    </xdr:from>
    <xdr:to>
      <xdr:col>102</xdr:col>
      <xdr:colOff>114300</xdr:colOff>
      <xdr:row>62</xdr:row>
      <xdr:rowOff>60960</xdr:rowOff>
    </xdr:to>
    <xdr:cxnSp macro="">
      <xdr:nvCxnSpPr>
        <xdr:cNvPr id="724" name="直線コネクタ 723">
          <a:extLst>
            <a:ext uri="{FF2B5EF4-FFF2-40B4-BE49-F238E27FC236}">
              <a16:creationId xmlns:a16="http://schemas.microsoft.com/office/drawing/2014/main" id="{274E6139-034C-4BC3-9723-A3BDD42315E6}"/>
            </a:ext>
          </a:extLst>
        </xdr:cNvPr>
        <xdr:cNvCxnSpPr/>
      </xdr:nvCxnSpPr>
      <xdr:spPr>
        <a:xfrm flipV="1">
          <a:off x="18656300" y="106870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725" name="n_1aveValue【保健センター・保健所】&#10;一人当たり面積">
          <a:extLst>
            <a:ext uri="{FF2B5EF4-FFF2-40B4-BE49-F238E27FC236}">
              <a16:creationId xmlns:a16="http://schemas.microsoft.com/office/drawing/2014/main" id="{94164DEF-9141-421B-AC3F-0D2556EC26FB}"/>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726" name="n_2aveValue【保健センター・保健所】&#10;一人当たり面積">
          <a:extLst>
            <a:ext uri="{FF2B5EF4-FFF2-40B4-BE49-F238E27FC236}">
              <a16:creationId xmlns:a16="http://schemas.microsoft.com/office/drawing/2014/main" id="{D1F4A6B8-E708-4DE3-BDAB-65B9409CE041}"/>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27" name="n_3aveValue【保健センター・保健所】&#10;一人当たり面積">
          <a:extLst>
            <a:ext uri="{FF2B5EF4-FFF2-40B4-BE49-F238E27FC236}">
              <a16:creationId xmlns:a16="http://schemas.microsoft.com/office/drawing/2014/main" id="{CDBA58EC-6B17-4D12-A654-BC93B8CABE57}"/>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71137</xdr:rowOff>
    </xdr:from>
    <xdr:ext cx="469744" cy="259045"/>
    <xdr:sp macro="" textlink="">
      <xdr:nvSpPr>
        <xdr:cNvPr id="728" name="n_4aveValue【保健センター・保健所】&#10;一人当たり面積">
          <a:extLst>
            <a:ext uri="{FF2B5EF4-FFF2-40B4-BE49-F238E27FC236}">
              <a16:creationId xmlns:a16="http://schemas.microsoft.com/office/drawing/2014/main" id="{09256728-45CF-4788-BF44-CA6187B69EF8}"/>
            </a:ext>
          </a:extLst>
        </xdr:cNvPr>
        <xdr:cNvSpPr txBox="1"/>
      </xdr:nvSpPr>
      <xdr:spPr>
        <a:xfrm>
          <a:off x="184214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87647</xdr:rowOff>
    </xdr:from>
    <xdr:ext cx="469744" cy="259045"/>
    <xdr:sp macro="" textlink="">
      <xdr:nvSpPr>
        <xdr:cNvPr id="729" name="n_1mainValue【保健センター・保健所】&#10;一人当たり面積">
          <a:extLst>
            <a:ext uri="{FF2B5EF4-FFF2-40B4-BE49-F238E27FC236}">
              <a16:creationId xmlns:a16="http://schemas.microsoft.com/office/drawing/2014/main" id="{69C35CF4-D3C7-40E0-AA3C-10A964BCF26D}"/>
            </a:ext>
          </a:extLst>
        </xdr:cNvPr>
        <xdr:cNvSpPr txBox="1"/>
      </xdr:nvSpPr>
      <xdr:spPr>
        <a:xfrm>
          <a:off x="210757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95267</xdr:rowOff>
    </xdr:from>
    <xdr:ext cx="469744" cy="259045"/>
    <xdr:sp macro="" textlink="">
      <xdr:nvSpPr>
        <xdr:cNvPr id="730" name="n_2mainValue【保健センター・保健所】&#10;一人当たり面積">
          <a:extLst>
            <a:ext uri="{FF2B5EF4-FFF2-40B4-BE49-F238E27FC236}">
              <a16:creationId xmlns:a16="http://schemas.microsoft.com/office/drawing/2014/main" id="{9222E626-FE6C-4738-8875-6C5E811D1DB5}"/>
            </a:ext>
          </a:extLst>
        </xdr:cNvPr>
        <xdr:cNvSpPr txBox="1"/>
      </xdr:nvSpPr>
      <xdr:spPr>
        <a:xfrm>
          <a:off x="20199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99077</xdr:rowOff>
    </xdr:from>
    <xdr:ext cx="469744" cy="259045"/>
    <xdr:sp macro="" textlink="">
      <xdr:nvSpPr>
        <xdr:cNvPr id="731" name="n_3mainValue【保健センター・保健所】&#10;一人当たり面積">
          <a:extLst>
            <a:ext uri="{FF2B5EF4-FFF2-40B4-BE49-F238E27FC236}">
              <a16:creationId xmlns:a16="http://schemas.microsoft.com/office/drawing/2014/main" id="{DB82C4DE-5C1A-480F-AF17-14711C78B3A0}"/>
            </a:ext>
          </a:extLst>
        </xdr:cNvPr>
        <xdr:cNvSpPr txBox="1"/>
      </xdr:nvSpPr>
      <xdr:spPr>
        <a:xfrm>
          <a:off x="193104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102887</xdr:rowOff>
    </xdr:from>
    <xdr:ext cx="469744" cy="259045"/>
    <xdr:sp macro="" textlink="">
      <xdr:nvSpPr>
        <xdr:cNvPr id="732" name="n_4mainValue【保健センター・保健所】&#10;一人当たり面積">
          <a:extLst>
            <a:ext uri="{FF2B5EF4-FFF2-40B4-BE49-F238E27FC236}">
              <a16:creationId xmlns:a16="http://schemas.microsoft.com/office/drawing/2014/main" id="{C29672EB-90CC-4607-84C8-DC54B5B2CFE8}"/>
            </a:ext>
          </a:extLst>
        </xdr:cNvPr>
        <xdr:cNvSpPr txBox="1"/>
      </xdr:nvSpPr>
      <xdr:spPr>
        <a:xfrm>
          <a:off x="18421427"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35092AC9-5E13-4692-9A26-447A2BDE838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E780E496-A0E3-48F6-B484-FC24F926DD5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484CAAAE-0FBD-439A-8F53-82FC543BFCB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5861B51A-63D1-41D3-B1F5-25D6A202B11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A1473295-62CB-4136-A013-FC391BC1CD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93B1703F-FEB8-4E09-A13C-F39F2F2CE9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7DFE256C-4262-43AD-857F-6E422A4838A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A71284BE-30B2-4727-994B-16330C4F10C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67496927-5E2B-44F8-9E51-9BB680F2EC5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91A0B8F5-6A39-4530-90FD-5B2F0A5B58B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1D9D4553-AF8B-4CAA-A358-789F18DB5B9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75CE1C41-3EB9-4F34-9E18-CCB323A98FB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4346EE5B-4B15-44DC-880B-A080D05FCFC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E10291FC-9B14-45CD-88E2-0A93219EA4F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6C28A866-ED95-401B-AC17-7C938274B75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A336D30F-4732-4B3C-9907-122D3D1C2F4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C1AC23E5-A8E0-45B5-A62D-ADEC380D1C0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170DFB71-A902-4EB2-9769-5FC513179F5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60C5985D-559F-48DD-B6C2-B12569B092C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7BD26303-5394-48AC-9A02-E5BA937DD41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38269321-A67C-4080-8D7E-F9AC06FDCD1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D8074473-9B18-4BBC-A347-B33E16E047C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E47A4AD5-046D-4918-958C-D28E513ABF5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11E01019-A0D7-4B3E-B577-F5481715077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7849D037-3F9D-46D0-AA8E-6F31043FDF36}"/>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23F5470C-5231-4182-B66C-F59C58C7BA3B}"/>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DF278D6F-F597-41D3-A33C-025A542AC149}"/>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73EC0323-4193-4F13-93EE-DC3DA98168F3}"/>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AF52131F-988D-42F6-8E82-84261CA868EC}"/>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45BE27F3-5E42-4EBC-B7D9-C6D721D8F6C7}"/>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9D08A5A2-061B-4FF1-815A-6FF81D7D0C54}"/>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13922129-7BFD-4398-B3E3-BF57E3701C88}"/>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B31E6631-6481-479A-97D5-E0EDC3ED20DD}"/>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B28D8BD7-B300-49A5-AC3F-70BA9C8A40EA}"/>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767" name="フローチャート: 判断 766">
          <a:extLst>
            <a:ext uri="{FF2B5EF4-FFF2-40B4-BE49-F238E27FC236}">
              <a16:creationId xmlns:a16="http://schemas.microsoft.com/office/drawing/2014/main" id="{A8471DBB-12D5-4D82-910B-9D4407A724BB}"/>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4EFB236E-809D-4B42-9017-40F859FABF8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54A12BBC-4B4E-4B28-85FD-1AC1C2E576B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9279DDB7-1C1B-476E-81D6-6799BF567F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3AE07007-47BE-4041-9738-BBEB040052B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E1B40927-E19A-4E1B-B9F6-2387DA6CE66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164464</xdr:rowOff>
    </xdr:from>
    <xdr:to>
      <xdr:col>85</xdr:col>
      <xdr:colOff>177800</xdr:colOff>
      <xdr:row>85</xdr:row>
      <xdr:rowOff>94614</xdr:rowOff>
    </xdr:to>
    <xdr:sp macro="" textlink="">
      <xdr:nvSpPr>
        <xdr:cNvPr id="773" name="楕円 772">
          <a:extLst>
            <a:ext uri="{FF2B5EF4-FFF2-40B4-BE49-F238E27FC236}">
              <a16:creationId xmlns:a16="http://schemas.microsoft.com/office/drawing/2014/main" id="{061C75B4-1930-4109-8732-E80BA180A8D3}"/>
            </a:ext>
          </a:extLst>
        </xdr:cNvPr>
        <xdr:cNvSpPr/>
      </xdr:nvSpPr>
      <xdr:spPr>
        <a:xfrm>
          <a:off x="16268700" y="145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142891</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FA199549-ED29-43C2-A27D-DD4315031DC1}"/>
            </a:ext>
          </a:extLst>
        </xdr:cNvPr>
        <xdr:cNvSpPr txBox="1"/>
      </xdr:nvSpPr>
      <xdr:spPr>
        <a:xfrm>
          <a:off x="16357600" y="1454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147320</xdr:rowOff>
    </xdr:from>
    <xdr:to>
      <xdr:col>81</xdr:col>
      <xdr:colOff>101600</xdr:colOff>
      <xdr:row>85</xdr:row>
      <xdr:rowOff>77470</xdr:rowOff>
    </xdr:to>
    <xdr:sp macro="" textlink="">
      <xdr:nvSpPr>
        <xdr:cNvPr id="775" name="楕円 774">
          <a:extLst>
            <a:ext uri="{FF2B5EF4-FFF2-40B4-BE49-F238E27FC236}">
              <a16:creationId xmlns:a16="http://schemas.microsoft.com/office/drawing/2014/main" id="{432FBD9B-8F43-46E2-BEAE-C966710F30DE}"/>
            </a:ext>
          </a:extLst>
        </xdr:cNvPr>
        <xdr:cNvSpPr/>
      </xdr:nvSpPr>
      <xdr:spPr>
        <a:xfrm>
          <a:off x="1543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26670</xdr:rowOff>
    </xdr:from>
    <xdr:to>
      <xdr:col>85</xdr:col>
      <xdr:colOff>127000</xdr:colOff>
      <xdr:row>85</xdr:row>
      <xdr:rowOff>43814</xdr:rowOff>
    </xdr:to>
    <xdr:cxnSp macro="">
      <xdr:nvCxnSpPr>
        <xdr:cNvPr id="776" name="直線コネクタ 775">
          <a:extLst>
            <a:ext uri="{FF2B5EF4-FFF2-40B4-BE49-F238E27FC236}">
              <a16:creationId xmlns:a16="http://schemas.microsoft.com/office/drawing/2014/main" id="{96DDCC4E-5228-4D51-B44F-B1249748A3DF}"/>
            </a:ext>
          </a:extLst>
        </xdr:cNvPr>
        <xdr:cNvCxnSpPr/>
      </xdr:nvCxnSpPr>
      <xdr:spPr>
        <a:xfrm>
          <a:off x="15481300" y="1459992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133986</xdr:rowOff>
    </xdr:from>
    <xdr:to>
      <xdr:col>76</xdr:col>
      <xdr:colOff>165100</xdr:colOff>
      <xdr:row>85</xdr:row>
      <xdr:rowOff>64136</xdr:rowOff>
    </xdr:to>
    <xdr:sp macro="" textlink="">
      <xdr:nvSpPr>
        <xdr:cNvPr id="777" name="楕円 776">
          <a:extLst>
            <a:ext uri="{FF2B5EF4-FFF2-40B4-BE49-F238E27FC236}">
              <a16:creationId xmlns:a16="http://schemas.microsoft.com/office/drawing/2014/main" id="{49358982-9530-42F2-A8E4-4E9AB0DDB225}"/>
            </a:ext>
          </a:extLst>
        </xdr:cNvPr>
        <xdr:cNvSpPr/>
      </xdr:nvSpPr>
      <xdr:spPr>
        <a:xfrm>
          <a:off x="14541500" y="14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13336</xdr:rowOff>
    </xdr:from>
    <xdr:to>
      <xdr:col>81</xdr:col>
      <xdr:colOff>50800</xdr:colOff>
      <xdr:row>85</xdr:row>
      <xdr:rowOff>26670</xdr:rowOff>
    </xdr:to>
    <xdr:cxnSp macro="">
      <xdr:nvCxnSpPr>
        <xdr:cNvPr id="778" name="直線コネクタ 777">
          <a:extLst>
            <a:ext uri="{FF2B5EF4-FFF2-40B4-BE49-F238E27FC236}">
              <a16:creationId xmlns:a16="http://schemas.microsoft.com/office/drawing/2014/main" id="{7903D44B-6DF7-4884-BC15-DCAF34DEF30E}"/>
            </a:ext>
          </a:extLst>
        </xdr:cNvPr>
        <xdr:cNvCxnSpPr/>
      </xdr:nvCxnSpPr>
      <xdr:spPr>
        <a:xfrm>
          <a:off x="14592300" y="1458658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151130</xdr:rowOff>
    </xdr:from>
    <xdr:to>
      <xdr:col>72</xdr:col>
      <xdr:colOff>38100</xdr:colOff>
      <xdr:row>85</xdr:row>
      <xdr:rowOff>81280</xdr:rowOff>
    </xdr:to>
    <xdr:sp macro="" textlink="">
      <xdr:nvSpPr>
        <xdr:cNvPr id="779" name="楕円 778">
          <a:extLst>
            <a:ext uri="{FF2B5EF4-FFF2-40B4-BE49-F238E27FC236}">
              <a16:creationId xmlns:a16="http://schemas.microsoft.com/office/drawing/2014/main" id="{ADFA6BAC-1636-487C-8D05-B870A42FB5D5}"/>
            </a:ext>
          </a:extLst>
        </xdr:cNvPr>
        <xdr:cNvSpPr/>
      </xdr:nvSpPr>
      <xdr:spPr>
        <a:xfrm>
          <a:off x="13652500" y="1455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13336</xdr:rowOff>
    </xdr:from>
    <xdr:to>
      <xdr:col>76</xdr:col>
      <xdr:colOff>114300</xdr:colOff>
      <xdr:row>85</xdr:row>
      <xdr:rowOff>30480</xdr:rowOff>
    </xdr:to>
    <xdr:cxnSp macro="">
      <xdr:nvCxnSpPr>
        <xdr:cNvPr id="780" name="直線コネクタ 779">
          <a:extLst>
            <a:ext uri="{FF2B5EF4-FFF2-40B4-BE49-F238E27FC236}">
              <a16:creationId xmlns:a16="http://schemas.microsoft.com/office/drawing/2014/main" id="{1313B54F-007A-4902-A93C-1720B082C638}"/>
            </a:ext>
          </a:extLst>
        </xdr:cNvPr>
        <xdr:cNvCxnSpPr/>
      </xdr:nvCxnSpPr>
      <xdr:spPr>
        <a:xfrm flipV="1">
          <a:off x="13703300" y="1458658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130175</xdr:rowOff>
    </xdr:from>
    <xdr:to>
      <xdr:col>67</xdr:col>
      <xdr:colOff>101600</xdr:colOff>
      <xdr:row>85</xdr:row>
      <xdr:rowOff>60325</xdr:rowOff>
    </xdr:to>
    <xdr:sp macro="" textlink="">
      <xdr:nvSpPr>
        <xdr:cNvPr id="781" name="楕円 780">
          <a:extLst>
            <a:ext uri="{FF2B5EF4-FFF2-40B4-BE49-F238E27FC236}">
              <a16:creationId xmlns:a16="http://schemas.microsoft.com/office/drawing/2014/main" id="{39217ECE-3875-4A61-BD60-3F8D486AC41B}"/>
            </a:ext>
          </a:extLst>
        </xdr:cNvPr>
        <xdr:cNvSpPr/>
      </xdr:nvSpPr>
      <xdr:spPr>
        <a:xfrm>
          <a:off x="12763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9525</xdr:rowOff>
    </xdr:from>
    <xdr:to>
      <xdr:col>71</xdr:col>
      <xdr:colOff>177800</xdr:colOff>
      <xdr:row>85</xdr:row>
      <xdr:rowOff>30480</xdr:rowOff>
    </xdr:to>
    <xdr:cxnSp macro="">
      <xdr:nvCxnSpPr>
        <xdr:cNvPr id="782" name="直線コネクタ 781">
          <a:extLst>
            <a:ext uri="{FF2B5EF4-FFF2-40B4-BE49-F238E27FC236}">
              <a16:creationId xmlns:a16="http://schemas.microsoft.com/office/drawing/2014/main" id="{76AE3BCE-F5B0-4502-AFAF-B2CE20A54B69}"/>
            </a:ext>
          </a:extLst>
        </xdr:cNvPr>
        <xdr:cNvCxnSpPr/>
      </xdr:nvCxnSpPr>
      <xdr:spPr>
        <a:xfrm>
          <a:off x="12814300" y="145827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783" name="n_1aveValue【消防施設】&#10;有形固定資産減価償却率">
          <a:extLst>
            <a:ext uri="{FF2B5EF4-FFF2-40B4-BE49-F238E27FC236}">
              <a16:creationId xmlns:a16="http://schemas.microsoft.com/office/drawing/2014/main" id="{BC68EC51-7C5B-4BBA-8EA5-EC16887E1ABC}"/>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784" name="n_2aveValue【消防施設】&#10;有形固定資産減価償却率">
          <a:extLst>
            <a:ext uri="{FF2B5EF4-FFF2-40B4-BE49-F238E27FC236}">
              <a16:creationId xmlns:a16="http://schemas.microsoft.com/office/drawing/2014/main" id="{F9C1408D-750D-4B03-A7E0-4F2B2B2DBF80}"/>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785" name="n_3aveValue【消防施設】&#10;有形固定資産減価償却率">
          <a:extLst>
            <a:ext uri="{FF2B5EF4-FFF2-40B4-BE49-F238E27FC236}">
              <a16:creationId xmlns:a16="http://schemas.microsoft.com/office/drawing/2014/main" id="{1A9B12B7-7FE8-4DF7-B83C-1C54BD29D382}"/>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786" name="n_4aveValue【消防施設】&#10;有形固定資産減価償却率">
          <a:extLst>
            <a:ext uri="{FF2B5EF4-FFF2-40B4-BE49-F238E27FC236}">
              <a16:creationId xmlns:a16="http://schemas.microsoft.com/office/drawing/2014/main" id="{086CE994-173A-42D8-AA3D-DFD908E4E50A}"/>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68597</xdr:rowOff>
    </xdr:from>
    <xdr:ext cx="405111" cy="259045"/>
    <xdr:sp macro="" textlink="">
      <xdr:nvSpPr>
        <xdr:cNvPr id="787" name="n_1mainValue【消防施設】&#10;有形固定資産減価償却率">
          <a:extLst>
            <a:ext uri="{FF2B5EF4-FFF2-40B4-BE49-F238E27FC236}">
              <a16:creationId xmlns:a16="http://schemas.microsoft.com/office/drawing/2014/main" id="{5516509A-3130-493F-BE0B-BC45343D2B98}"/>
            </a:ext>
          </a:extLst>
        </xdr:cNvPr>
        <xdr:cNvSpPr txBox="1"/>
      </xdr:nvSpPr>
      <xdr:spPr>
        <a:xfrm>
          <a:off x="15266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55263</xdr:rowOff>
    </xdr:from>
    <xdr:ext cx="405111" cy="259045"/>
    <xdr:sp macro="" textlink="">
      <xdr:nvSpPr>
        <xdr:cNvPr id="788" name="n_2mainValue【消防施設】&#10;有形固定資産減価償却率">
          <a:extLst>
            <a:ext uri="{FF2B5EF4-FFF2-40B4-BE49-F238E27FC236}">
              <a16:creationId xmlns:a16="http://schemas.microsoft.com/office/drawing/2014/main" id="{1C5A8255-3706-4F3B-BEF1-F3E92574FF52}"/>
            </a:ext>
          </a:extLst>
        </xdr:cNvPr>
        <xdr:cNvSpPr txBox="1"/>
      </xdr:nvSpPr>
      <xdr:spPr>
        <a:xfrm>
          <a:off x="14389744" y="1462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72407</xdr:rowOff>
    </xdr:from>
    <xdr:ext cx="405111" cy="259045"/>
    <xdr:sp macro="" textlink="">
      <xdr:nvSpPr>
        <xdr:cNvPr id="789" name="n_3mainValue【消防施設】&#10;有形固定資産減価償却率">
          <a:extLst>
            <a:ext uri="{FF2B5EF4-FFF2-40B4-BE49-F238E27FC236}">
              <a16:creationId xmlns:a16="http://schemas.microsoft.com/office/drawing/2014/main" id="{BF403F88-3959-49F0-9C6A-2AD316120F85}"/>
            </a:ext>
          </a:extLst>
        </xdr:cNvPr>
        <xdr:cNvSpPr txBox="1"/>
      </xdr:nvSpPr>
      <xdr:spPr>
        <a:xfrm>
          <a:off x="13500744"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51452</xdr:rowOff>
    </xdr:from>
    <xdr:ext cx="405111" cy="259045"/>
    <xdr:sp macro="" textlink="">
      <xdr:nvSpPr>
        <xdr:cNvPr id="790" name="n_4mainValue【消防施設】&#10;有形固定資産減価償却率">
          <a:extLst>
            <a:ext uri="{FF2B5EF4-FFF2-40B4-BE49-F238E27FC236}">
              <a16:creationId xmlns:a16="http://schemas.microsoft.com/office/drawing/2014/main" id="{159682BF-897A-42F4-ABFC-9F60B2A15AD1}"/>
            </a:ext>
          </a:extLst>
        </xdr:cNvPr>
        <xdr:cNvSpPr txBox="1"/>
      </xdr:nvSpPr>
      <xdr:spPr>
        <a:xfrm>
          <a:off x="12611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E5AB60E0-272C-4D1C-B218-AF9F4057DAD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089E448D-7005-4A09-B033-F55D0CC452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D7184E5F-5BEC-4927-86A2-B2F3BAF08D4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722B46B3-2375-4B65-A961-EB84780545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5DA7656E-320C-4E36-9AE2-30E60BC6AB3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DBFD1CE1-7E66-4CDD-BF72-EB48BF474D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54498D0A-007C-4655-A031-DF5A4FDE08B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E5B64995-3862-4006-9E8D-9791EC593D9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9140CD1D-FA33-4218-A6B6-554B78578FF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9DA1B850-4871-41AF-B57A-522A1E837C7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D412C8DF-8B48-4B9C-BDBC-983FC9B52CD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18C1E7CA-38C4-4539-A56F-BE40F05B475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76CDF28E-F8CD-4DB8-BFFC-6F17CC3469D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D066F270-5869-4B79-8F3D-089DF85C446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C81A5B04-3B1F-453F-BC60-C9640FED958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641A7D33-F4E0-459D-8E85-1C95313773E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705E8B66-FA38-473C-8260-C9B16B17F29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7E03212E-5605-4786-83CC-FB34BD6253E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A7F42D5D-0BA8-462F-A1CE-FDCC7605F98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497D76A6-723C-4840-9E30-DEFFC06AB30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952C04F6-2203-431D-BF1B-E47FA573F6E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7AE25D05-91AF-4DC9-ADD1-3F9929BA715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89B9F040-AF6A-4B7D-9683-991C7D844FD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10F78C46-6B3A-4101-A905-28D88044E7D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BA4F00F9-0F73-4402-8AEE-5864044F5F9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07825CA8-8556-4BCC-A5AA-8457818655CC}"/>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3D6F2289-F991-4227-B964-96D9CEC38934}"/>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9077EB29-0C05-4E4E-9559-7B0CC401427E}"/>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FE3CFC7B-1B50-4B7D-99B8-7999E9F8658E}"/>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18802CA9-7645-46F7-81DF-A06222F7A7DC}"/>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821" name="【消防施設】&#10;一人当たり面積平均値テキスト">
          <a:extLst>
            <a:ext uri="{FF2B5EF4-FFF2-40B4-BE49-F238E27FC236}">
              <a16:creationId xmlns:a16="http://schemas.microsoft.com/office/drawing/2014/main" id="{B785D35C-4D72-414C-94C4-1D3C9E7EF4E0}"/>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2A72ED34-0FF1-4806-9490-E5EB2CA6246A}"/>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D7062022-30B8-44C4-B9B6-F9982808788C}"/>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7241AB9D-E5E9-4A27-A2B5-EDBA3A6FC071}"/>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75E3B214-29EC-4B63-988E-424D6171CAFF}"/>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26" name="フローチャート: 判断 825">
          <a:extLst>
            <a:ext uri="{FF2B5EF4-FFF2-40B4-BE49-F238E27FC236}">
              <a16:creationId xmlns:a16="http://schemas.microsoft.com/office/drawing/2014/main" id="{FA7459C9-3258-4B79-9327-7C61CA93667C}"/>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BCC36FFF-54A5-4AA7-8164-1446481672B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9636227B-D9E2-4DAD-8416-9423895D483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5463599C-D7C5-455C-8FBF-30EF1220FD7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92A4DD75-1A1E-4879-A9FA-F04BB6099AF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DF733ACF-4160-4398-8EAA-09E19B933E6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126093</xdr:rowOff>
    </xdr:from>
    <xdr:to>
      <xdr:col>116</xdr:col>
      <xdr:colOff>114300</xdr:colOff>
      <xdr:row>86</xdr:row>
      <xdr:rowOff>56243</xdr:rowOff>
    </xdr:to>
    <xdr:sp macro="" textlink="">
      <xdr:nvSpPr>
        <xdr:cNvPr id="832" name="楕円 831">
          <a:extLst>
            <a:ext uri="{FF2B5EF4-FFF2-40B4-BE49-F238E27FC236}">
              <a16:creationId xmlns:a16="http://schemas.microsoft.com/office/drawing/2014/main" id="{29EC1CF4-3858-489C-8C76-0413A91111C4}"/>
            </a:ext>
          </a:extLst>
        </xdr:cNvPr>
        <xdr:cNvSpPr/>
      </xdr:nvSpPr>
      <xdr:spPr>
        <a:xfrm>
          <a:off x="221107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104520</xdr:rowOff>
    </xdr:from>
    <xdr:ext cx="469744" cy="259045"/>
    <xdr:sp macro="" textlink="">
      <xdr:nvSpPr>
        <xdr:cNvPr id="833" name="【消防施設】&#10;一人当たり面積該当値テキスト">
          <a:extLst>
            <a:ext uri="{FF2B5EF4-FFF2-40B4-BE49-F238E27FC236}">
              <a16:creationId xmlns:a16="http://schemas.microsoft.com/office/drawing/2014/main" id="{8536C17B-00EC-445E-A80A-3A8D7EEFC80F}"/>
            </a:ext>
          </a:extLst>
        </xdr:cNvPr>
        <xdr:cNvSpPr txBox="1"/>
      </xdr:nvSpPr>
      <xdr:spPr>
        <a:xfrm>
          <a:off x="22199600"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129358</xdr:rowOff>
    </xdr:from>
    <xdr:to>
      <xdr:col>112</xdr:col>
      <xdr:colOff>38100</xdr:colOff>
      <xdr:row>86</xdr:row>
      <xdr:rowOff>59508</xdr:rowOff>
    </xdr:to>
    <xdr:sp macro="" textlink="">
      <xdr:nvSpPr>
        <xdr:cNvPr id="834" name="楕円 833">
          <a:extLst>
            <a:ext uri="{FF2B5EF4-FFF2-40B4-BE49-F238E27FC236}">
              <a16:creationId xmlns:a16="http://schemas.microsoft.com/office/drawing/2014/main" id="{54103FE9-7B6D-4EBD-AA61-8EFDE9D7943E}"/>
            </a:ext>
          </a:extLst>
        </xdr:cNvPr>
        <xdr:cNvSpPr/>
      </xdr:nvSpPr>
      <xdr:spPr>
        <a:xfrm>
          <a:off x="21272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5443</xdr:rowOff>
    </xdr:from>
    <xdr:to>
      <xdr:col>116</xdr:col>
      <xdr:colOff>63500</xdr:colOff>
      <xdr:row>86</xdr:row>
      <xdr:rowOff>8708</xdr:rowOff>
    </xdr:to>
    <xdr:cxnSp macro="">
      <xdr:nvCxnSpPr>
        <xdr:cNvPr id="835" name="直線コネクタ 834">
          <a:extLst>
            <a:ext uri="{FF2B5EF4-FFF2-40B4-BE49-F238E27FC236}">
              <a16:creationId xmlns:a16="http://schemas.microsoft.com/office/drawing/2014/main" id="{FFDA76A6-8811-4F46-BCF4-67C26A4B3BC3}"/>
            </a:ext>
          </a:extLst>
        </xdr:cNvPr>
        <xdr:cNvCxnSpPr/>
      </xdr:nvCxnSpPr>
      <xdr:spPr>
        <a:xfrm flipV="1">
          <a:off x="21323300" y="1475014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130992</xdr:rowOff>
    </xdr:from>
    <xdr:to>
      <xdr:col>107</xdr:col>
      <xdr:colOff>101600</xdr:colOff>
      <xdr:row>86</xdr:row>
      <xdr:rowOff>61142</xdr:rowOff>
    </xdr:to>
    <xdr:sp macro="" textlink="">
      <xdr:nvSpPr>
        <xdr:cNvPr id="836" name="楕円 835">
          <a:extLst>
            <a:ext uri="{FF2B5EF4-FFF2-40B4-BE49-F238E27FC236}">
              <a16:creationId xmlns:a16="http://schemas.microsoft.com/office/drawing/2014/main" id="{B3BAA2A3-58EB-4D0E-8E01-BC7BE1183A40}"/>
            </a:ext>
          </a:extLst>
        </xdr:cNvPr>
        <xdr:cNvSpPr/>
      </xdr:nvSpPr>
      <xdr:spPr>
        <a:xfrm>
          <a:off x="20383500" y="1470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8708</xdr:rowOff>
    </xdr:from>
    <xdr:to>
      <xdr:col>111</xdr:col>
      <xdr:colOff>177800</xdr:colOff>
      <xdr:row>86</xdr:row>
      <xdr:rowOff>10342</xdr:rowOff>
    </xdr:to>
    <xdr:cxnSp macro="">
      <xdr:nvCxnSpPr>
        <xdr:cNvPr id="837" name="直線コネクタ 836">
          <a:extLst>
            <a:ext uri="{FF2B5EF4-FFF2-40B4-BE49-F238E27FC236}">
              <a16:creationId xmlns:a16="http://schemas.microsoft.com/office/drawing/2014/main" id="{067FB7A4-B91E-4241-9C2B-2C0D5781592F}"/>
            </a:ext>
          </a:extLst>
        </xdr:cNvPr>
        <xdr:cNvCxnSpPr/>
      </xdr:nvCxnSpPr>
      <xdr:spPr>
        <a:xfrm flipV="1">
          <a:off x="20434300" y="1475340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132624</xdr:rowOff>
    </xdr:from>
    <xdr:to>
      <xdr:col>102</xdr:col>
      <xdr:colOff>165100</xdr:colOff>
      <xdr:row>86</xdr:row>
      <xdr:rowOff>62774</xdr:rowOff>
    </xdr:to>
    <xdr:sp macro="" textlink="">
      <xdr:nvSpPr>
        <xdr:cNvPr id="838" name="楕円 837">
          <a:extLst>
            <a:ext uri="{FF2B5EF4-FFF2-40B4-BE49-F238E27FC236}">
              <a16:creationId xmlns:a16="http://schemas.microsoft.com/office/drawing/2014/main" id="{2895B4C1-CC45-4229-B46D-171D34103C9A}"/>
            </a:ext>
          </a:extLst>
        </xdr:cNvPr>
        <xdr:cNvSpPr/>
      </xdr:nvSpPr>
      <xdr:spPr>
        <a:xfrm>
          <a:off x="19494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10342</xdr:rowOff>
    </xdr:from>
    <xdr:to>
      <xdr:col>107</xdr:col>
      <xdr:colOff>50800</xdr:colOff>
      <xdr:row>86</xdr:row>
      <xdr:rowOff>11974</xdr:rowOff>
    </xdr:to>
    <xdr:cxnSp macro="">
      <xdr:nvCxnSpPr>
        <xdr:cNvPr id="839" name="直線コネクタ 838">
          <a:extLst>
            <a:ext uri="{FF2B5EF4-FFF2-40B4-BE49-F238E27FC236}">
              <a16:creationId xmlns:a16="http://schemas.microsoft.com/office/drawing/2014/main" id="{54A96421-974C-4996-9DCB-EE22158E3604}"/>
            </a:ext>
          </a:extLst>
        </xdr:cNvPr>
        <xdr:cNvCxnSpPr/>
      </xdr:nvCxnSpPr>
      <xdr:spPr>
        <a:xfrm flipV="1">
          <a:off x="19545300" y="1475504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134257</xdr:rowOff>
    </xdr:from>
    <xdr:to>
      <xdr:col>98</xdr:col>
      <xdr:colOff>38100</xdr:colOff>
      <xdr:row>86</xdr:row>
      <xdr:rowOff>64407</xdr:rowOff>
    </xdr:to>
    <xdr:sp macro="" textlink="">
      <xdr:nvSpPr>
        <xdr:cNvPr id="840" name="楕円 839">
          <a:extLst>
            <a:ext uri="{FF2B5EF4-FFF2-40B4-BE49-F238E27FC236}">
              <a16:creationId xmlns:a16="http://schemas.microsoft.com/office/drawing/2014/main" id="{A52678D4-6A36-4FFE-A498-7DBF900FD09B}"/>
            </a:ext>
          </a:extLst>
        </xdr:cNvPr>
        <xdr:cNvSpPr/>
      </xdr:nvSpPr>
      <xdr:spPr>
        <a:xfrm>
          <a:off x="18605500" y="14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11974</xdr:rowOff>
    </xdr:from>
    <xdr:to>
      <xdr:col>102</xdr:col>
      <xdr:colOff>114300</xdr:colOff>
      <xdr:row>86</xdr:row>
      <xdr:rowOff>13607</xdr:rowOff>
    </xdr:to>
    <xdr:cxnSp macro="">
      <xdr:nvCxnSpPr>
        <xdr:cNvPr id="841" name="直線コネクタ 840">
          <a:extLst>
            <a:ext uri="{FF2B5EF4-FFF2-40B4-BE49-F238E27FC236}">
              <a16:creationId xmlns:a16="http://schemas.microsoft.com/office/drawing/2014/main" id="{2D06FE75-7B30-4F9A-B934-C965E5CDA039}"/>
            </a:ext>
          </a:extLst>
        </xdr:cNvPr>
        <xdr:cNvCxnSpPr/>
      </xdr:nvCxnSpPr>
      <xdr:spPr>
        <a:xfrm flipV="1">
          <a:off x="18656300" y="1475667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842" name="n_1aveValue【消防施設】&#10;一人当たり面積">
          <a:extLst>
            <a:ext uri="{FF2B5EF4-FFF2-40B4-BE49-F238E27FC236}">
              <a16:creationId xmlns:a16="http://schemas.microsoft.com/office/drawing/2014/main" id="{B761CE1A-D46D-4157-AB61-173FB5C66CB9}"/>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43" name="n_2aveValue【消防施設】&#10;一人当たり面積">
          <a:extLst>
            <a:ext uri="{FF2B5EF4-FFF2-40B4-BE49-F238E27FC236}">
              <a16:creationId xmlns:a16="http://schemas.microsoft.com/office/drawing/2014/main" id="{ABE0974F-8C37-4A51-95FB-BA756CBEBBA9}"/>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844" name="n_3aveValue【消防施設】&#10;一人当たり面積">
          <a:extLst>
            <a:ext uri="{FF2B5EF4-FFF2-40B4-BE49-F238E27FC236}">
              <a16:creationId xmlns:a16="http://schemas.microsoft.com/office/drawing/2014/main" id="{5C413DF5-47F6-4EBF-8C71-E99595641C07}"/>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45" name="n_4aveValue【消防施設】&#10;一人当たり面積">
          <a:extLst>
            <a:ext uri="{FF2B5EF4-FFF2-40B4-BE49-F238E27FC236}">
              <a16:creationId xmlns:a16="http://schemas.microsoft.com/office/drawing/2014/main" id="{F4160DC6-84F8-4B94-8335-C91EB2F6B186}"/>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50635</xdr:rowOff>
    </xdr:from>
    <xdr:ext cx="469744" cy="259045"/>
    <xdr:sp macro="" textlink="">
      <xdr:nvSpPr>
        <xdr:cNvPr id="846" name="n_1mainValue【消防施設】&#10;一人当たり面積">
          <a:extLst>
            <a:ext uri="{FF2B5EF4-FFF2-40B4-BE49-F238E27FC236}">
              <a16:creationId xmlns:a16="http://schemas.microsoft.com/office/drawing/2014/main" id="{D60C745D-63DF-4E3D-B99C-921484F1A81F}"/>
            </a:ext>
          </a:extLst>
        </xdr:cNvPr>
        <xdr:cNvSpPr txBox="1"/>
      </xdr:nvSpPr>
      <xdr:spPr>
        <a:xfrm>
          <a:off x="21075727" y="147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52269</xdr:rowOff>
    </xdr:from>
    <xdr:ext cx="469744" cy="259045"/>
    <xdr:sp macro="" textlink="">
      <xdr:nvSpPr>
        <xdr:cNvPr id="847" name="n_2mainValue【消防施設】&#10;一人当たり面積">
          <a:extLst>
            <a:ext uri="{FF2B5EF4-FFF2-40B4-BE49-F238E27FC236}">
              <a16:creationId xmlns:a16="http://schemas.microsoft.com/office/drawing/2014/main" id="{2C938D2D-E839-4B08-8A6E-76453AA568F4}"/>
            </a:ext>
          </a:extLst>
        </xdr:cNvPr>
        <xdr:cNvSpPr txBox="1"/>
      </xdr:nvSpPr>
      <xdr:spPr>
        <a:xfrm>
          <a:off x="20199427" y="1479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53901</xdr:rowOff>
    </xdr:from>
    <xdr:ext cx="469744" cy="259045"/>
    <xdr:sp macro="" textlink="">
      <xdr:nvSpPr>
        <xdr:cNvPr id="848" name="n_3mainValue【消防施設】&#10;一人当たり面積">
          <a:extLst>
            <a:ext uri="{FF2B5EF4-FFF2-40B4-BE49-F238E27FC236}">
              <a16:creationId xmlns:a16="http://schemas.microsoft.com/office/drawing/2014/main" id="{3C2F8542-B2A5-4559-B343-CCB207332B5B}"/>
            </a:ext>
          </a:extLst>
        </xdr:cNvPr>
        <xdr:cNvSpPr txBox="1"/>
      </xdr:nvSpPr>
      <xdr:spPr>
        <a:xfrm>
          <a:off x="19310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55534</xdr:rowOff>
    </xdr:from>
    <xdr:ext cx="469744" cy="259045"/>
    <xdr:sp macro="" textlink="">
      <xdr:nvSpPr>
        <xdr:cNvPr id="849" name="n_4mainValue【消防施設】&#10;一人当たり面積">
          <a:extLst>
            <a:ext uri="{FF2B5EF4-FFF2-40B4-BE49-F238E27FC236}">
              <a16:creationId xmlns:a16="http://schemas.microsoft.com/office/drawing/2014/main" id="{5C9388B2-EEDD-427B-9CD0-468FDBC27350}"/>
            </a:ext>
          </a:extLst>
        </xdr:cNvPr>
        <xdr:cNvSpPr txBox="1"/>
      </xdr:nvSpPr>
      <xdr:spPr>
        <a:xfrm>
          <a:off x="18421427" y="1480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DBC4A0B9-FD57-4E3F-8056-08899B904C4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D327D9E1-DD02-405C-B867-66EE5EDA2B6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AB3AC54D-6407-4CD0-B7EF-76146E694B0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A1008A9B-48EB-4FAA-A133-BB95BE1242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9029FF9A-7F6E-4E9A-8645-2C246249C06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8486290F-8BE1-42E3-962F-9E3BA4A6041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3D0F01A4-365D-4706-A8C4-3F381ECA261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E41E637B-5F55-46D2-A982-C187F7F4FD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2AC5A5BC-1715-4316-923B-DA486E90F4D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E72315A0-72A2-4AF8-9892-138EDA5C9A1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04F02430-44CD-4393-A16B-444B15FC143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68F26ECF-2C83-43CF-84A1-A5DD5F1B98B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D374FFF3-E080-4ECD-8A75-B56877F5AEB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1DCF09F8-CD77-4299-AA4F-FC9F03898D2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51DAB348-75AC-40B9-A05A-4D717AD53B2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D9C4A080-345D-4342-9F54-59B0E9565DB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48078120-998C-4D20-8814-0BB35B8AF6B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DA0A71EE-442A-49C4-B5FF-C3262FE62DF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9901B8C2-226D-4A74-A257-2F587B41B68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FAB5CC06-204B-460C-89EB-A8925AE0635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7615AD92-A405-40AD-8509-6020BAB0B16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CA7AEE6F-AACD-47FD-B911-56B77E8C762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2A9EAD06-25F9-46C5-A077-F148F47B8FD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1187F4DF-E1AD-4B72-A9AD-F7FA7294FD6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28DFE415-664F-4164-86F7-CFE19363F04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8BCD6499-A51B-4A2D-A4BE-2D647AB73455}"/>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15EBC81B-C867-4B33-BD32-254F86CF5B2B}"/>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6349D66E-07A1-41D4-9448-857F5A5612D3}"/>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83F08640-62A0-48A0-A082-E5C6792F27BE}"/>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2BA9519F-586C-445B-B184-533CA5CCBA38}"/>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880" name="【庁舎】&#10;有形固定資産減価償却率平均値テキスト">
          <a:extLst>
            <a:ext uri="{FF2B5EF4-FFF2-40B4-BE49-F238E27FC236}">
              <a16:creationId xmlns:a16="http://schemas.microsoft.com/office/drawing/2014/main" id="{184E1EA7-842B-4D11-9666-D56D5265F9C0}"/>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32674838-F464-44B3-97AB-751BC9D29D0F}"/>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FF9CFC79-B2C2-4D7E-9CB3-FFF76DCC1FCA}"/>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65A255A1-2B0B-4E8E-94BF-F86AB8DB3F8B}"/>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6535215A-B511-476F-88C9-D24CA87E1B76}"/>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609E1A5E-1003-4EFE-A75C-F28204094F5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230AB094-133E-403F-8E18-7E9F74336BD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5387300B-5F6B-4E2E-8205-7615A43F0A7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2FBA0F74-0D0D-4CF3-8BE4-F1A44CE7CBC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085F448A-14E8-4AA8-A054-A1198813854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82943406-F2D4-451A-82F1-6EE292D465F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138068</xdr:rowOff>
    </xdr:from>
    <xdr:to>
      <xdr:col>85</xdr:col>
      <xdr:colOff>177800</xdr:colOff>
      <xdr:row>105</xdr:row>
      <xdr:rowOff>68218</xdr:rowOff>
    </xdr:to>
    <xdr:sp macro="" textlink="">
      <xdr:nvSpPr>
        <xdr:cNvPr id="891" name="楕円 890">
          <a:extLst>
            <a:ext uri="{FF2B5EF4-FFF2-40B4-BE49-F238E27FC236}">
              <a16:creationId xmlns:a16="http://schemas.microsoft.com/office/drawing/2014/main" id="{2629FD47-2875-408D-8BAA-27009D7AD22B}"/>
            </a:ext>
          </a:extLst>
        </xdr:cNvPr>
        <xdr:cNvSpPr/>
      </xdr:nvSpPr>
      <xdr:spPr>
        <a:xfrm>
          <a:off x="162687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116495</xdr:rowOff>
    </xdr:from>
    <xdr:ext cx="405111" cy="259045"/>
    <xdr:sp macro="" textlink="">
      <xdr:nvSpPr>
        <xdr:cNvPr id="892" name="【庁舎】&#10;有形固定資産減価償却率該当値テキスト">
          <a:extLst>
            <a:ext uri="{FF2B5EF4-FFF2-40B4-BE49-F238E27FC236}">
              <a16:creationId xmlns:a16="http://schemas.microsoft.com/office/drawing/2014/main" id="{A6BB5CA1-9BAF-490E-A01B-E960AAFC3675}"/>
            </a:ext>
          </a:extLst>
        </xdr:cNvPr>
        <xdr:cNvSpPr txBox="1"/>
      </xdr:nvSpPr>
      <xdr:spPr>
        <a:xfrm>
          <a:off x="16357600" y="179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85816</xdr:rowOff>
    </xdr:from>
    <xdr:to>
      <xdr:col>81</xdr:col>
      <xdr:colOff>101600</xdr:colOff>
      <xdr:row>105</xdr:row>
      <xdr:rowOff>15966</xdr:rowOff>
    </xdr:to>
    <xdr:sp macro="" textlink="">
      <xdr:nvSpPr>
        <xdr:cNvPr id="893" name="楕円 892">
          <a:extLst>
            <a:ext uri="{FF2B5EF4-FFF2-40B4-BE49-F238E27FC236}">
              <a16:creationId xmlns:a16="http://schemas.microsoft.com/office/drawing/2014/main" id="{5DD18421-8109-4C10-9029-38EB593FE477}"/>
            </a:ext>
          </a:extLst>
        </xdr:cNvPr>
        <xdr:cNvSpPr/>
      </xdr:nvSpPr>
      <xdr:spPr>
        <a:xfrm>
          <a:off x="154305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136616</xdr:rowOff>
    </xdr:from>
    <xdr:to>
      <xdr:col>85</xdr:col>
      <xdr:colOff>127000</xdr:colOff>
      <xdr:row>105</xdr:row>
      <xdr:rowOff>17418</xdr:rowOff>
    </xdr:to>
    <xdr:cxnSp macro="">
      <xdr:nvCxnSpPr>
        <xdr:cNvPr id="894" name="直線コネクタ 893">
          <a:extLst>
            <a:ext uri="{FF2B5EF4-FFF2-40B4-BE49-F238E27FC236}">
              <a16:creationId xmlns:a16="http://schemas.microsoft.com/office/drawing/2014/main" id="{8965D931-5B80-4CA8-B950-8111ADCEF4E4}"/>
            </a:ext>
          </a:extLst>
        </xdr:cNvPr>
        <xdr:cNvCxnSpPr/>
      </xdr:nvCxnSpPr>
      <xdr:spPr>
        <a:xfrm>
          <a:off x="15481300" y="17967416"/>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46627</xdr:rowOff>
    </xdr:from>
    <xdr:to>
      <xdr:col>76</xdr:col>
      <xdr:colOff>165100</xdr:colOff>
      <xdr:row>104</xdr:row>
      <xdr:rowOff>148227</xdr:rowOff>
    </xdr:to>
    <xdr:sp macro="" textlink="">
      <xdr:nvSpPr>
        <xdr:cNvPr id="895" name="楕円 894">
          <a:extLst>
            <a:ext uri="{FF2B5EF4-FFF2-40B4-BE49-F238E27FC236}">
              <a16:creationId xmlns:a16="http://schemas.microsoft.com/office/drawing/2014/main" id="{BFF5A347-44D9-4990-9D19-378179C40D83}"/>
            </a:ext>
          </a:extLst>
        </xdr:cNvPr>
        <xdr:cNvSpPr/>
      </xdr:nvSpPr>
      <xdr:spPr>
        <a:xfrm>
          <a:off x="145415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97427</xdr:rowOff>
    </xdr:from>
    <xdr:to>
      <xdr:col>81</xdr:col>
      <xdr:colOff>50800</xdr:colOff>
      <xdr:row>104</xdr:row>
      <xdr:rowOff>136616</xdr:rowOff>
    </xdr:to>
    <xdr:cxnSp macro="">
      <xdr:nvCxnSpPr>
        <xdr:cNvPr id="896" name="直線コネクタ 895">
          <a:extLst>
            <a:ext uri="{FF2B5EF4-FFF2-40B4-BE49-F238E27FC236}">
              <a16:creationId xmlns:a16="http://schemas.microsoft.com/office/drawing/2014/main" id="{41831296-3FED-4109-8A2A-F640FBF79B10}"/>
            </a:ext>
          </a:extLst>
        </xdr:cNvPr>
        <xdr:cNvCxnSpPr/>
      </xdr:nvCxnSpPr>
      <xdr:spPr>
        <a:xfrm>
          <a:off x="14592300" y="1792822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97" name="楕円 896">
          <a:extLst>
            <a:ext uri="{FF2B5EF4-FFF2-40B4-BE49-F238E27FC236}">
              <a16:creationId xmlns:a16="http://schemas.microsoft.com/office/drawing/2014/main" id="{969A62AC-5149-43F1-80F3-EB7A63FB83D9}"/>
            </a:ext>
          </a:extLst>
        </xdr:cNvPr>
        <xdr:cNvSpPr/>
      </xdr:nvSpPr>
      <xdr:spPr>
        <a:xfrm>
          <a:off x="13652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58238</xdr:rowOff>
    </xdr:from>
    <xdr:to>
      <xdr:col>76</xdr:col>
      <xdr:colOff>114300</xdr:colOff>
      <xdr:row>104</xdr:row>
      <xdr:rowOff>97427</xdr:rowOff>
    </xdr:to>
    <xdr:cxnSp macro="">
      <xdr:nvCxnSpPr>
        <xdr:cNvPr id="898" name="直線コネクタ 897">
          <a:extLst>
            <a:ext uri="{FF2B5EF4-FFF2-40B4-BE49-F238E27FC236}">
              <a16:creationId xmlns:a16="http://schemas.microsoft.com/office/drawing/2014/main" id="{579C326A-C501-408C-9A1C-4B7EA0DD6F02}"/>
            </a:ext>
          </a:extLst>
        </xdr:cNvPr>
        <xdr:cNvCxnSpPr/>
      </xdr:nvCxnSpPr>
      <xdr:spPr>
        <a:xfrm>
          <a:off x="13703300" y="1788903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141332</xdr:rowOff>
    </xdr:from>
    <xdr:to>
      <xdr:col>67</xdr:col>
      <xdr:colOff>101600</xdr:colOff>
      <xdr:row>104</xdr:row>
      <xdr:rowOff>71482</xdr:rowOff>
    </xdr:to>
    <xdr:sp macro="" textlink="">
      <xdr:nvSpPr>
        <xdr:cNvPr id="899" name="楕円 898">
          <a:extLst>
            <a:ext uri="{FF2B5EF4-FFF2-40B4-BE49-F238E27FC236}">
              <a16:creationId xmlns:a16="http://schemas.microsoft.com/office/drawing/2014/main" id="{F8AB6D6D-2A56-4018-9EC2-8D72A10E7ADB}"/>
            </a:ext>
          </a:extLst>
        </xdr:cNvPr>
        <xdr:cNvSpPr/>
      </xdr:nvSpPr>
      <xdr:spPr>
        <a:xfrm>
          <a:off x="12763500" y="1780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20682</xdr:rowOff>
    </xdr:from>
    <xdr:to>
      <xdr:col>71</xdr:col>
      <xdr:colOff>177800</xdr:colOff>
      <xdr:row>104</xdr:row>
      <xdr:rowOff>58238</xdr:rowOff>
    </xdr:to>
    <xdr:cxnSp macro="">
      <xdr:nvCxnSpPr>
        <xdr:cNvPr id="900" name="直線コネクタ 899">
          <a:extLst>
            <a:ext uri="{FF2B5EF4-FFF2-40B4-BE49-F238E27FC236}">
              <a16:creationId xmlns:a16="http://schemas.microsoft.com/office/drawing/2014/main" id="{6A250E33-F2C9-4BC6-A12B-6FBAD5F146D4}"/>
            </a:ext>
          </a:extLst>
        </xdr:cNvPr>
        <xdr:cNvCxnSpPr/>
      </xdr:nvCxnSpPr>
      <xdr:spPr>
        <a:xfrm>
          <a:off x="12814300" y="1785148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901" name="n_1aveValue【庁舎】&#10;有形固定資産減価償却率">
          <a:extLst>
            <a:ext uri="{FF2B5EF4-FFF2-40B4-BE49-F238E27FC236}">
              <a16:creationId xmlns:a16="http://schemas.microsoft.com/office/drawing/2014/main" id="{6BD0F2FB-BFE7-4A15-AE9C-4862D8EF6896}"/>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902" name="n_2aveValue【庁舎】&#10;有形固定資産減価償却率">
          <a:extLst>
            <a:ext uri="{FF2B5EF4-FFF2-40B4-BE49-F238E27FC236}">
              <a16:creationId xmlns:a16="http://schemas.microsoft.com/office/drawing/2014/main" id="{1E4186F9-10A2-4475-8EF9-9851BF1E7D29}"/>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903" name="n_3aveValue【庁舎】&#10;有形固定資産減価償却率">
          <a:extLst>
            <a:ext uri="{FF2B5EF4-FFF2-40B4-BE49-F238E27FC236}">
              <a16:creationId xmlns:a16="http://schemas.microsoft.com/office/drawing/2014/main" id="{76C09661-A433-4AE5-AD6A-CE45DB875603}"/>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904" name="n_4aveValue【庁舎】&#10;有形固定資産減価償却率">
          <a:extLst>
            <a:ext uri="{FF2B5EF4-FFF2-40B4-BE49-F238E27FC236}">
              <a16:creationId xmlns:a16="http://schemas.microsoft.com/office/drawing/2014/main" id="{C6AA5AB3-3F3F-4517-A081-4D96AB454BEF}"/>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7093</xdr:rowOff>
    </xdr:from>
    <xdr:ext cx="405111" cy="259045"/>
    <xdr:sp macro="" textlink="">
      <xdr:nvSpPr>
        <xdr:cNvPr id="905" name="n_1mainValue【庁舎】&#10;有形固定資産減価償却率">
          <a:extLst>
            <a:ext uri="{FF2B5EF4-FFF2-40B4-BE49-F238E27FC236}">
              <a16:creationId xmlns:a16="http://schemas.microsoft.com/office/drawing/2014/main" id="{7D8D171B-E5EA-4DA9-863F-F786150B6583}"/>
            </a:ext>
          </a:extLst>
        </xdr:cNvPr>
        <xdr:cNvSpPr txBox="1"/>
      </xdr:nvSpPr>
      <xdr:spPr>
        <a:xfrm>
          <a:off x="1526604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164754</xdr:rowOff>
    </xdr:from>
    <xdr:ext cx="405111" cy="259045"/>
    <xdr:sp macro="" textlink="">
      <xdr:nvSpPr>
        <xdr:cNvPr id="906" name="n_2mainValue【庁舎】&#10;有形固定資産減価償却率">
          <a:extLst>
            <a:ext uri="{FF2B5EF4-FFF2-40B4-BE49-F238E27FC236}">
              <a16:creationId xmlns:a16="http://schemas.microsoft.com/office/drawing/2014/main" id="{DA5D2318-F69A-41AF-9C3B-A578E1C50D58}"/>
            </a:ext>
          </a:extLst>
        </xdr:cNvPr>
        <xdr:cNvSpPr txBox="1"/>
      </xdr:nvSpPr>
      <xdr:spPr>
        <a:xfrm>
          <a:off x="14389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907" name="n_3mainValue【庁舎】&#10;有形固定資産減価償却率">
          <a:extLst>
            <a:ext uri="{FF2B5EF4-FFF2-40B4-BE49-F238E27FC236}">
              <a16:creationId xmlns:a16="http://schemas.microsoft.com/office/drawing/2014/main" id="{16C5AD5D-BFB3-4635-86D0-2DE85BC3E5B5}"/>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88009</xdr:rowOff>
    </xdr:from>
    <xdr:ext cx="405111" cy="259045"/>
    <xdr:sp macro="" textlink="">
      <xdr:nvSpPr>
        <xdr:cNvPr id="908" name="n_4mainValue【庁舎】&#10;有形固定資産減価償却率">
          <a:extLst>
            <a:ext uri="{FF2B5EF4-FFF2-40B4-BE49-F238E27FC236}">
              <a16:creationId xmlns:a16="http://schemas.microsoft.com/office/drawing/2014/main" id="{8367B277-5477-4EE0-A655-D94FE89EC445}"/>
            </a:ext>
          </a:extLst>
        </xdr:cNvPr>
        <xdr:cNvSpPr txBox="1"/>
      </xdr:nvSpPr>
      <xdr:spPr>
        <a:xfrm>
          <a:off x="12611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2DC1A594-14C7-4803-A9A3-1553290EE40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BFCA5658-2C3B-4FD1-B187-748BF0ED1E8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438AF8FE-567C-47A8-8FC5-267436CC22C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57322160-1ECB-4481-BCB9-09305A9E537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03143497-8F09-4EA4-B6B3-BE6205D1AC0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A30F2F0D-D526-4494-888A-E907BCEDF36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20134DAD-A770-43FD-BCF6-2762E2A9095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FCEBA915-C0F6-4779-A677-430A801ABFE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768F5E1B-8B1F-4A02-8405-6E112ED6318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17DB090D-34EE-41B0-94E2-18CACF0EC2A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0289990F-FF21-4265-BE08-175D2E2AC88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ECFDD36D-6FD0-47E6-98B9-9EF304CA1F6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ACA3006D-46F2-4717-9FD7-D1EFD74E943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F58BEBFA-79E7-4A07-8448-17224BFCA72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AA10F82F-73B7-4EFD-8560-877B19EF685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E7301F36-CD0B-40B4-ABCF-7F14C720A1A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721D2BB9-3DC5-46D8-8C10-F5D7F19F3FE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C3C68469-B89B-4A8C-988F-42E2412C4FF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8D0A7CB6-DAA2-49D1-A28D-3E24BD3BA29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15BB4E43-71BB-427F-92C2-8163FC12056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5C8DB9D8-7785-4465-B217-9670D5C8101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A0996A7D-AA04-4B34-AE87-8D336EF32C0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B2B42B83-6FE1-4C36-BDC5-AB316991E5E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651ADDF2-7BDA-4DD0-A2E1-847C9AB0211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9584F1C0-CF2B-4F47-B88A-8980B80392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2EE0E680-E2E8-4412-9FC9-12CA58920120}"/>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32B72A41-D934-49E0-8325-47032D96A02C}"/>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71BFFC4D-5C44-4F1A-B695-5DE39FA0186E}"/>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818864DA-1D80-4DD1-9B1F-F8D474CC1289}"/>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3B75205D-DF98-439C-BD3E-40398D98E8DF}"/>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3A60B8DB-3C6A-4506-8070-9AD93F16AC31}"/>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763F7547-54F0-43B0-815D-AF106FFF02BE}"/>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DB1ED43D-CA4E-4223-A894-8DF5DC4706B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8D290461-435D-463B-AC04-F5BD673041E8}"/>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0B865920-420E-40B0-96D4-A46CAD0AC9AE}"/>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944" name="フローチャート: 判断 943">
          <a:extLst>
            <a:ext uri="{FF2B5EF4-FFF2-40B4-BE49-F238E27FC236}">
              <a16:creationId xmlns:a16="http://schemas.microsoft.com/office/drawing/2014/main" id="{E7D32FAA-E2A7-45BB-A7F8-C62B5AD25236}"/>
            </a:ext>
          </a:extLst>
        </xdr:cNvPr>
        <xdr:cNvSpPr/>
      </xdr:nvSpPr>
      <xdr:spPr>
        <a:xfrm>
          <a:off x="18605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04E060E4-B6D6-43B9-AF5F-939A9336127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DFBD92E0-74A5-4BB9-A7B2-3F95940A61C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B743D3D0-A029-4FA3-B03B-FA21D7EF2FD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DF2C05D7-FC2B-4A85-93C8-077D90FD4C0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53A6D41C-A18F-4845-BB81-D8F3C8A625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77651</xdr:rowOff>
    </xdr:from>
    <xdr:to>
      <xdr:col>116</xdr:col>
      <xdr:colOff>114300</xdr:colOff>
      <xdr:row>105</xdr:row>
      <xdr:rowOff>7801</xdr:rowOff>
    </xdr:to>
    <xdr:sp macro="" textlink="">
      <xdr:nvSpPr>
        <xdr:cNvPr id="950" name="楕円 949">
          <a:extLst>
            <a:ext uri="{FF2B5EF4-FFF2-40B4-BE49-F238E27FC236}">
              <a16:creationId xmlns:a16="http://schemas.microsoft.com/office/drawing/2014/main" id="{703D6F4D-A8F0-4336-8E00-82AA4733B2D9}"/>
            </a:ext>
          </a:extLst>
        </xdr:cNvPr>
        <xdr:cNvSpPr/>
      </xdr:nvSpPr>
      <xdr:spPr>
        <a:xfrm>
          <a:off x="221107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100528</xdr:rowOff>
    </xdr:from>
    <xdr:ext cx="469744" cy="259045"/>
    <xdr:sp macro="" textlink="">
      <xdr:nvSpPr>
        <xdr:cNvPr id="951" name="【庁舎】&#10;一人当たり面積該当値テキスト">
          <a:extLst>
            <a:ext uri="{FF2B5EF4-FFF2-40B4-BE49-F238E27FC236}">
              <a16:creationId xmlns:a16="http://schemas.microsoft.com/office/drawing/2014/main" id="{3CFD2E5D-7706-433A-A237-F5503E5B1880}"/>
            </a:ext>
          </a:extLst>
        </xdr:cNvPr>
        <xdr:cNvSpPr txBox="1"/>
      </xdr:nvSpPr>
      <xdr:spPr>
        <a:xfrm>
          <a:off x="22199600" y="1775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92892</xdr:rowOff>
    </xdr:from>
    <xdr:to>
      <xdr:col>112</xdr:col>
      <xdr:colOff>38100</xdr:colOff>
      <xdr:row>105</xdr:row>
      <xdr:rowOff>23042</xdr:rowOff>
    </xdr:to>
    <xdr:sp macro="" textlink="">
      <xdr:nvSpPr>
        <xdr:cNvPr id="952" name="楕円 951">
          <a:extLst>
            <a:ext uri="{FF2B5EF4-FFF2-40B4-BE49-F238E27FC236}">
              <a16:creationId xmlns:a16="http://schemas.microsoft.com/office/drawing/2014/main" id="{23BC2ADC-C349-408C-AB9E-4E58FE664C45}"/>
            </a:ext>
          </a:extLst>
        </xdr:cNvPr>
        <xdr:cNvSpPr/>
      </xdr:nvSpPr>
      <xdr:spPr>
        <a:xfrm>
          <a:off x="21272500" y="1792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128451</xdr:rowOff>
    </xdr:from>
    <xdr:to>
      <xdr:col>116</xdr:col>
      <xdr:colOff>63500</xdr:colOff>
      <xdr:row>104</xdr:row>
      <xdr:rowOff>143692</xdr:rowOff>
    </xdr:to>
    <xdr:cxnSp macro="">
      <xdr:nvCxnSpPr>
        <xdr:cNvPr id="953" name="直線コネクタ 952">
          <a:extLst>
            <a:ext uri="{FF2B5EF4-FFF2-40B4-BE49-F238E27FC236}">
              <a16:creationId xmlns:a16="http://schemas.microsoft.com/office/drawing/2014/main" id="{01B1D11E-FD58-4DC3-8355-E4AC9ABBF8D7}"/>
            </a:ext>
          </a:extLst>
        </xdr:cNvPr>
        <xdr:cNvCxnSpPr/>
      </xdr:nvCxnSpPr>
      <xdr:spPr>
        <a:xfrm flipV="1">
          <a:off x="21323300" y="17959251"/>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104866</xdr:rowOff>
    </xdr:from>
    <xdr:to>
      <xdr:col>107</xdr:col>
      <xdr:colOff>101600</xdr:colOff>
      <xdr:row>105</xdr:row>
      <xdr:rowOff>35016</xdr:rowOff>
    </xdr:to>
    <xdr:sp macro="" textlink="">
      <xdr:nvSpPr>
        <xdr:cNvPr id="954" name="楕円 953">
          <a:extLst>
            <a:ext uri="{FF2B5EF4-FFF2-40B4-BE49-F238E27FC236}">
              <a16:creationId xmlns:a16="http://schemas.microsoft.com/office/drawing/2014/main" id="{9831C28C-683F-4825-BCDF-C8D85AC17045}"/>
            </a:ext>
          </a:extLst>
        </xdr:cNvPr>
        <xdr:cNvSpPr/>
      </xdr:nvSpPr>
      <xdr:spPr>
        <a:xfrm>
          <a:off x="20383500" y="1793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143692</xdr:rowOff>
    </xdr:from>
    <xdr:to>
      <xdr:col>111</xdr:col>
      <xdr:colOff>177800</xdr:colOff>
      <xdr:row>104</xdr:row>
      <xdr:rowOff>155666</xdr:rowOff>
    </xdr:to>
    <xdr:cxnSp macro="">
      <xdr:nvCxnSpPr>
        <xdr:cNvPr id="955" name="直線コネクタ 954">
          <a:extLst>
            <a:ext uri="{FF2B5EF4-FFF2-40B4-BE49-F238E27FC236}">
              <a16:creationId xmlns:a16="http://schemas.microsoft.com/office/drawing/2014/main" id="{B6380561-8078-4229-8057-904D58277EE7}"/>
            </a:ext>
          </a:extLst>
        </xdr:cNvPr>
        <xdr:cNvCxnSpPr/>
      </xdr:nvCxnSpPr>
      <xdr:spPr>
        <a:xfrm flipV="1">
          <a:off x="20434300" y="17974492"/>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113574</xdr:rowOff>
    </xdr:from>
    <xdr:to>
      <xdr:col>102</xdr:col>
      <xdr:colOff>165100</xdr:colOff>
      <xdr:row>105</xdr:row>
      <xdr:rowOff>43724</xdr:rowOff>
    </xdr:to>
    <xdr:sp macro="" textlink="">
      <xdr:nvSpPr>
        <xdr:cNvPr id="956" name="楕円 955">
          <a:extLst>
            <a:ext uri="{FF2B5EF4-FFF2-40B4-BE49-F238E27FC236}">
              <a16:creationId xmlns:a16="http://schemas.microsoft.com/office/drawing/2014/main" id="{A06EA585-6CBA-451A-8826-943AB7A4B88C}"/>
            </a:ext>
          </a:extLst>
        </xdr:cNvPr>
        <xdr:cNvSpPr/>
      </xdr:nvSpPr>
      <xdr:spPr>
        <a:xfrm>
          <a:off x="19494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155666</xdr:rowOff>
    </xdr:from>
    <xdr:to>
      <xdr:col>107</xdr:col>
      <xdr:colOff>50800</xdr:colOff>
      <xdr:row>104</xdr:row>
      <xdr:rowOff>164374</xdr:rowOff>
    </xdr:to>
    <xdr:cxnSp macro="">
      <xdr:nvCxnSpPr>
        <xdr:cNvPr id="957" name="直線コネクタ 956">
          <a:extLst>
            <a:ext uri="{FF2B5EF4-FFF2-40B4-BE49-F238E27FC236}">
              <a16:creationId xmlns:a16="http://schemas.microsoft.com/office/drawing/2014/main" id="{711544DE-4532-45BF-BE45-E17ECB5E4918}"/>
            </a:ext>
          </a:extLst>
        </xdr:cNvPr>
        <xdr:cNvCxnSpPr/>
      </xdr:nvCxnSpPr>
      <xdr:spPr>
        <a:xfrm flipV="1">
          <a:off x="19545300" y="17986466"/>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121194</xdr:rowOff>
    </xdr:from>
    <xdr:to>
      <xdr:col>98</xdr:col>
      <xdr:colOff>38100</xdr:colOff>
      <xdr:row>105</xdr:row>
      <xdr:rowOff>51344</xdr:rowOff>
    </xdr:to>
    <xdr:sp macro="" textlink="">
      <xdr:nvSpPr>
        <xdr:cNvPr id="958" name="楕円 957">
          <a:extLst>
            <a:ext uri="{FF2B5EF4-FFF2-40B4-BE49-F238E27FC236}">
              <a16:creationId xmlns:a16="http://schemas.microsoft.com/office/drawing/2014/main" id="{64057EEA-1CE8-4B44-90E4-564C7DEE651D}"/>
            </a:ext>
          </a:extLst>
        </xdr:cNvPr>
        <xdr:cNvSpPr/>
      </xdr:nvSpPr>
      <xdr:spPr>
        <a:xfrm>
          <a:off x="18605500" y="1795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164374</xdr:rowOff>
    </xdr:from>
    <xdr:to>
      <xdr:col>102</xdr:col>
      <xdr:colOff>114300</xdr:colOff>
      <xdr:row>105</xdr:row>
      <xdr:rowOff>544</xdr:rowOff>
    </xdr:to>
    <xdr:cxnSp macro="">
      <xdr:nvCxnSpPr>
        <xdr:cNvPr id="959" name="直線コネクタ 958">
          <a:extLst>
            <a:ext uri="{FF2B5EF4-FFF2-40B4-BE49-F238E27FC236}">
              <a16:creationId xmlns:a16="http://schemas.microsoft.com/office/drawing/2014/main" id="{60ACFED9-0C78-4DD0-A956-4FAD31C4AF0B}"/>
            </a:ext>
          </a:extLst>
        </xdr:cNvPr>
        <xdr:cNvCxnSpPr/>
      </xdr:nvCxnSpPr>
      <xdr:spPr>
        <a:xfrm flipV="1">
          <a:off x="18656300" y="1799517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47B1D499-DDB8-4F96-A2B7-2639649D9F7E}"/>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3FEE3DD9-31B5-4425-9FF5-76263F6A608C}"/>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a:extLst>
            <a:ext uri="{FF2B5EF4-FFF2-40B4-BE49-F238E27FC236}">
              <a16:creationId xmlns:a16="http://schemas.microsoft.com/office/drawing/2014/main" id="{891B2295-89ED-4A32-A0E2-D7A6E6436D5F}"/>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963" name="n_4aveValue【庁舎】&#10;一人当たり面積">
          <a:extLst>
            <a:ext uri="{FF2B5EF4-FFF2-40B4-BE49-F238E27FC236}">
              <a16:creationId xmlns:a16="http://schemas.microsoft.com/office/drawing/2014/main" id="{EC6021A9-45C4-4799-86E3-419185998BCD}"/>
            </a:ext>
          </a:extLst>
        </xdr:cNvPr>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39569</xdr:rowOff>
    </xdr:from>
    <xdr:ext cx="469744" cy="259045"/>
    <xdr:sp macro="" textlink="">
      <xdr:nvSpPr>
        <xdr:cNvPr id="964" name="n_1mainValue【庁舎】&#10;一人当たり面積">
          <a:extLst>
            <a:ext uri="{FF2B5EF4-FFF2-40B4-BE49-F238E27FC236}">
              <a16:creationId xmlns:a16="http://schemas.microsoft.com/office/drawing/2014/main" id="{A61B3F7D-69A3-49A2-9DE4-3092DB143E43}"/>
            </a:ext>
          </a:extLst>
        </xdr:cNvPr>
        <xdr:cNvSpPr txBox="1"/>
      </xdr:nvSpPr>
      <xdr:spPr>
        <a:xfrm>
          <a:off x="21075727" y="1769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51543</xdr:rowOff>
    </xdr:from>
    <xdr:ext cx="469744" cy="259045"/>
    <xdr:sp macro="" textlink="">
      <xdr:nvSpPr>
        <xdr:cNvPr id="965" name="n_2mainValue【庁舎】&#10;一人当たり面積">
          <a:extLst>
            <a:ext uri="{FF2B5EF4-FFF2-40B4-BE49-F238E27FC236}">
              <a16:creationId xmlns:a16="http://schemas.microsoft.com/office/drawing/2014/main" id="{2441E276-FC19-446D-BE59-F195A0D65C79}"/>
            </a:ext>
          </a:extLst>
        </xdr:cNvPr>
        <xdr:cNvSpPr txBox="1"/>
      </xdr:nvSpPr>
      <xdr:spPr>
        <a:xfrm>
          <a:off x="20199427" y="1771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60251</xdr:rowOff>
    </xdr:from>
    <xdr:ext cx="469744" cy="259045"/>
    <xdr:sp macro="" textlink="">
      <xdr:nvSpPr>
        <xdr:cNvPr id="966" name="n_3mainValue【庁舎】&#10;一人当たり面積">
          <a:extLst>
            <a:ext uri="{FF2B5EF4-FFF2-40B4-BE49-F238E27FC236}">
              <a16:creationId xmlns:a16="http://schemas.microsoft.com/office/drawing/2014/main" id="{B9027B5A-3662-4E45-A309-F0A0D9BD15AD}"/>
            </a:ext>
          </a:extLst>
        </xdr:cNvPr>
        <xdr:cNvSpPr txBox="1"/>
      </xdr:nvSpPr>
      <xdr:spPr>
        <a:xfrm>
          <a:off x="19310427" y="17719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67871</xdr:rowOff>
    </xdr:from>
    <xdr:ext cx="469744" cy="259045"/>
    <xdr:sp macro="" textlink="">
      <xdr:nvSpPr>
        <xdr:cNvPr id="967" name="n_4mainValue【庁舎】&#10;一人当たり面積">
          <a:extLst>
            <a:ext uri="{FF2B5EF4-FFF2-40B4-BE49-F238E27FC236}">
              <a16:creationId xmlns:a16="http://schemas.microsoft.com/office/drawing/2014/main" id="{BB459592-9068-4CB6-91D1-C389217F1F43}"/>
            </a:ext>
          </a:extLst>
        </xdr:cNvPr>
        <xdr:cNvSpPr txBox="1"/>
      </xdr:nvSpPr>
      <xdr:spPr>
        <a:xfrm>
          <a:off x="18421427" y="1772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E7505938-F1AD-483E-8D46-7263E18A868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2CBA6E64-1D56-4CB9-929C-C52C4C9221C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EECA633C-043A-4389-A297-E2498EDABCE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類似団体と比較して「一人当たり」の資産保有量が高い項目が多い。これは、４町村の合併により、本町の総面積は</a:t>
          </a:r>
          <a:r>
            <a:rPr kumimoji="1" lang="en-US" altLang="ja-JP" sz="1100">
              <a:solidFill>
                <a:schemeClr val="dk1"/>
              </a:solidFill>
              <a:effectLst/>
              <a:latin typeface="+mn-lt"/>
              <a:ea typeface="+mn-ea"/>
              <a:cs typeface="+mn-cs"/>
            </a:rPr>
            <a:t>419.68</a:t>
          </a:r>
          <a:r>
            <a:rPr kumimoji="1" lang="ja-JP" altLang="ja-JP" sz="1100">
              <a:solidFill>
                <a:schemeClr val="dk1"/>
              </a:solidFill>
              <a:effectLst/>
              <a:latin typeface="+mn-lt"/>
              <a:ea typeface="+mn-ea"/>
              <a:cs typeface="+mn-cs"/>
            </a:rPr>
            <a:t>㎢となり、岡山県内の町村では最も広い自治体であることが要因と考えられる。</a:t>
          </a:r>
          <a:endParaRPr lang="ja-JP" altLang="ja-JP" sz="1400">
            <a:effectLst/>
          </a:endParaRPr>
        </a:p>
        <a:p>
          <a:r>
            <a:rPr kumimoji="1" lang="ja-JP" altLang="ja-JP" sz="1100">
              <a:solidFill>
                <a:schemeClr val="dk1"/>
              </a:solidFill>
              <a:effectLst/>
              <a:latin typeface="+mn-lt"/>
              <a:ea typeface="+mn-ea"/>
              <a:cs typeface="+mn-cs"/>
            </a:rPr>
            <a:t>有形固定資産減価償却率については、橋りょう・トンネル、公営住宅、一般廃棄物処理施設、消防施設及び庁舎以外は類似団体平均値を下回っており、比較的新しい施設が多いと言えるが、財政状況を考慮した計画的な維持管理・更新を行っ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15688781</v>
      </c>
      <c r="BO4" s="484"/>
      <c r="BP4" s="484"/>
      <c r="BQ4" s="484"/>
      <c r="BR4" s="484"/>
      <c r="BS4" s="484"/>
      <c r="BT4" s="484"/>
      <c r="BU4" s="485"/>
      <c r="BV4" s="483">
        <v>13635641</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11</v>
      </c>
      <c r="CU4" s="624"/>
      <c r="CV4" s="624"/>
      <c r="CW4" s="624"/>
      <c r="CX4" s="624"/>
      <c r="CY4" s="624"/>
      <c r="CZ4" s="624"/>
      <c r="DA4" s="625"/>
      <c r="DB4" s="623">
        <v>5.7</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14737864</v>
      </c>
      <c r="BO5" s="455"/>
      <c r="BP5" s="455"/>
      <c r="BQ5" s="455"/>
      <c r="BR5" s="455"/>
      <c r="BS5" s="455"/>
      <c r="BT5" s="455"/>
      <c r="BU5" s="456"/>
      <c r="BV5" s="454">
        <v>12751055</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88</v>
      </c>
      <c r="CU5" s="452"/>
      <c r="CV5" s="452"/>
      <c r="CW5" s="452"/>
      <c r="CX5" s="452"/>
      <c r="CY5" s="452"/>
      <c r="CZ5" s="452"/>
      <c r="DA5" s="453"/>
      <c r="DB5" s="451">
        <v>86.4</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950917</v>
      </c>
      <c r="BO6" s="455"/>
      <c r="BP6" s="455"/>
      <c r="BQ6" s="455"/>
      <c r="BR6" s="455"/>
      <c r="BS6" s="455"/>
      <c r="BT6" s="455"/>
      <c r="BU6" s="456"/>
      <c r="BV6" s="454">
        <v>884586</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88.2</v>
      </c>
      <c r="CU6" s="598"/>
      <c r="CV6" s="598"/>
      <c r="CW6" s="598"/>
      <c r="CX6" s="598"/>
      <c r="CY6" s="598"/>
      <c r="CZ6" s="598"/>
      <c r="DA6" s="599"/>
      <c r="DB6" s="597">
        <v>86.8</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132201</v>
      </c>
      <c r="BO7" s="455"/>
      <c r="BP7" s="455"/>
      <c r="BQ7" s="455"/>
      <c r="BR7" s="455"/>
      <c r="BS7" s="455"/>
      <c r="BT7" s="455"/>
      <c r="BU7" s="456"/>
      <c r="BV7" s="454">
        <v>461795</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7450042</v>
      </c>
      <c r="CU7" s="455"/>
      <c r="CV7" s="455"/>
      <c r="CW7" s="455"/>
      <c r="CX7" s="455"/>
      <c r="CY7" s="455"/>
      <c r="CZ7" s="455"/>
      <c r="DA7" s="456"/>
      <c r="DB7" s="454">
        <v>7457087</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818716</v>
      </c>
      <c r="BO8" s="455"/>
      <c r="BP8" s="455"/>
      <c r="BQ8" s="455"/>
      <c r="BR8" s="455"/>
      <c r="BS8" s="455"/>
      <c r="BT8" s="455"/>
      <c r="BU8" s="456"/>
      <c r="BV8" s="454">
        <v>422791</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0.3</v>
      </c>
      <c r="CU8" s="558"/>
      <c r="CV8" s="558"/>
      <c r="CW8" s="558"/>
      <c r="CX8" s="558"/>
      <c r="CY8" s="558"/>
      <c r="CZ8" s="558"/>
      <c r="DA8" s="559"/>
      <c r="DB8" s="557">
        <v>0.28999999999999998</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12062</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395925</v>
      </c>
      <c r="BO9" s="455"/>
      <c r="BP9" s="455"/>
      <c r="BQ9" s="455"/>
      <c r="BR9" s="455"/>
      <c r="BS9" s="455"/>
      <c r="BT9" s="455"/>
      <c r="BU9" s="456"/>
      <c r="BV9" s="454">
        <v>-113303</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14.5</v>
      </c>
      <c r="CU9" s="452"/>
      <c r="CV9" s="452"/>
      <c r="CW9" s="452"/>
      <c r="CX9" s="452"/>
      <c r="CY9" s="452"/>
      <c r="CZ9" s="452"/>
      <c r="DA9" s="453"/>
      <c r="DB9" s="451">
        <v>16</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12847</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26985</v>
      </c>
      <c r="BO10" s="455"/>
      <c r="BP10" s="455"/>
      <c r="BQ10" s="455"/>
      <c r="BR10" s="455"/>
      <c r="BS10" s="455"/>
      <c r="BT10" s="455"/>
      <c r="BU10" s="456"/>
      <c r="BV10" s="454">
        <v>21605</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2200</v>
      </c>
      <c r="BO11" s="455"/>
      <c r="BP11" s="455"/>
      <c r="BQ11" s="455"/>
      <c r="BR11" s="455"/>
      <c r="BS11" s="455"/>
      <c r="BT11" s="455"/>
      <c r="BU11" s="456"/>
      <c r="BV11" s="454">
        <v>2244</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12017</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700000</v>
      </c>
      <c r="BO12" s="455"/>
      <c r="BP12" s="455"/>
      <c r="BQ12" s="455"/>
      <c r="BR12" s="455"/>
      <c r="BS12" s="455"/>
      <c r="BT12" s="455"/>
      <c r="BU12" s="456"/>
      <c r="BV12" s="454">
        <v>950000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11855</v>
      </c>
      <c r="S13" s="542"/>
      <c r="T13" s="542"/>
      <c r="U13" s="542"/>
      <c r="V13" s="543"/>
      <c r="W13" s="544" t="s">
        <v>131</v>
      </c>
      <c r="X13" s="440"/>
      <c r="Y13" s="440"/>
      <c r="Z13" s="440"/>
      <c r="AA13" s="440"/>
      <c r="AB13" s="441"/>
      <c r="AC13" s="407">
        <v>826</v>
      </c>
      <c r="AD13" s="408"/>
      <c r="AE13" s="408"/>
      <c r="AF13" s="408"/>
      <c r="AG13" s="409"/>
      <c r="AH13" s="407">
        <v>1044</v>
      </c>
      <c r="AI13" s="408"/>
      <c r="AJ13" s="408"/>
      <c r="AK13" s="408"/>
      <c r="AL13" s="467"/>
      <c r="AM13" s="511" t="s">
        <v>132</v>
      </c>
      <c r="AN13" s="411"/>
      <c r="AO13" s="411"/>
      <c r="AP13" s="411"/>
      <c r="AQ13" s="411"/>
      <c r="AR13" s="411"/>
      <c r="AS13" s="411"/>
      <c r="AT13" s="412"/>
      <c r="AU13" s="512" t="s">
        <v>90</v>
      </c>
      <c r="AV13" s="513"/>
      <c r="AW13" s="513"/>
      <c r="AX13" s="513"/>
      <c r="AY13" s="468" t="s">
        <v>133</v>
      </c>
      <c r="AZ13" s="469"/>
      <c r="BA13" s="469"/>
      <c r="BB13" s="469"/>
      <c r="BC13" s="469"/>
      <c r="BD13" s="469"/>
      <c r="BE13" s="469"/>
      <c r="BF13" s="469"/>
      <c r="BG13" s="469"/>
      <c r="BH13" s="469"/>
      <c r="BI13" s="469"/>
      <c r="BJ13" s="469"/>
      <c r="BK13" s="469"/>
      <c r="BL13" s="469"/>
      <c r="BM13" s="470"/>
      <c r="BN13" s="454">
        <v>-274890</v>
      </c>
      <c r="BO13" s="455"/>
      <c r="BP13" s="455"/>
      <c r="BQ13" s="455"/>
      <c r="BR13" s="455"/>
      <c r="BS13" s="455"/>
      <c r="BT13" s="455"/>
      <c r="BU13" s="456"/>
      <c r="BV13" s="454">
        <v>-1039454</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12.5</v>
      </c>
      <c r="CU13" s="452"/>
      <c r="CV13" s="452"/>
      <c r="CW13" s="452"/>
      <c r="CX13" s="452"/>
      <c r="CY13" s="452"/>
      <c r="CZ13" s="452"/>
      <c r="DA13" s="453"/>
      <c r="DB13" s="451">
        <v>12.1</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12265</v>
      </c>
      <c r="S14" s="542"/>
      <c r="T14" s="542"/>
      <c r="U14" s="542"/>
      <c r="V14" s="543"/>
      <c r="W14" s="545"/>
      <c r="X14" s="443"/>
      <c r="Y14" s="443"/>
      <c r="Z14" s="443"/>
      <c r="AA14" s="443"/>
      <c r="AB14" s="444"/>
      <c r="AC14" s="534">
        <v>14.1</v>
      </c>
      <c r="AD14" s="535"/>
      <c r="AE14" s="535"/>
      <c r="AF14" s="535"/>
      <c r="AG14" s="536"/>
      <c r="AH14" s="534">
        <v>16.7</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v>39</v>
      </c>
      <c r="CU14" s="552"/>
      <c r="CV14" s="552"/>
      <c r="CW14" s="552"/>
      <c r="CX14" s="552"/>
      <c r="CY14" s="552"/>
      <c r="CZ14" s="552"/>
      <c r="DA14" s="553"/>
      <c r="DB14" s="551">
        <v>43.3</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12116</v>
      </c>
      <c r="S15" s="542"/>
      <c r="T15" s="542"/>
      <c r="U15" s="542"/>
      <c r="V15" s="543"/>
      <c r="W15" s="544" t="s">
        <v>137</v>
      </c>
      <c r="X15" s="440"/>
      <c r="Y15" s="440"/>
      <c r="Z15" s="440"/>
      <c r="AA15" s="440"/>
      <c r="AB15" s="441"/>
      <c r="AC15" s="407">
        <v>1462</v>
      </c>
      <c r="AD15" s="408"/>
      <c r="AE15" s="408"/>
      <c r="AF15" s="408"/>
      <c r="AG15" s="409"/>
      <c r="AH15" s="407">
        <v>1549</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2099601</v>
      </c>
      <c r="BO15" s="484"/>
      <c r="BP15" s="484"/>
      <c r="BQ15" s="484"/>
      <c r="BR15" s="484"/>
      <c r="BS15" s="484"/>
      <c r="BT15" s="484"/>
      <c r="BU15" s="485"/>
      <c r="BV15" s="483">
        <v>2040235</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24.9</v>
      </c>
      <c r="AD16" s="535"/>
      <c r="AE16" s="535"/>
      <c r="AF16" s="535"/>
      <c r="AG16" s="536"/>
      <c r="AH16" s="534">
        <v>24.8</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6906668</v>
      </c>
      <c r="BO16" s="455"/>
      <c r="BP16" s="455"/>
      <c r="BQ16" s="455"/>
      <c r="BR16" s="455"/>
      <c r="BS16" s="455"/>
      <c r="BT16" s="455"/>
      <c r="BU16" s="456"/>
      <c r="BV16" s="454">
        <v>6887678</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3584</v>
      </c>
      <c r="AD17" s="408"/>
      <c r="AE17" s="408"/>
      <c r="AF17" s="408"/>
      <c r="AG17" s="409"/>
      <c r="AH17" s="407">
        <v>3665</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2643098</v>
      </c>
      <c r="BO17" s="455"/>
      <c r="BP17" s="455"/>
      <c r="BQ17" s="455"/>
      <c r="BR17" s="455"/>
      <c r="BS17" s="455"/>
      <c r="BT17" s="455"/>
      <c r="BU17" s="456"/>
      <c r="BV17" s="454">
        <v>2574241</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419.68</v>
      </c>
      <c r="M18" s="507"/>
      <c r="N18" s="507"/>
      <c r="O18" s="507"/>
      <c r="P18" s="507"/>
      <c r="Q18" s="507"/>
      <c r="R18" s="508"/>
      <c r="S18" s="508"/>
      <c r="T18" s="508"/>
      <c r="U18" s="508"/>
      <c r="V18" s="509"/>
      <c r="W18" s="525"/>
      <c r="X18" s="526"/>
      <c r="Y18" s="526"/>
      <c r="Z18" s="526"/>
      <c r="AA18" s="526"/>
      <c r="AB18" s="550"/>
      <c r="AC18" s="424">
        <v>61</v>
      </c>
      <c r="AD18" s="425"/>
      <c r="AE18" s="425"/>
      <c r="AF18" s="425"/>
      <c r="AG18" s="510"/>
      <c r="AH18" s="424">
        <v>58.6</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6649064</v>
      </c>
      <c r="BO18" s="455"/>
      <c r="BP18" s="455"/>
      <c r="BQ18" s="455"/>
      <c r="BR18" s="455"/>
      <c r="BS18" s="455"/>
      <c r="BT18" s="455"/>
      <c r="BU18" s="456"/>
      <c r="BV18" s="454">
        <v>6483502</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29</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10479443</v>
      </c>
      <c r="BO19" s="455"/>
      <c r="BP19" s="455"/>
      <c r="BQ19" s="455"/>
      <c r="BR19" s="455"/>
      <c r="BS19" s="455"/>
      <c r="BT19" s="455"/>
      <c r="BU19" s="456"/>
      <c r="BV19" s="454">
        <v>10576364</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4643</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10739351</v>
      </c>
      <c r="BO22" s="484"/>
      <c r="BP22" s="484"/>
      <c r="BQ22" s="484"/>
      <c r="BR22" s="484"/>
      <c r="BS22" s="484"/>
      <c r="BT22" s="484"/>
      <c r="BU22" s="485"/>
      <c r="BV22" s="483">
        <v>10065212</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9934368</v>
      </c>
      <c r="BO23" s="455"/>
      <c r="BP23" s="455"/>
      <c r="BQ23" s="455"/>
      <c r="BR23" s="455"/>
      <c r="BS23" s="455"/>
      <c r="BT23" s="455"/>
      <c r="BU23" s="456"/>
      <c r="BV23" s="454">
        <v>9595135</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7450</v>
      </c>
      <c r="R24" s="408"/>
      <c r="S24" s="408"/>
      <c r="T24" s="408"/>
      <c r="U24" s="408"/>
      <c r="V24" s="409"/>
      <c r="W24" s="497"/>
      <c r="X24" s="434"/>
      <c r="Y24" s="435"/>
      <c r="Z24" s="410" t="s">
        <v>162</v>
      </c>
      <c r="AA24" s="411"/>
      <c r="AB24" s="411"/>
      <c r="AC24" s="411"/>
      <c r="AD24" s="411"/>
      <c r="AE24" s="411"/>
      <c r="AF24" s="411"/>
      <c r="AG24" s="412"/>
      <c r="AH24" s="407">
        <v>184</v>
      </c>
      <c r="AI24" s="408"/>
      <c r="AJ24" s="408"/>
      <c r="AK24" s="408"/>
      <c r="AL24" s="409"/>
      <c r="AM24" s="407">
        <v>545192</v>
      </c>
      <c r="AN24" s="408"/>
      <c r="AO24" s="408"/>
      <c r="AP24" s="408"/>
      <c r="AQ24" s="408"/>
      <c r="AR24" s="409"/>
      <c r="AS24" s="407">
        <v>2963</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7385923</v>
      </c>
      <c r="BO24" s="455"/>
      <c r="BP24" s="455"/>
      <c r="BQ24" s="455"/>
      <c r="BR24" s="455"/>
      <c r="BS24" s="455"/>
      <c r="BT24" s="455"/>
      <c r="BU24" s="456"/>
      <c r="BV24" s="454">
        <v>6318778</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6050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2920147</v>
      </c>
      <c r="BO25" s="484"/>
      <c r="BP25" s="484"/>
      <c r="BQ25" s="484"/>
      <c r="BR25" s="484"/>
      <c r="BS25" s="484"/>
      <c r="BT25" s="484"/>
      <c r="BU25" s="485"/>
      <c r="BV25" s="483">
        <v>4246641</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5650</v>
      </c>
      <c r="R26" s="408"/>
      <c r="S26" s="408"/>
      <c r="T26" s="408"/>
      <c r="U26" s="408"/>
      <c r="V26" s="409"/>
      <c r="W26" s="497"/>
      <c r="X26" s="434"/>
      <c r="Y26" s="435"/>
      <c r="Z26" s="410" t="s">
        <v>168</v>
      </c>
      <c r="AA26" s="465"/>
      <c r="AB26" s="465"/>
      <c r="AC26" s="465"/>
      <c r="AD26" s="465"/>
      <c r="AE26" s="465"/>
      <c r="AF26" s="465"/>
      <c r="AG26" s="466"/>
      <c r="AH26" s="407">
        <v>4</v>
      </c>
      <c r="AI26" s="408"/>
      <c r="AJ26" s="408"/>
      <c r="AK26" s="408"/>
      <c r="AL26" s="409"/>
      <c r="AM26" s="407">
        <v>11428</v>
      </c>
      <c r="AN26" s="408"/>
      <c r="AO26" s="408"/>
      <c r="AP26" s="408"/>
      <c r="AQ26" s="408"/>
      <c r="AR26" s="409"/>
      <c r="AS26" s="407">
        <v>2857</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3180</v>
      </c>
      <c r="R27" s="408"/>
      <c r="S27" s="408"/>
      <c r="T27" s="408"/>
      <c r="U27" s="408"/>
      <c r="V27" s="409"/>
      <c r="W27" s="497"/>
      <c r="X27" s="434"/>
      <c r="Y27" s="435"/>
      <c r="Z27" s="410" t="s">
        <v>171</v>
      </c>
      <c r="AA27" s="411"/>
      <c r="AB27" s="411"/>
      <c r="AC27" s="411"/>
      <c r="AD27" s="411"/>
      <c r="AE27" s="411"/>
      <c r="AF27" s="411"/>
      <c r="AG27" s="412"/>
      <c r="AH27" s="407">
        <v>5</v>
      </c>
      <c r="AI27" s="408"/>
      <c r="AJ27" s="408"/>
      <c r="AK27" s="408"/>
      <c r="AL27" s="409"/>
      <c r="AM27" s="407">
        <v>15365</v>
      </c>
      <c r="AN27" s="408"/>
      <c r="AO27" s="408"/>
      <c r="AP27" s="408"/>
      <c r="AQ27" s="408"/>
      <c r="AR27" s="409"/>
      <c r="AS27" s="407">
        <v>3073</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2640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3076497</v>
      </c>
      <c r="BO28" s="484"/>
      <c r="BP28" s="484"/>
      <c r="BQ28" s="484"/>
      <c r="BR28" s="484"/>
      <c r="BS28" s="484"/>
      <c r="BT28" s="484"/>
      <c r="BU28" s="485"/>
      <c r="BV28" s="483">
        <v>3544512</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13</v>
      </c>
      <c r="M29" s="408"/>
      <c r="N29" s="408"/>
      <c r="O29" s="408"/>
      <c r="P29" s="409"/>
      <c r="Q29" s="407">
        <v>2440</v>
      </c>
      <c r="R29" s="408"/>
      <c r="S29" s="408"/>
      <c r="T29" s="408"/>
      <c r="U29" s="408"/>
      <c r="V29" s="409"/>
      <c r="W29" s="498"/>
      <c r="X29" s="499"/>
      <c r="Y29" s="500"/>
      <c r="Z29" s="410" t="s">
        <v>177</v>
      </c>
      <c r="AA29" s="411"/>
      <c r="AB29" s="411"/>
      <c r="AC29" s="411"/>
      <c r="AD29" s="411"/>
      <c r="AE29" s="411"/>
      <c r="AF29" s="411"/>
      <c r="AG29" s="412"/>
      <c r="AH29" s="407">
        <v>189</v>
      </c>
      <c r="AI29" s="408"/>
      <c r="AJ29" s="408"/>
      <c r="AK29" s="408"/>
      <c r="AL29" s="409"/>
      <c r="AM29" s="407">
        <v>560557</v>
      </c>
      <c r="AN29" s="408"/>
      <c r="AO29" s="408"/>
      <c r="AP29" s="408"/>
      <c r="AQ29" s="408"/>
      <c r="AR29" s="409"/>
      <c r="AS29" s="407">
        <v>2966</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996727</v>
      </c>
      <c r="BO29" s="455"/>
      <c r="BP29" s="455"/>
      <c r="BQ29" s="455"/>
      <c r="BR29" s="455"/>
      <c r="BS29" s="455"/>
      <c r="BT29" s="455"/>
      <c r="BU29" s="456"/>
      <c r="BV29" s="454">
        <v>1188272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95.9</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2888148</v>
      </c>
      <c r="BO30" s="489"/>
      <c r="BP30" s="489"/>
      <c r="BQ30" s="489"/>
      <c r="BR30" s="489"/>
      <c r="BS30" s="489"/>
      <c r="BT30" s="489"/>
      <c r="BU30" s="490"/>
      <c r="BV30" s="488">
        <v>3100766</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4</v>
      </c>
      <c r="V34" s="402"/>
      <c r="W34" s="403" t="str">
        <f>IF('各会計、関係団体の財政状況及び健全化判断比率'!B28="","",'各会計、関係団体の財政状況及び健全化判断比率'!B28)</f>
        <v>国民健康保険特別会計（事業勘定）</v>
      </c>
      <c r="X34" s="403"/>
      <c r="Y34" s="403"/>
      <c r="Z34" s="403"/>
      <c r="AA34" s="403"/>
      <c r="AB34" s="403"/>
      <c r="AC34" s="403"/>
      <c r="AD34" s="403"/>
      <c r="AE34" s="403"/>
      <c r="AF34" s="403"/>
      <c r="AG34" s="403"/>
      <c r="AH34" s="403"/>
      <c r="AI34" s="403"/>
      <c r="AJ34" s="403"/>
      <c r="AK34" s="403"/>
      <c r="AL34" s="163"/>
      <c r="AM34" s="402">
        <f>IF(AO34="","",MAX(C34:D43,U34:V43)+1)</f>
        <v>8</v>
      </c>
      <c r="AN34" s="402"/>
      <c r="AO34" s="403" t="str">
        <f>IF('各会計、関係団体の財政状況及び健全化判断比率'!B32="","",'各会計、関係団体の財政状況及び健全化判断比率'!B32)</f>
        <v>国民健康保険病院事業会計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11</v>
      </c>
      <c r="BX34" s="402"/>
      <c r="BY34" s="403" t="str">
        <f>IF('各会計、関係団体の財政状況及び健全化判断比率'!B68="","",'各会計、関係団体の財政状況及び健全化判断比率'!B68)</f>
        <v>岡山県市町村総合事務組合一般会計</v>
      </c>
      <c r="BZ34" s="403"/>
      <c r="CA34" s="403"/>
      <c r="CB34" s="403"/>
      <c r="CC34" s="403"/>
      <c r="CD34" s="403"/>
      <c r="CE34" s="403"/>
      <c r="CF34" s="403"/>
      <c r="CG34" s="403"/>
      <c r="CH34" s="403"/>
      <c r="CI34" s="403"/>
      <c r="CJ34" s="403"/>
      <c r="CK34" s="403"/>
      <c r="CL34" s="403"/>
      <c r="CM34" s="403"/>
      <c r="CN34" s="163"/>
      <c r="CO34" s="402">
        <f>IF(CQ34="","",MAX(C34:D43,U34:V43,AM34:AN43,BE34:BF43,BW34:BX43)+1)</f>
        <v>21</v>
      </c>
      <c r="CP34" s="402"/>
      <c r="CQ34" s="403" t="str">
        <f>IF('各会計、関係団体の財政状況及び健全化判断比率'!BS7="","",'各会計、関係団体の財政状況及び健全化判断比率'!BS7)</f>
        <v>鏡野町振興公社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津山・富線共同バス運行事業特別会計</v>
      </c>
      <c r="F35" s="403"/>
      <c r="G35" s="403"/>
      <c r="H35" s="403"/>
      <c r="I35" s="403"/>
      <c r="J35" s="403"/>
      <c r="K35" s="403"/>
      <c r="L35" s="403"/>
      <c r="M35" s="403"/>
      <c r="N35" s="403"/>
      <c r="O35" s="403"/>
      <c r="P35" s="403"/>
      <c r="Q35" s="403"/>
      <c r="R35" s="403"/>
      <c r="S35" s="403"/>
      <c r="T35" s="163"/>
      <c r="U35" s="402">
        <f>IF(W35="","",U34+1)</f>
        <v>5</v>
      </c>
      <c r="V35" s="402"/>
      <c r="W35" s="403" t="str">
        <f>IF('各会計、関係団体の財政状況及び健全化判断比率'!B29="","",'各会計、関係団体の財政状況及び健全化判断比率'!B29)</f>
        <v>国民健康保険特別会計（直診勘定）</v>
      </c>
      <c r="X35" s="403"/>
      <c r="Y35" s="403"/>
      <c r="Z35" s="403"/>
      <c r="AA35" s="403"/>
      <c r="AB35" s="403"/>
      <c r="AC35" s="403"/>
      <c r="AD35" s="403"/>
      <c r="AE35" s="403"/>
      <c r="AF35" s="403"/>
      <c r="AG35" s="403"/>
      <c r="AH35" s="403"/>
      <c r="AI35" s="403"/>
      <c r="AJ35" s="403"/>
      <c r="AK35" s="403"/>
      <c r="AL35" s="163"/>
      <c r="AM35" s="402">
        <f t="shared" ref="AM35:AM43" si="0">IF(AO35="","",AM34+1)</f>
        <v>9</v>
      </c>
      <c r="AN35" s="402"/>
      <c r="AO35" s="403" t="str">
        <f>IF('各会計、関係団体の財政状況及び健全化判断比率'!B33="","",'各会計、関係団体の財政状況及び健全化判断比率'!B33)</f>
        <v>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12</v>
      </c>
      <c r="BX35" s="402"/>
      <c r="BY35" s="403" t="str">
        <f>IF('各会計、関係団体の財政状況及び健全化判断比率'!B69="","",'各会計、関係団体の財政状況及び健全化判断比率'!B69)</f>
        <v>岡山県市町村総合事務組合貸付金特別会計</v>
      </c>
      <c r="BZ35" s="403"/>
      <c r="CA35" s="403"/>
      <c r="CB35" s="403"/>
      <c r="CC35" s="403"/>
      <c r="CD35" s="403"/>
      <c r="CE35" s="403"/>
      <c r="CF35" s="403"/>
      <c r="CG35" s="403"/>
      <c r="CH35" s="403"/>
      <c r="CI35" s="403"/>
      <c r="CJ35" s="403"/>
      <c r="CK35" s="403"/>
      <c r="CL35" s="403"/>
      <c r="CM35" s="403"/>
      <c r="CN35" s="163"/>
      <c r="CO35" s="402">
        <f t="shared" ref="CO35:CO43" si="3">IF(CQ35="","",CO34+1)</f>
        <v>22</v>
      </c>
      <c r="CP35" s="402"/>
      <c r="CQ35" s="403" t="str">
        <f>IF('各会計、関係団体の財政状況及び健全化判断比率'!BS8="","",'各会計、関係団体の財政状況及び健全化判断比率'!BS8)</f>
        <v>夢アグリ鏡野</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f>IF(E36="","",C35+1)</f>
        <v>3</v>
      </c>
      <c r="D36" s="402"/>
      <c r="E36" s="403" t="str">
        <f>IF('各会計、関係団体の財政状況及び健全化判断比率'!B9="","",'各会計、関係団体の財政状況及び健全化判断比率'!B9)</f>
        <v>奨学会特別会計</v>
      </c>
      <c r="F36" s="403"/>
      <c r="G36" s="403"/>
      <c r="H36" s="403"/>
      <c r="I36" s="403"/>
      <c r="J36" s="403"/>
      <c r="K36" s="403"/>
      <c r="L36" s="403"/>
      <c r="M36" s="403"/>
      <c r="N36" s="403"/>
      <c r="O36" s="403"/>
      <c r="P36" s="403"/>
      <c r="Q36" s="403"/>
      <c r="R36" s="403"/>
      <c r="S36" s="403"/>
      <c r="T36" s="163"/>
      <c r="U36" s="402">
        <f t="shared" ref="U36:U43" si="4">IF(W36="","",U35+1)</f>
        <v>6</v>
      </c>
      <c r="V36" s="402"/>
      <c r="W36" s="403" t="str">
        <f>IF('各会計、関係団体の財政状況及び健全化判断比率'!B30="","",'各会計、関係団体の財政状況及び健全化判断比率'!B30)</f>
        <v>介護保険特別会計（事業勘定）</v>
      </c>
      <c r="X36" s="403"/>
      <c r="Y36" s="403"/>
      <c r="Z36" s="403"/>
      <c r="AA36" s="403"/>
      <c r="AB36" s="403"/>
      <c r="AC36" s="403"/>
      <c r="AD36" s="403"/>
      <c r="AE36" s="403"/>
      <c r="AF36" s="403"/>
      <c r="AG36" s="403"/>
      <c r="AH36" s="403"/>
      <c r="AI36" s="403"/>
      <c r="AJ36" s="403"/>
      <c r="AK36" s="403"/>
      <c r="AL36" s="163"/>
      <c r="AM36" s="402">
        <f t="shared" si="0"/>
        <v>10</v>
      </c>
      <c r="AN36" s="402"/>
      <c r="AO36" s="403" t="str">
        <f>IF('各会計、関係団体の財政状況及び健全化判断比率'!B34="","",'各会計、関係団体の財政状況及び健全化判断比率'!B34)</f>
        <v>下水道事業会計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13</v>
      </c>
      <c r="BX36" s="402"/>
      <c r="BY36" s="403" t="str">
        <f>IF('各会計、関係団体の財政状況及び健全化判断比率'!B70="","",'各会計、関係団体の財政状況及び健全化判断比率'!B70)</f>
        <v>岡山県市町村総合事務組合拠出金事業特別会計</v>
      </c>
      <c r="BZ36" s="403"/>
      <c r="CA36" s="403"/>
      <c r="CB36" s="403"/>
      <c r="CC36" s="403"/>
      <c r="CD36" s="403"/>
      <c r="CE36" s="403"/>
      <c r="CF36" s="403"/>
      <c r="CG36" s="403"/>
      <c r="CH36" s="403"/>
      <c r="CI36" s="403"/>
      <c r="CJ36" s="403"/>
      <c r="CK36" s="403"/>
      <c r="CL36" s="403"/>
      <c r="CM36" s="403"/>
      <c r="CN36" s="163"/>
      <c r="CO36" s="402">
        <f t="shared" si="3"/>
        <v>23</v>
      </c>
      <c r="CP36" s="402"/>
      <c r="CQ36" s="403" t="str">
        <f>IF('各会計、関係団体の財政状況及び健全化判断比率'!BS9="","",'各会計、関係団体の財政状況及び健全化判断比率'!BS9)</f>
        <v>花美人の里</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f t="shared" si="4"/>
        <v>7</v>
      </c>
      <c r="V37" s="402"/>
      <c r="W37" s="403" t="str">
        <f>IF('各会計、関係団体の財政状況及び健全化判断比率'!B31="","",'各会計、関係団体の財政状況及び健全化判断比率'!B31)</f>
        <v>後期高齢者医療特別会計</v>
      </c>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14</v>
      </c>
      <c r="BX37" s="402"/>
      <c r="BY37" s="403" t="str">
        <f>IF('各会計、関係団体の財政状況及び健全化判断比率'!B71="","",'各会計、関係団体の財政状況及び健全化判断比率'!B71)</f>
        <v>岡山県後期高齢者医療広域連合一般会計</v>
      </c>
      <c r="BZ37" s="403"/>
      <c r="CA37" s="403"/>
      <c r="CB37" s="403"/>
      <c r="CC37" s="403"/>
      <c r="CD37" s="403"/>
      <c r="CE37" s="403"/>
      <c r="CF37" s="403"/>
      <c r="CG37" s="403"/>
      <c r="CH37" s="403"/>
      <c r="CI37" s="403"/>
      <c r="CJ37" s="403"/>
      <c r="CK37" s="403"/>
      <c r="CL37" s="403"/>
      <c r="CM37" s="403"/>
      <c r="CN37" s="163"/>
      <c r="CO37" s="402">
        <f t="shared" si="3"/>
        <v>24</v>
      </c>
      <c r="CP37" s="402"/>
      <c r="CQ37" s="403" t="str">
        <f>IF('各会計、関係団体の財政状況及び健全化判断比率'!BS10="","",'各会計、関係団体の財政状況及び健全化判断比率'!BS10)</f>
        <v>上齋原振興公社</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15</v>
      </c>
      <c r="BX38" s="402"/>
      <c r="BY38" s="403" t="str">
        <f>IF('各会計、関係団体の財政状況及び健全化判断比率'!B72="","",'各会計、関係団体の財政状況及び健全化判断比率'!B72)</f>
        <v>岡山県後期高齢者医療広域連合後期高齢者医療特別会計</v>
      </c>
      <c r="BZ38" s="403"/>
      <c r="CA38" s="403"/>
      <c r="CB38" s="403"/>
      <c r="CC38" s="403"/>
      <c r="CD38" s="403"/>
      <c r="CE38" s="403"/>
      <c r="CF38" s="403"/>
      <c r="CG38" s="403"/>
      <c r="CH38" s="403"/>
      <c r="CI38" s="403"/>
      <c r="CJ38" s="403"/>
      <c r="CK38" s="403"/>
      <c r="CL38" s="403"/>
      <c r="CM38" s="403"/>
      <c r="CN38" s="163"/>
      <c r="CO38" s="402">
        <f t="shared" si="3"/>
        <v>25</v>
      </c>
      <c r="CP38" s="402"/>
      <c r="CQ38" s="403" t="str">
        <f>IF('各会計、関係団体の財政状況及び健全化判断比率'!BS11="","",'各会計、関係団体の財政状況及び健全化判断比率'!BS11)</f>
        <v>人形峠原子力産業</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16</v>
      </c>
      <c r="BX39" s="402"/>
      <c r="BY39" s="403" t="str">
        <f>IF('各会計、関係団体の財政状況及び健全化判断比率'!B73="","",'各会計、関係団体の財政状況及び健全化判断比率'!B73)</f>
        <v>岡山県市町村税整理組合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17</v>
      </c>
      <c r="BX40" s="402"/>
      <c r="BY40" s="403" t="str">
        <f>IF('各会計、関係団体の財政状況及び健全化判断比率'!B74="","",'各会計、関係団体の財政状況及び健全化判断比率'!B74)</f>
        <v>岡山県広域水道企業団</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18</v>
      </c>
      <c r="BX41" s="402"/>
      <c r="BY41" s="403" t="str">
        <f>IF('各会計、関係団体の財政状況及び健全化判断比率'!B75="","",'各会計、関係団体の財政状況及び健全化判断比率'!B75)</f>
        <v>津山広域事務組合　一般会計</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19</v>
      </c>
      <c r="BX42" s="402"/>
      <c r="BY42" s="403" t="str">
        <f>IF('各会計、関係団体の財政状況及び健全化判断比率'!B76="","",'各会計、関係団体の財政状況及び健全化判断比率'!B76)</f>
        <v>津山広域事務組合　ふるさと振興事業特別会計</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20</v>
      </c>
      <c r="BX43" s="402"/>
      <c r="BY43" s="403" t="str">
        <f>IF('各会計、関係団体の財政状況及び健全化判断比率'!B77="","",'各会計、関係団体の財政状況及び健全化判断比率'!B77)</f>
        <v>津山圏域資源循環施設組合　一般会計</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T87prauBqmWEL4bf3Z5fUwc27idQ3o1FYKGxDtPYrIPYfixfbhLtObWol72qIW4F/YTGZg2uMhJkBCBmCmNPow==" saltValue="aMgQA6h3aZ76/al8vOlWx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2052451</v>
      </c>
      <c r="S5" s="712"/>
      <c r="T5" s="712"/>
      <c r="U5" s="712"/>
      <c r="V5" s="712"/>
      <c r="W5" s="712"/>
      <c r="X5" s="712"/>
      <c r="Y5" s="737"/>
      <c r="Z5" s="750">
        <v>13.1</v>
      </c>
      <c r="AA5" s="750"/>
      <c r="AB5" s="750"/>
      <c r="AC5" s="750"/>
      <c r="AD5" s="751">
        <v>2052451</v>
      </c>
      <c r="AE5" s="751"/>
      <c r="AF5" s="751"/>
      <c r="AG5" s="751"/>
      <c r="AH5" s="751"/>
      <c r="AI5" s="751"/>
      <c r="AJ5" s="751"/>
      <c r="AK5" s="751"/>
      <c r="AL5" s="738">
        <v>27.2</v>
      </c>
      <c r="AM5" s="720"/>
      <c r="AN5" s="720"/>
      <c r="AO5" s="739"/>
      <c r="AP5" s="714" t="s">
        <v>216</v>
      </c>
      <c r="AQ5" s="715"/>
      <c r="AR5" s="715"/>
      <c r="AS5" s="715"/>
      <c r="AT5" s="715"/>
      <c r="AU5" s="715"/>
      <c r="AV5" s="715"/>
      <c r="AW5" s="715"/>
      <c r="AX5" s="715"/>
      <c r="AY5" s="715"/>
      <c r="AZ5" s="715"/>
      <c r="BA5" s="715"/>
      <c r="BB5" s="715"/>
      <c r="BC5" s="715"/>
      <c r="BD5" s="715"/>
      <c r="BE5" s="715"/>
      <c r="BF5" s="716"/>
      <c r="BG5" s="656">
        <v>2051416</v>
      </c>
      <c r="BH5" s="657"/>
      <c r="BI5" s="657"/>
      <c r="BJ5" s="657"/>
      <c r="BK5" s="657"/>
      <c r="BL5" s="657"/>
      <c r="BM5" s="657"/>
      <c r="BN5" s="658"/>
      <c r="BO5" s="694">
        <v>99.9</v>
      </c>
      <c r="BP5" s="694"/>
      <c r="BQ5" s="694"/>
      <c r="BR5" s="694"/>
      <c r="BS5" s="695">
        <v>49844</v>
      </c>
      <c r="BT5" s="695"/>
      <c r="BU5" s="695"/>
      <c r="BV5" s="695"/>
      <c r="BW5" s="695"/>
      <c r="BX5" s="695"/>
      <c r="BY5" s="695"/>
      <c r="BZ5" s="695"/>
      <c r="CA5" s="695"/>
      <c r="CB5" s="733"/>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216466</v>
      </c>
      <c r="S6" s="657"/>
      <c r="T6" s="657"/>
      <c r="U6" s="657"/>
      <c r="V6" s="657"/>
      <c r="W6" s="657"/>
      <c r="X6" s="657"/>
      <c r="Y6" s="658"/>
      <c r="Z6" s="694">
        <v>1.4</v>
      </c>
      <c r="AA6" s="694"/>
      <c r="AB6" s="694"/>
      <c r="AC6" s="694"/>
      <c r="AD6" s="695">
        <v>216466</v>
      </c>
      <c r="AE6" s="695"/>
      <c r="AF6" s="695"/>
      <c r="AG6" s="695"/>
      <c r="AH6" s="695"/>
      <c r="AI6" s="695"/>
      <c r="AJ6" s="695"/>
      <c r="AK6" s="695"/>
      <c r="AL6" s="659">
        <v>2.9</v>
      </c>
      <c r="AM6" s="660"/>
      <c r="AN6" s="660"/>
      <c r="AO6" s="696"/>
      <c r="AP6" s="653" t="s">
        <v>221</v>
      </c>
      <c r="AQ6" s="654"/>
      <c r="AR6" s="654"/>
      <c r="AS6" s="654"/>
      <c r="AT6" s="654"/>
      <c r="AU6" s="654"/>
      <c r="AV6" s="654"/>
      <c r="AW6" s="654"/>
      <c r="AX6" s="654"/>
      <c r="AY6" s="654"/>
      <c r="AZ6" s="654"/>
      <c r="BA6" s="654"/>
      <c r="BB6" s="654"/>
      <c r="BC6" s="654"/>
      <c r="BD6" s="654"/>
      <c r="BE6" s="654"/>
      <c r="BF6" s="655"/>
      <c r="BG6" s="656">
        <v>2051416</v>
      </c>
      <c r="BH6" s="657"/>
      <c r="BI6" s="657"/>
      <c r="BJ6" s="657"/>
      <c r="BK6" s="657"/>
      <c r="BL6" s="657"/>
      <c r="BM6" s="657"/>
      <c r="BN6" s="658"/>
      <c r="BO6" s="694">
        <v>99.9</v>
      </c>
      <c r="BP6" s="694"/>
      <c r="BQ6" s="694"/>
      <c r="BR6" s="694"/>
      <c r="BS6" s="695">
        <v>49844</v>
      </c>
      <c r="BT6" s="695"/>
      <c r="BU6" s="695"/>
      <c r="BV6" s="695"/>
      <c r="BW6" s="695"/>
      <c r="BX6" s="695"/>
      <c r="BY6" s="695"/>
      <c r="BZ6" s="695"/>
      <c r="CA6" s="695"/>
      <c r="CB6" s="733"/>
      <c r="CD6" s="714" t="s">
        <v>222</v>
      </c>
      <c r="CE6" s="715"/>
      <c r="CF6" s="715"/>
      <c r="CG6" s="715"/>
      <c r="CH6" s="715"/>
      <c r="CI6" s="715"/>
      <c r="CJ6" s="715"/>
      <c r="CK6" s="715"/>
      <c r="CL6" s="715"/>
      <c r="CM6" s="715"/>
      <c r="CN6" s="715"/>
      <c r="CO6" s="715"/>
      <c r="CP6" s="715"/>
      <c r="CQ6" s="716"/>
      <c r="CR6" s="656">
        <v>101122</v>
      </c>
      <c r="CS6" s="657"/>
      <c r="CT6" s="657"/>
      <c r="CU6" s="657"/>
      <c r="CV6" s="657"/>
      <c r="CW6" s="657"/>
      <c r="CX6" s="657"/>
      <c r="CY6" s="658"/>
      <c r="CZ6" s="738">
        <v>0.7</v>
      </c>
      <c r="DA6" s="720"/>
      <c r="DB6" s="720"/>
      <c r="DC6" s="740"/>
      <c r="DD6" s="662">
        <v>3091</v>
      </c>
      <c r="DE6" s="657"/>
      <c r="DF6" s="657"/>
      <c r="DG6" s="657"/>
      <c r="DH6" s="657"/>
      <c r="DI6" s="657"/>
      <c r="DJ6" s="657"/>
      <c r="DK6" s="657"/>
      <c r="DL6" s="657"/>
      <c r="DM6" s="657"/>
      <c r="DN6" s="657"/>
      <c r="DO6" s="657"/>
      <c r="DP6" s="658"/>
      <c r="DQ6" s="662">
        <v>98922</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800</v>
      </c>
      <c r="S7" s="657"/>
      <c r="T7" s="657"/>
      <c r="U7" s="657"/>
      <c r="V7" s="657"/>
      <c r="W7" s="657"/>
      <c r="X7" s="657"/>
      <c r="Y7" s="658"/>
      <c r="Z7" s="694">
        <v>0</v>
      </c>
      <c r="AA7" s="694"/>
      <c r="AB7" s="694"/>
      <c r="AC7" s="694"/>
      <c r="AD7" s="695">
        <v>800</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709635</v>
      </c>
      <c r="BH7" s="657"/>
      <c r="BI7" s="657"/>
      <c r="BJ7" s="657"/>
      <c r="BK7" s="657"/>
      <c r="BL7" s="657"/>
      <c r="BM7" s="657"/>
      <c r="BN7" s="658"/>
      <c r="BO7" s="694">
        <v>34.6</v>
      </c>
      <c r="BP7" s="694"/>
      <c r="BQ7" s="694"/>
      <c r="BR7" s="694"/>
      <c r="BS7" s="695">
        <v>49844</v>
      </c>
      <c r="BT7" s="695"/>
      <c r="BU7" s="695"/>
      <c r="BV7" s="695"/>
      <c r="BW7" s="695"/>
      <c r="BX7" s="695"/>
      <c r="BY7" s="695"/>
      <c r="BZ7" s="695"/>
      <c r="CA7" s="695"/>
      <c r="CB7" s="733"/>
      <c r="CD7" s="653" t="s">
        <v>225</v>
      </c>
      <c r="CE7" s="654"/>
      <c r="CF7" s="654"/>
      <c r="CG7" s="654"/>
      <c r="CH7" s="654"/>
      <c r="CI7" s="654"/>
      <c r="CJ7" s="654"/>
      <c r="CK7" s="654"/>
      <c r="CL7" s="654"/>
      <c r="CM7" s="654"/>
      <c r="CN7" s="654"/>
      <c r="CO7" s="654"/>
      <c r="CP7" s="654"/>
      <c r="CQ7" s="655"/>
      <c r="CR7" s="656">
        <v>2382097</v>
      </c>
      <c r="CS7" s="657"/>
      <c r="CT7" s="657"/>
      <c r="CU7" s="657"/>
      <c r="CV7" s="657"/>
      <c r="CW7" s="657"/>
      <c r="CX7" s="657"/>
      <c r="CY7" s="658"/>
      <c r="CZ7" s="694">
        <v>16.2</v>
      </c>
      <c r="DA7" s="694"/>
      <c r="DB7" s="694"/>
      <c r="DC7" s="694"/>
      <c r="DD7" s="662">
        <v>773033</v>
      </c>
      <c r="DE7" s="657"/>
      <c r="DF7" s="657"/>
      <c r="DG7" s="657"/>
      <c r="DH7" s="657"/>
      <c r="DI7" s="657"/>
      <c r="DJ7" s="657"/>
      <c r="DK7" s="657"/>
      <c r="DL7" s="657"/>
      <c r="DM7" s="657"/>
      <c r="DN7" s="657"/>
      <c r="DO7" s="657"/>
      <c r="DP7" s="658"/>
      <c r="DQ7" s="662">
        <v>1294968</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11163</v>
      </c>
      <c r="S8" s="657"/>
      <c r="T8" s="657"/>
      <c r="U8" s="657"/>
      <c r="V8" s="657"/>
      <c r="W8" s="657"/>
      <c r="X8" s="657"/>
      <c r="Y8" s="658"/>
      <c r="Z8" s="694">
        <v>0.1</v>
      </c>
      <c r="AA8" s="694"/>
      <c r="AB8" s="694"/>
      <c r="AC8" s="694"/>
      <c r="AD8" s="695">
        <v>11163</v>
      </c>
      <c r="AE8" s="695"/>
      <c r="AF8" s="695"/>
      <c r="AG8" s="695"/>
      <c r="AH8" s="695"/>
      <c r="AI8" s="695"/>
      <c r="AJ8" s="695"/>
      <c r="AK8" s="695"/>
      <c r="AL8" s="659">
        <v>0.1</v>
      </c>
      <c r="AM8" s="660"/>
      <c r="AN8" s="660"/>
      <c r="AO8" s="696"/>
      <c r="AP8" s="653" t="s">
        <v>227</v>
      </c>
      <c r="AQ8" s="654"/>
      <c r="AR8" s="654"/>
      <c r="AS8" s="654"/>
      <c r="AT8" s="654"/>
      <c r="AU8" s="654"/>
      <c r="AV8" s="654"/>
      <c r="AW8" s="654"/>
      <c r="AX8" s="654"/>
      <c r="AY8" s="654"/>
      <c r="AZ8" s="654"/>
      <c r="BA8" s="654"/>
      <c r="BB8" s="654"/>
      <c r="BC8" s="654"/>
      <c r="BD8" s="654"/>
      <c r="BE8" s="654"/>
      <c r="BF8" s="655"/>
      <c r="BG8" s="656">
        <v>18207</v>
      </c>
      <c r="BH8" s="657"/>
      <c r="BI8" s="657"/>
      <c r="BJ8" s="657"/>
      <c r="BK8" s="657"/>
      <c r="BL8" s="657"/>
      <c r="BM8" s="657"/>
      <c r="BN8" s="658"/>
      <c r="BO8" s="694">
        <v>0.9</v>
      </c>
      <c r="BP8" s="694"/>
      <c r="BQ8" s="694"/>
      <c r="BR8" s="694"/>
      <c r="BS8" s="695" t="s">
        <v>122</v>
      </c>
      <c r="BT8" s="695"/>
      <c r="BU8" s="695"/>
      <c r="BV8" s="695"/>
      <c r="BW8" s="695"/>
      <c r="BX8" s="695"/>
      <c r="BY8" s="695"/>
      <c r="BZ8" s="695"/>
      <c r="CA8" s="695"/>
      <c r="CB8" s="733"/>
      <c r="CD8" s="653" t="s">
        <v>228</v>
      </c>
      <c r="CE8" s="654"/>
      <c r="CF8" s="654"/>
      <c r="CG8" s="654"/>
      <c r="CH8" s="654"/>
      <c r="CI8" s="654"/>
      <c r="CJ8" s="654"/>
      <c r="CK8" s="654"/>
      <c r="CL8" s="654"/>
      <c r="CM8" s="654"/>
      <c r="CN8" s="654"/>
      <c r="CO8" s="654"/>
      <c r="CP8" s="654"/>
      <c r="CQ8" s="655"/>
      <c r="CR8" s="656">
        <v>3513455</v>
      </c>
      <c r="CS8" s="657"/>
      <c r="CT8" s="657"/>
      <c r="CU8" s="657"/>
      <c r="CV8" s="657"/>
      <c r="CW8" s="657"/>
      <c r="CX8" s="657"/>
      <c r="CY8" s="658"/>
      <c r="CZ8" s="694">
        <v>23.8</v>
      </c>
      <c r="DA8" s="694"/>
      <c r="DB8" s="694"/>
      <c r="DC8" s="694"/>
      <c r="DD8" s="662">
        <v>562862</v>
      </c>
      <c r="DE8" s="657"/>
      <c r="DF8" s="657"/>
      <c r="DG8" s="657"/>
      <c r="DH8" s="657"/>
      <c r="DI8" s="657"/>
      <c r="DJ8" s="657"/>
      <c r="DK8" s="657"/>
      <c r="DL8" s="657"/>
      <c r="DM8" s="657"/>
      <c r="DN8" s="657"/>
      <c r="DO8" s="657"/>
      <c r="DP8" s="658"/>
      <c r="DQ8" s="662">
        <v>1995191</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18200</v>
      </c>
      <c r="S9" s="657"/>
      <c r="T9" s="657"/>
      <c r="U9" s="657"/>
      <c r="V9" s="657"/>
      <c r="W9" s="657"/>
      <c r="X9" s="657"/>
      <c r="Y9" s="658"/>
      <c r="Z9" s="694">
        <v>0.1</v>
      </c>
      <c r="AA9" s="694"/>
      <c r="AB9" s="694"/>
      <c r="AC9" s="694"/>
      <c r="AD9" s="695">
        <v>18200</v>
      </c>
      <c r="AE9" s="695"/>
      <c r="AF9" s="695"/>
      <c r="AG9" s="695"/>
      <c r="AH9" s="695"/>
      <c r="AI9" s="695"/>
      <c r="AJ9" s="695"/>
      <c r="AK9" s="695"/>
      <c r="AL9" s="659">
        <v>0.2</v>
      </c>
      <c r="AM9" s="660"/>
      <c r="AN9" s="660"/>
      <c r="AO9" s="696"/>
      <c r="AP9" s="653" t="s">
        <v>230</v>
      </c>
      <c r="AQ9" s="654"/>
      <c r="AR9" s="654"/>
      <c r="AS9" s="654"/>
      <c r="AT9" s="654"/>
      <c r="AU9" s="654"/>
      <c r="AV9" s="654"/>
      <c r="AW9" s="654"/>
      <c r="AX9" s="654"/>
      <c r="AY9" s="654"/>
      <c r="AZ9" s="654"/>
      <c r="BA9" s="654"/>
      <c r="BB9" s="654"/>
      <c r="BC9" s="654"/>
      <c r="BD9" s="654"/>
      <c r="BE9" s="654"/>
      <c r="BF9" s="655"/>
      <c r="BG9" s="656">
        <v>479211</v>
      </c>
      <c r="BH9" s="657"/>
      <c r="BI9" s="657"/>
      <c r="BJ9" s="657"/>
      <c r="BK9" s="657"/>
      <c r="BL9" s="657"/>
      <c r="BM9" s="657"/>
      <c r="BN9" s="658"/>
      <c r="BO9" s="694">
        <v>23.3</v>
      </c>
      <c r="BP9" s="694"/>
      <c r="BQ9" s="694"/>
      <c r="BR9" s="694"/>
      <c r="BS9" s="695" t="s">
        <v>122</v>
      </c>
      <c r="BT9" s="695"/>
      <c r="BU9" s="695"/>
      <c r="BV9" s="695"/>
      <c r="BW9" s="695"/>
      <c r="BX9" s="695"/>
      <c r="BY9" s="695"/>
      <c r="BZ9" s="695"/>
      <c r="CA9" s="695"/>
      <c r="CB9" s="733"/>
      <c r="CD9" s="653" t="s">
        <v>231</v>
      </c>
      <c r="CE9" s="654"/>
      <c r="CF9" s="654"/>
      <c r="CG9" s="654"/>
      <c r="CH9" s="654"/>
      <c r="CI9" s="654"/>
      <c r="CJ9" s="654"/>
      <c r="CK9" s="654"/>
      <c r="CL9" s="654"/>
      <c r="CM9" s="654"/>
      <c r="CN9" s="654"/>
      <c r="CO9" s="654"/>
      <c r="CP9" s="654"/>
      <c r="CQ9" s="655"/>
      <c r="CR9" s="656">
        <v>1112836</v>
      </c>
      <c r="CS9" s="657"/>
      <c r="CT9" s="657"/>
      <c r="CU9" s="657"/>
      <c r="CV9" s="657"/>
      <c r="CW9" s="657"/>
      <c r="CX9" s="657"/>
      <c r="CY9" s="658"/>
      <c r="CZ9" s="694">
        <v>7.6</v>
      </c>
      <c r="DA9" s="694"/>
      <c r="DB9" s="694"/>
      <c r="DC9" s="694"/>
      <c r="DD9" s="662">
        <v>68864</v>
      </c>
      <c r="DE9" s="657"/>
      <c r="DF9" s="657"/>
      <c r="DG9" s="657"/>
      <c r="DH9" s="657"/>
      <c r="DI9" s="657"/>
      <c r="DJ9" s="657"/>
      <c r="DK9" s="657"/>
      <c r="DL9" s="657"/>
      <c r="DM9" s="657"/>
      <c r="DN9" s="657"/>
      <c r="DO9" s="657"/>
      <c r="DP9" s="658"/>
      <c r="DQ9" s="662">
        <v>963304</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37802</v>
      </c>
      <c r="BH10" s="657"/>
      <c r="BI10" s="657"/>
      <c r="BJ10" s="657"/>
      <c r="BK10" s="657"/>
      <c r="BL10" s="657"/>
      <c r="BM10" s="657"/>
      <c r="BN10" s="658"/>
      <c r="BO10" s="694">
        <v>1.8</v>
      </c>
      <c r="BP10" s="694"/>
      <c r="BQ10" s="694"/>
      <c r="BR10" s="694"/>
      <c r="BS10" s="695" t="s">
        <v>122</v>
      </c>
      <c r="BT10" s="695"/>
      <c r="BU10" s="695"/>
      <c r="BV10" s="695"/>
      <c r="BW10" s="695"/>
      <c r="BX10" s="695"/>
      <c r="BY10" s="695"/>
      <c r="BZ10" s="695"/>
      <c r="CA10" s="695"/>
      <c r="CB10" s="733"/>
      <c r="CD10" s="653" t="s">
        <v>234</v>
      </c>
      <c r="CE10" s="654"/>
      <c r="CF10" s="654"/>
      <c r="CG10" s="654"/>
      <c r="CH10" s="654"/>
      <c r="CI10" s="654"/>
      <c r="CJ10" s="654"/>
      <c r="CK10" s="654"/>
      <c r="CL10" s="654"/>
      <c r="CM10" s="654"/>
      <c r="CN10" s="654"/>
      <c r="CO10" s="654"/>
      <c r="CP10" s="654"/>
      <c r="CQ10" s="655"/>
      <c r="CR10" s="656">
        <v>11500</v>
      </c>
      <c r="CS10" s="657"/>
      <c r="CT10" s="657"/>
      <c r="CU10" s="657"/>
      <c r="CV10" s="657"/>
      <c r="CW10" s="657"/>
      <c r="CX10" s="657"/>
      <c r="CY10" s="658"/>
      <c r="CZ10" s="694">
        <v>0.1</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324407</v>
      </c>
      <c r="S11" s="657"/>
      <c r="T11" s="657"/>
      <c r="U11" s="657"/>
      <c r="V11" s="657"/>
      <c r="W11" s="657"/>
      <c r="X11" s="657"/>
      <c r="Y11" s="658"/>
      <c r="Z11" s="659">
        <v>2.1</v>
      </c>
      <c r="AA11" s="660"/>
      <c r="AB11" s="660"/>
      <c r="AC11" s="661"/>
      <c r="AD11" s="662">
        <v>324407</v>
      </c>
      <c r="AE11" s="657"/>
      <c r="AF11" s="657"/>
      <c r="AG11" s="657"/>
      <c r="AH11" s="657"/>
      <c r="AI11" s="657"/>
      <c r="AJ11" s="657"/>
      <c r="AK11" s="658"/>
      <c r="AL11" s="659">
        <v>4.3</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174415</v>
      </c>
      <c r="BH11" s="657"/>
      <c r="BI11" s="657"/>
      <c r="BJ11" s="657"/>
      <c r="BK11" s="657"/>
      <c r="BL11" s="657"/>
      <c r="BM11" s="657"/>
      <c r="BN11" s="658"/>
      <c r="BO11" s="694">
        <v>8.5</v>
      </c>
      <c r="BP11" s="694"/>
      <c r="BQ11" s="694"/>
      <c r="BR11" s="694"/>
      <c r="BS11" s="695">
        <v>49844</v>
      </c>
      <c r="BT11" s="695"/>
      <c r="BU11" s="695"/>
      <c r="BV11" s="695"/>
      <c r="BW11" s="695"/>
      <c r="BX11" s="695"/>
      <c r="BY11" s="695"/>
      <c r="BZ11" s="695"/>
      <c r="CA11" s="695"/>
      <c r="CB11" s="733"/>
      <c r="CD11" s="653" t="s">
        <v>237</v>
      </c>
      <c r="CE11" s="654"/>
      <c r="CF11" s="654"/>
      <c r="CG11" s="654"/>
      <c r="CH11" s="654"/>
      <c r="CI11" s="654"/>
      <c r="CJ11" s="654"/>
      <c r="CK11" s="654"/>
      <c r="CL11" s="654"/>
      <c r="CM11" s="654"/>
      <c r="CN11" s="654"/>
      <c r="CO11" s="654"/>
      <c r="CP11" s="654"/>
      <c r="CQ11" s="655"/>
      <c r="CR11" s="656">
        <v>918567</v>
      </c>
      <c r="CS11" s="657"/>
      <c r="CT11" s="657"/>
      <c r="CU11" s="657"/>
      <c r="CV11" s="657"/>
      <c r="CW11" s="657"/>
      <c r="CX11" s="657"/>
      <c r="CY11" s="658"/>
      <c r="CZ11" s="694">
        <v>6.2</v>
      </c>
      <c r="DA11" s="694"/>
      <c r="DB11" s="694"/>
      <c r="DC11" s="694"/>
      <c r="DD11" s="662">
        <v>327010</v>
      </c>
      <c r="DE11" s="657"/>
      <c r="DF11" s="657"/>
      <c r="DG11" s="657"/>
      <c r="DH11" s="657"/>
      <c r="DI11" s="657"/>
      <c r="DJ11" s="657"/>
      <c r="DK11" s="657"/>
      <c r="DL11" s="657"/>
      <c r="DM11" s="657"/>
      <c r="DN11" s="657"/>
      <c r="DO11" s="657"/>
      <c r="DP11" s="658"/>
      <c r="DQ11" s="662">
        <v>618414</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5325</v>
      </c>
      <c r="S12" s="657"/>
      <c r="T12" s="657"/>
      <c r="U12" s="657"/>
      <c r="V12" s="657"/>
      <c r="W12" s="657"/>
      <c r="X12" s="657"/>
      <c r="Y12" s="658"/>
      <c r="Z12" s="694">
        <v>0</v>
      </c>
      <c r="AA12" s="694"/>
      <c r="AB12" s="694"/>
      <c r="AC12" s="694"/>
      <c r="AD12" s="695">
        <v>5325</v>
      </c>
      <c r="AE12" s="695"/>
      <c r="AF12" s="695"/>
      <c r="AG12" s="695"/>
      <c r="AH12" s="695"/>
      <c r="AI12" s="695"/>
      <c r="AJ12" s="695"/>
      <c r="AK12" s="695"/>
      <c r="AL12" s="659">
        <v>0.1</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1190269</v>
      </c>
      <c r="BH12" s="657"/>
      <c r="BI12" s="657"/>
      <c r="BJ12" s="657"/>
      <c r="BK12" s="657"/>
      <c r="BL12" s="657"/>
      <c r="BM12" s="657"/>
      <c r="BN12" s="658"/>
      <c r="BO12" s="694">
        <v>58</v>
      </c>
      <c r="BP12" s="694"/>
      <c r="BQ12" s="694"/>
      <c r="BR12" s="694"/>
      <c r="BS12" s="695" t="s">
        <v>122</v>
      </c>
      <c r="BT12" s="695"/>
      <c r="BU12" s="695"/>
      <c r="BV12" s="695"/>
      <c r="BW12" s="695"/>
      <c r="BX12" s="695"/>
      <c r="BY12" s="695"/>
      <c r="BZ12" s="695"/>
      <c r="CA12" s="695"/>
      <c r="CB12" s="733"/>
      <c r="CD12" s="653" t="s">
        <v>240</v>
      </c>
      <c r="CE12" s="654"/>
      <c r="CF12" s="654"/>
      <c r="CG12" s="654"/>
      <c r="CH12" s="654"/>
      <c r="CI12" s="654"/>
      <c r="CJ12" s="654"/>
      <c r="CK12" s="654"/>
      <c r="CL12" s="654"/>
      <c r="CM12" s="654"/>
      <c r="CN12" s="654"/>
      <c r="CO12" s="654"/>
      <c r="CP12" s="654"/>
      <c r="CQ12" s="655"/>
      <c r="CR12" s="656">
        <v>901295</v>
      </c>
      <c r="CS12" s="657"/>
      <c r="CT12" s="657"/>
      <c r="CU12" s="657"/>
      <c r="CV12" s="657"/>
      <c r="CW12" s="657"/>
      <c r="CX12" s="657"/>
      <c r="CY12" s="658"/>
      <c r="CZ12" s="694">
        <v>6.1</v>
      </c>
      <c r="DA12" s="694"/>
      <c r="DB12" s="694"/>
      <c r="DC12" s="694"/>
      <c r="DD12" s="662">
        <v>557568</v>
      </c>
      <c r="DE12" s="657"/>
      <c r="DF12" s="657"/>
      <c r="DG12" s="657"/>
      <c r="DH12" s="657"/>
      <c r="DI12" s="657"/>
      <c r="DJ12" s="657"/>
      <c r="DK12" s="657"/>
      <c r="DL12" s="657"/>
      <c r="DM12" s="657"/>
      <c r="DN12" s="657"/>
      <c r="DO12" s="657"/>
      <c r="DP12" s="658"/>
      <c r="DQ12" s="662">
        <v>315499</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891837</v>
      </c>
      <c r="BH13" s="657"/>
      <c r="BI13" s="657"/>
      <c r="BJ13" s="657"/>
      <c r="BK13" s="657"/>
      <c r="BL13" s="657"/>
      <c r="BM13" s="657"/>
      <c r="BN13" s="658"/>
      <c r="BO13" s="694">
        <v>43.5</v>
      </c>
      <c r="BP13" s="694"/>
      <c r="BQ13" s="694"/>
      <c r="BR13" s="694"/>
      <c r="BS13" s="695" t="s">
        <v>122</v>
      </c>
      <c r="BT13" s="695"/>
      <c r="BU13" s="695"/>
      <c r="BV13" s="695"/>
      <c r="BW13" s="695"/>
      <c r="BX13" s="695"/>
      <c r="BY13" s="695"/>
      <c r="BZ13" s="695"/>
      <c r="CA13" s="695"/>
      <c r="CB13" s="733"/>
      <c r="CD13" s="653" t="s">
        <v>243</v>
      </c>
      <c r="CE13" s="654"/>
      <c r="CF13" s="654"/>
      <c r="CG13" s="654"/>
      <c r="CH13" s="654"/>
      <c r="CI13" s="654"/>
      <c r="CJ13" s="654"/>
      <c r="CK13" s="654"/>
      <c r="CL13" s="654"/>
      <c r="CM13" s="654"/>
      <c r="CN13" s="654"/>
      <c r="CO13" s="654"/>
      <c r="CP13" s="654"/>
      <c r="CQ13" s="655"/>
      <c r="CR13" s="656">
        <v>1428702</v>
      </c>
      <c r="CS13" s="657"/>
      <c r="CT13" s="657"/>
      <c r="CU13" s="657"/>
      <c r="CV13" s="657"/>
      <c r="CW13" s="657"/>
      <c r="CX13" s="657"/>
      <c r="CY13" s="658"/>
      <c r="CZ13" s="694">
        <v>9.6999999999999993</v>
      </c>
      <c r="DA13" s="694"/>
      <c r="DB13" s="694"/>
      <c r="DC13" s="694"/>
      <c r="DD13" s="662">
        <v>363601</v>
      </c>
      <c r="DE13" s="657"/>
      <c r="DF13" s="657"/>
      <c r="DG13" s="657"/>
      <c r="DH13" s="657"/>
      <c r="DI13" s="657"/>
      <c r="DJ13" s="657"/>
      <c r="DK13" s="657"/>
      <c r="DL13" s="657"/>
      <c r="DM13" s="657"/>
      <c r="DN13" s="657"/>
      <c r="DO13" s="657"/>
      <c r="DP13" s="658"/>
      <c r="DQ13" s="662">
        <v>1074996</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65235</v>
      </c>
      <c r="BH14" s="657"/>
      <c r="BI14" s="657"/>
      <c r="BJ14" s="657"/>
      <c r="BK14" s="657"/>
      <c r="BL14" s="657"/>
      <c r="BM14" s="657"/>
      <c r="BN14" s="658"/>
      <c r="BO14" s="694">
        <v>3.2</v>
      </c>
      <c r="BP14" s="694"/>
      <c r="BQ14" s="694"/>
      <c r="BR14" s="694"/>
      <c r="BS14" s="695" t="s">
        <v>122</v>
      </c>
      <c r="BT14" s="695"/>
      <c r="BU14" s="695"/>
      <c r="BV14" s="695"/>
      <c r="BW14" s="695"/>
      <c r="BX14" s="695"/>
      <c r="BY14" s="695"/>
      <c r="BZ14" s="695"/>
      <c r="CA14" s="695"/>
      <c r="CB14" s="733"/>
      <c r="CD14" s="653" t="s">
        <v>246</v>
      </c>
      <c r="CE14" s="654"/>
      <c r="CF14" s="654"/>
      <c r="CG14" s="654"/>
      <c r="CH14" s="654"/>
      <c r="CI14" s="654"/>
      <c r="CJ14" s="654"/>
      <c r="CK14" s="654"/>
      <c r="CL14" s="654"/>
      <c r="CM14" s="654"/>
      <c r="CN14" s="654"/>
      <c r="CO14" s="654"/>
      <c r="CP14" s="654"/>
      <c r="CQ14" s="655"/>
      <c r="CR14" s="656">
        <v>301170</v>
      </c>
      <c r="CS14" s="657"/>
      <c r="CT14" s="657"/>
      <c r="CU14" s="657"/>
      <c r="CV14" s="657"/>
      <c r="CW14" s="657"/>
      <c r="CX14" s="657"/>
      <c r="CY14" s="658"/>
      <c r="CZ14" s="694">
        <v>2</v>
      </c>
      <c r="DA14" s="694"/>
      <c r="DB14" s="694"/>
      <c r="DC14" s="694"/>
      <c r="DD14" s="662">
        <v>35988</v>
      </c>
      <c r="DE14" s="657"/>
      <c r="DF14" s="657"/>
      <c r="DG14" s="657"/>
      <c r="DH14" s="657"/>
      <c r="DI14" s="657"/>
      <c r="DJ14" s="657"/>
      <c r="DK14" s="657"/>
      <c r="DL14" s="657"/>
      <c r="DM14" s="657"/>
      <c r="DN14" s="657"/>
      <c r="DO14" s="657"/>
      <c r="DP14" s="658"/>
      <c r="DQ14" s="662">
        <v>266721</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14456</v>
      </c>
      <c r="S15" s="657"/>
      <c r="T15" s="657"/>
      <c r="U15" s="657"/>
      <c r="V15" s="657"/>
      <c r="W15" s="657"/>
      <c r="X15" s="657"/>
      <c r="Y15" s="658"/>
      <c r="Z15" s="694">
        <v>0.1</v>
      </c>
      <c r="AA15" s="694"/>
      <c r="AB15" s="694"/>
      <c r="AC15" s="694"/>
      <c r="AD15" s="695">
        <v>14456</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86277</v>
      </c>
      <c r="BH15" s="657"/>
      <c r="BI15" s="657"/>
      <c r="BJ15" s="657"/>
      <c r="BK15" s="657"/>
      <c r="BL15" s="657"/>
      <c r="BM15" s="657"/>
      <c r="BN15" s="658"/>
      <c r="BO15" s="694">
        <v>4.2</v>
      </c>
      <c r="BP15" s="694"/>
      <c r="BQ15" s="694"/>
      <c r="BR15" s="694"/>
      <c r="BS15" s="695" t="s">
        <v>122</v>
      </c>
      <c r="BT15" s="695"/>
      <c r="BU15" s="695"/>
      <c r="BV15" s="695"/>
      <c r="BW15" s="695"/>
      <c r="BX15" s="695"/>
      <c r="BY15" s="695"/>
      <c r="BZ15" s="695"/>
      <c r="CA15" s="695"/>
      <c r="CB15" s="733"/>
      <c r="CD15" s="653" t="s">
        <v>249</v>
      </c>
      <c r="CE15" s="654"/>
      <c r="CF15" s="654"/>
      <c r="CG15" s="654"/>
      <c r="CH15" s="654"/>
      <c r="CI15" s="654"/>
      <c r="CJ15" s="654"/>
      <c r="CK15" s="654"/>
      <c r="CL15" s="654"/>
      <c r="CM15" s="654"/>
      <c r="CN15" s="654"/>
      <c r="CO15" s="654"/>
      <c r="CP15" s="654"/>
      <c r="CQ15" s="655"/>
      <c r="CR15" s="656">
        <v>1835996</v>
      </c>
      <c r="CS15" s="657"/>
      <c r="CT15" s="657"/>
      <c r="CU15" s="657"/>
      <c r="CV15" s="657"/>
      <c r="CW15" s="657"/>
      <c r="CX15" s="657"/>
      <c r="CY15" s="658"/>
      <c r="CZ15" s="694">
        <v>12.5</v>
      </c>
      <c r="DA15" s="694"/>
      <c r="DB15" s="694"/>
      <c r="DC15" s="694"/>
      <c r="DD15" s="662">
        <v>828148</v>
      </c>
      <c r="DE15" s="657"/>
      <c r="DF15" s="657"/>
      <c r="DG15" s="657"/>
      <c r="DH15" s="657"/>
      <c r="DI15" s="657"/>
      <c r="DJ15" s="657"/>
      <c r="DK15" s="657"/>
      <c r="DL15" s="657"/>
      <c r="DM15" s="657"/>
      <c r="DN15" s="657"/>
      <c r="DO15" s="657"/>
      <c r="DP15" s="658"/>
      <c r="DQ15" s="662">
        <v>1250716</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33872</v>
      </c>
      <c r="S16" s="657"/>
      <c r="T16" s="657"/>
      <c r="U16" s="657"/>
      <c r="V16" s="657"/>
      <c r="W16" s="657"/>
      <c r="X16" s="657"/>
      <c r="Y16" s="658"/>
      <c r="Z16" s="694">
        <v>0.2</v>
      </c>
      <c r="AA16" s="694"/>
      <c r="AB16" s="694"/>
      <c r="AC16" s="694"/>
      <c r="AD16" s="695">
        <v>33872</v>
      </c>
      <c r="AE16" s="695"/>
      <c r="AF16" s="695"/>
      <c r="AG16" s="695"/>
      <c r="AH16" s="695"/>
      <c r="AI16" s="695"/>
      <c r="AJ16" s="695"/>
      <c r="AK16" s="695"/>
      <c r="AL16" s="659">
        <v>0.4</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3"/>
      <c r="CD16" s="653" t="s">
        <v>252</v>
      </c>
      <c r="CE16" s="654"/>
      <c r="CF16" s="654"/>
      <c r="CG16" s="654"/>
      <c r="CH16" s="654"/>
      <c r="CI16" s="654"/>
      <c r="CJ16" s="654"/>
      <c r="CK16" s="654"/>
      <c r="CL16" s="654"/>
      <c r="CM16" s="654"/>
      <c r="CN16" s="654"/>
      <c r="CO16" s="654"/>
      <c r="CP16" s="654"/>
      <c r="CQ16" s="655"/>
      <c r="CR16" s="656">
        <v>673945</v>
      </c>
      <c r="CS16" s="657"/>
      <c r="CT16" s="657"/>
      <c r="CU16" s="657"/>
      <c r="CV16" s="657"/>
      <c r="CW16" s="657"/>
      <c r="CX16" s="657"/>
      <c r="CY16" s="658"/>
      <c r="CZ16" s="694">
        <v>4.5999999999999996</v>
      </c>
      <c r="DA16" s="694"/>
      <c r="DB16" s="694"/>
      <c r="DC16" s="694"/>
      <c r="DD16" s="662" t="s">
        <v>122</v>
      </c>
      <c r="DE16" s="657"/>
      <c r="DF16" s="657"/>
      <c r="DG16" s="657"/>
      <c r="DH16" s="657"/>
      <c r="DI16" s="657"/>
      <c r="DJ16" s="657"/>
      <c r="DK16" s="657"/>
      <c r="DL16" s="657"/>
      <c r="DM16" s="657"/>
      <c r="DN16" s="657"/>
      <c r="DO16" s="657"/>
      <c r="DP16" s="658"/>
      <c r="DQ16" s="662">
        <v>130353</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64654</v>
      </c>
      <c r="S17" s="657"/>
      <c r="T17" s="657"/>
      <c r="U17" s="657"/>
      <c r="V17" s="657"/>
      <c r="W17" s="657"/>
      <c r="X17" s="657"/>
      <c r="Y17" s="658"/>
      <c r="Z17" s="694">
        <v>0.4</v>
      </c>
      <c r="AA17" s="694"/>
      <c r="AB17" s="694"/>
      <c r="AC17" s="694"/>
      <c r="AD17" s="695">
        <v>64654</v>
      </c>
      <c r="AE17" s="695"/>
      <c r="AF17" s="695"/>
      <c r="AG17" s="695"/>
      <c r="AH17" s="695"/>
      <c r="AI17" s="695"/>
      <c r="AJ17" s="695"/>
      <c r="AK17" s="695"/>
      <c r="AL17" s="659">
        <v>0.9</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3"/>
      <c r="CD17" s="653" t="s">
        <v>255</v>
      </c>
      <c r="CE17" s="654"/>
      <c r="CF17" s="654"/>
      <c r="CG17" s="654"/>
      <c r="CH17" s="654"/>
      <c r="CI17" s="654"/>
      <c r="CJ17" s="654"/>
      <c r="CK17" s="654"/>
      <c r="CL17" s="654"/>
      <c r="CM17" s="654"/>
      <c r="CN17" s="654"/>
      <c r="CO17" s="654"/>
      <c r="CP17" s="654"/>
      <c r="CQ17" s="655"/>
      <c r="CR17" s="656">
        <v>1557179</v>
      </c>
      <c r="CS17" s="657"/>
      <c r="CT17" s="657"/>
      <c r="CU17" s="657"/>
      <c r="CV17" s="657"/>
      <c r="CW17" s="657"/>
      <c r="CX17" s="657"/>
      <c r="CY17" s="658"/>
      <c r="CZ17" s="694">
        <v>10.6</v>
      </c>
      <c r="DA17" s="694"/>
      <c r="DB17" s="694"/>
      <c r="DC17" s="694"/>
      <c r="DD17" s="662" t="s">
        <v>122</v>
      </c>
      <c r="DE17" s="657"/>
      <c r="DF17" s="657"/>
      <c r="DG17" s="657"/>
      <c r="DH17" s="657"/>
      <c r="DI17" s="657"/>
      <c r="DJ17" s="657"/>
      <c r="DK17" s="657"/>
      <c r="DL17" s="657"/>
      <c r="DM17" s="657"/>
      <c r="DN17" s="657"/>
      <c r="DO17" s="657"/>
      <c r="DP17" s="658"/>
      <c r="DQ17" s="662">
        <v>1519442</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12937</v>
      </c>
      <c r="S18" s="657"/>
      <c r="T18" s="657"/>
      <c r="U18" s="657"/>
      <c r="V18" s="657"/>
      <c r="W18" s="657"/>
      <c r="X18" s="657"/>
      <c r="Y18" s="658"/>
      <c r="Z18" s="694">
        <v>0.1</v>
      </c>
      <c r="AA18" s="694"/>
      <c r="AB18" s="694"/>
      <c r="AC18" s="694"/>
      <c r="AD18" s="695">
        <v>12937</v>
      </c>
      <c r="AE18" s="695"/>
      <c r="AF18" s="695"/>
      <c r="AG18" s="695"/>
      <c r="AH18" s="695"/>
      <c r="AI18" s="695"/>
      <c r="AJ18" s="695"/>
      <c r="AK18" s="695"/>
      <c r="AL18" s="659">
        <v>0.2</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3"/>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49564</v>
      </c>
      <c r="S19" s="657"/>
      <c r="T19" s="657"/>
      <c r="U19" s="657"/>
      <c r="V19" s="657"/>
      <c r="W19" s="657"/>
      <c r="X19" s="657"/>
      <c r="Y19" s="658"/>
      <c r="Z19" s="694">
        <v>0.3</v>
      </c>
      <c r="AA19" s="694"/>
      <c r="AB19" s="694"/>
      <c r="AC19" s="694"/>
      <c r="AD19" s="695">
        <v>49564</v>
      </c>
      <c r="AE19" s="695"/>
      <c r="AF19" s="695"/>
      <c r="AG19" s="695"/>
      <c r="AH19" s="695"/>
      <c r="AI19" s="695"/>
      <c r="AJ19" s="695"/>
      <c r="AK19" s="695"/>
      <c r="AL19" s="659">
        <v>0.7</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1035</v>
      </c>
      <c r="BH19" s="657"/>
      <c r="BI19" s="657"/>
      <c r="BJ19" s="657"/>
      <c r="BK19" s="657"/>
      <c r="BL19" s="657"/>
      <c r="BM19" s="657"/>
      <c r="BN19" s="658"/>
      <c r="BO19" s="694">
        <v>0.1</v>
      </c>
      <c r="BP19" s="694"/>
      <c r="BQ19" s="694"/>
      <c r="BR19" s="694"/>
      <c r="BS19" s="695" t="s">
        <v>122</v>
      </c>
      <c r="BT19" s="695"/>
      <c r="BU19" s="695"/>
      <c r="BV19" s="695"/>
      <c r="BW19" s="695"/>
      <c r="BX19" s="695"/>
      <c r="BY19" s="695"/>
      <c r="BZ19" s="695"/>
      <c r="CA19" s="695"/>
      <c r="CB19" s="733"/>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2153</v>
      </c>
      <c r="S20" s="657"/>
      <c r="T20" s="657"/>
      <c r="U20" s="657"/>
      <c r="V20" s="657"/>
      <c r="W20" s="657"/>
      <c r="X20" s="657"/>
      <c r="Y20" s="658"/>
      <c r="Z20" s="694">
        <v>0</v>
      </c>
      <c r="AA20" s="694"/>
      <c r="AB20" s="694"/>
      <c r="AC20" s="694"/>
      <c r="AD20" s="695">
        <v>2153</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1035</v>
      </c>
      <c r="BH20" s="657"/>
      <c r="BI20" s="657"/>
      <c r="BJ20" s="657"/>
      <c r="BK20" s="657"/>
      <c r="BL20" s="657"/>
      <c r="BM20" s="657"/>
      <c r="BN20" s="658"/>
      <c r="BO20" s="694">
        <v>0.1</v>
      </c>
      <c r="BP20" s="694"/>
      <c r="BQ20" s="694"/>
      <c r="BR20" s="694"/>
      <c r="BS20" s="695" t="s">
        <v>122</v>
      </c>
      <c r="BT20" s="695"/>
      <c r="BU20" s="695"/>
      <c r="BV20" s="695"/>
      <c r="BW20" s="695"/>
      <c r="BX20" s="695"/>
      <c r="BY20" s="695"/>
      <c r="BZ20" s="695"/>
      <c r="CA20" s="695"/>
      <c r="CB20" s="733"/>
      <c r="CD20" s="653" t="s">
        <v>264</v>
      </c>
      <c r="CE20" s="654"/>
      <c r="CF20" s="654"/>
      <c r="CG20" s="654"/>
      <c r="CH20" s="654"/>
      <c r="CI20" s="654"/>
      <c r="CJ20" s="654"/>
      <c r="CK20" s="654"/>
      <c r="CL20" s="654"/>
      <c r="CM20" s="654"/>
      <c r="CN20" s="654"/>
      <c r="CO20" s="654"/>
      <c r="CP20" s="654"/>
      <c r="CQ20" s="655"/>
      <c r="CR20" s="656">
        <v>14737864</v>
      </c>
      <c r="CS20" s="657"/>
      <c r="CT20" s="657"/>
      <c r="CU20" s="657"/>
      <c r="CV20" s="657"/>
      <c r="CW20" s="657"/>
      <c r="CX20" s="657"/>
      <c r="CY20" s="658"/>
      <c r="CZ20" s="694">
        <v>100</v>
      </c>
      <c r="DA20" s="694"/>
      <c r="DB20" s="694"/>
      <c r="DC20" s="694"/>
      <c r="DD20" s="662">
        <v>3520165</v>
      </c>
      <c r="DE20" s="657"/>
      <c r="DF20" s="657"/>
      <c r="DG20" s="657"/>
      <c r="DH20" s="657"/>
      <c r="DI20" s="657"/>
      <c r="DJ20" s="657"/>
      <c r="DK20" s="657"/>
      <c r="DL20" s="657"/>
      <c r="DM20" s="657"/>
      <c r="DN20" s="657"/>
      <c r="DO20" s="657"/>
      <c r="DP20" s="658"/>
      <c r="DQ20" s="662">
        <v>9528526</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5385168</v>
      </c>
      <c r="S21" s="657"/>
      <c r="T21" s="657"/>
      <c r="U21" s="657"/>
      <c r="V21" s="657"/>
      <c r="W21" s="657"/>
      <c r="X21" s="657"/>
      <c r="Y21" s="658"/>
      <c r="Z21" s="694">
        <v>34.299999999999997</v>
      </c>
      <c r="AA21" s="694"/>
      <c r="AB21" s="694"/>
      <c r="AC21" s="694"/>
      <c r="AD21" s="695">
        <v>4790761</v>
      </c>
      <c r="AE21" s="695"/>
      <c r="AF21" s="695"/>
      <c r="AG21" s="695"/>
      <c r="AH21" s="695"/>
      <c r="AI21" s="695"/>
      <c r="AJ21" s="695"/>
      <c r="AK21" s="695"/>
      <c r="AL21" s="659">
        <v>63.5</v>
      </c>
      <c r="AM21" s="660"/>
      <c r="AN21" s="660"/>
      <c r="AO21" s="696"/>
      <c r="AP21" s="653" t="s">
        <v>266</v>
      </c>
      <c r="AQ21" s="734"/>
      <c r="AR21" s="734"/>
      <c r="AS21" s="734"/>
      <c r="AT21" s="734"/>
      <c r="AU21" s="734"/>
      <c r="AV21" s="734"/>
      <c r="AW21" s="734"/>
      <c r="AX21" s="734"/>
      <c r="AY21" s="734"/>
      <c r="AZ21" s="734"/>
      <c r="BA21" s="734"/>
      <c r="BB21" s="734"/>
      <c r="BC21" s="734"/>
      <c r="BD21" s="734"/>
      <c r="BE21" s="734"/>
      <c r="BF21" s="735"/>
      <c r="BG21" s="656">
        <v>1035</v>
      </c>
      <c r="BH21" s="657"/>
      <c r="BI21" s="657"/>
      <c r="BJ21" s="657"/>
      <c r="BK21" s="657"/>
      <c r="BL21" s="657"/>
      <c r="BM21" s="657"/>
      <c r="BN21" s="658"/>
      <c r="BO21" s="694">
        <v>0.1</v>
      </c>
      <c r="BP21" s="694"/>
      <c r="BQ21" s="694"/>
      <c r="BR21" s="694"/>
      <c r="BS21" s="695" t="s">
        <v>122</v>
      </c>
      <c r="BT21" s="695"/>
      <c r="BU21" s="695"/>
      <c r="BV21" s="695"/>
      <c r="BW21" s="695"/>
      <c r="BX21" s="695"/>
      <c r="BY21" s="695"/>
      <c r="BZ21" s="695"/>
      <c r="CA21" s="695"/>
      <c r="CB21" s="733"/>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4790761</v>
      </c>
      <c r="S22" s="657"/>
      <c r="T22" s="657"/>
      <c r="U22" s="657"/>
      <c r="V22" s="657"/>
      <c r="W22" s="657"/>
      <c r="X22" s="657"/>
      <c r="Y22" s="658"/>
      <c r="Z22" s="694">
        <v>30.5</v>
      </c>
      <c r="AA22" s="694"/>
      <c r="AB22" s="694"/>
      <c r="AC22" s="694"/>
      <c r="AD22" s="695">
        <v>4790761</v>
      </c>
      <c r="AE22" s="695"/>
      <c r="AF22" s="695"/>
      <c r="AG22" s="695"/>
      <c r="AH22" s="695"/>
      <c r="AI22" s="695"/>
      <c r="AJ22" s="695"/>
      <c r="AK22" s="695"/>
      <c r="AL22" s="659">
        <v>63.5</v>
      </c>
      <c r="AM22" s="660"/>
      <c r="AN22" s="660"/>
      <c r="AO22" s="696"/>
      <c r="AP22" s="653" t="s">
        <v>268</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3"/>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594395</v>
      </c>
      <c r="S23" s="657"/>
      <c r="T23" s="657"/>
      <c r="U23" s="657"/>
      <c r="V23" s="657"/>
      <c r="W23" s="657"/>
      <c r="X23" s="657"/>
      <c r="Y23" s="658"/>
      <c r="Z23" s="694">
        <v>3.8</v>
      </c>
      <c r="AA23" s="694"/>
      <c r="AB23" s="694"/>
      <c r="AC23" s="694"/>
      <c r="AD23" s="695" t="s">
        <v>122</v>
      </c>
      <c r="AE23" s="695"/>
      <c r="AF23" s="695"/>
      <c r="AG23" s="695"/>
      <c r="AH23" s="695"/>
      <c r="AI23" s="695"/>
      <c r="AJ23" s="695"/>
      <c r="AK23" s="695"/>
      <c r="AL23" s="659" t="s">
        <v>122</v>
      </c>
      <c r="AM23" s="660"/>
      <c r="AN23" s="660"/>
      <c r="AO23" s="696"/>
      <c r="AP23" s="653" t="s">
        <v>271</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3"/>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v>12</v>
      </c>
      <c r="S24" s="657"/>
      <c r="T24" s="657"/>
      <c r="U24" s="657"/>
      <c r="V24" s="657"/>
      <c r="W24" s="657"/>
      <c r="X24" s="657"/>
      <c r="Y24" s="658"/>
      <c r="Z24" s="694">
        <v>0</v>
      </c>
      <c r="AA24" s="694"/>
      <c r="AB24" s="694"/>
      <c r="AC24" s="694"/>
      <c r="AD24" s="695" t="s">
        <v>122</v>
      </c>
      <c r="AE24" s="695"/>
      <c r="AF24" s="695"/>
      <c r="AG24" s="695"/>
      <c r="AH24" s="695"/>
      <c r="AI24" s="695"/>
      <c r="AJ24" s="695"/>
      <c r="AK24" s="695"/>
      <c r="AL24" s="659" t="s">
        <v>122</v>
      </c>
      <c r="AM24" s="660"/>
      <c r="AN24" s="660"/>
      <c r="AO24" s="696"/>
      <c r="AP24" s="653" t="s">
        <v>278</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3"/>
      <c r="CD24" s="714" t="s">
        <v>279</v>
      </c>
      <c r="CE24" s="715"/>
      <c r="CF24" s="715"/>
      <c r="CG24" s="715"/>
      <c r="CH24" s="715"/>
      <c r="CI24" s="715"/>
      <c r="CJ24" s="715"/>
      <c r="CK24" s="715"/>
      <c r="CL24" s="715"/>
      <c r="CM24" s="715"/>
      <c r="CN24" s="715"/>
      <c r="CO24" s="715"/>
      <c r="CP24" s="715"/>
      <c r="CQ24" s="716"/>
      <c r="CR24" s="711">
        <v>4364395</v>
      </c>
      <c r="CS24" s="712"/>
      <c r="CT24" s="712"/>
      <c r="CU24" s="712"/>
      <c r="CV24" s="712"/>
      <c r="CW24" s="712"/>
      <c r="CX24" s="712"/>
      <c r="CY24" s="737"/>
      <c r="CZ24" s="738">
        <v>29.6</v>
      </c>
      <c r="DA24" s="720"/>
      <c r="DB24" s="720"/>
      <c r="DC24" s="740"/>
      <c r="DD24" s="736">
        <v>3687807</v>
      </c>
      <c r="DE24" s="712"/>
      <c r="DF24" s="712"/>
      <c r="DG24" s="712"/>
      <c r="DH24" s="712"/>
      <c r="DI24" s="712"/>
      <c r="DJ24" s="712"/>
      <c r="DK24" s="737"/>
      <c r="DL24" s="736">
        <v>3678045</v>
      </c>
      <c r="DM24" s="712"/>
      <c r="DN24" s="712"/>
      <c r="DO24" s="712"/>
      <c r="DP24" s="712"/>
      <c r="DQ24" s="712"/>
      <c r="DR24" s="712"/>
      <c r="DS24" s="712"/>
      <c r="DT24" s="712"/>
      <c r="DU24" s="712"/>
      <c r="DV24" s="737"/>
      <c r="DW24" s="738">
        <v>48.7</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8126962</v>
      </c>
      <c r="S25" s="657"/>
      <c r="T25" s="657"/>
      <c r="U25" s="657"/>
      <c r="V25" s="657"/>
      <c r="W25" s="657"/>
      <c r="X25" s="657"/>
      <c r="Y25" s="658"/>
      <c r="Z25" s="694">
        <v>51.8</v>
      </c>
      <c r="AA25" s="694"/>
      <c r="AB25" s="694"/>
      <c r="AC25" s="694"/>
      <c r="AD25" s="695">
        <v>7532555</v>
      </c>
      <c r="AE25" s="695"/>
      <c r="AF25" s="695"/>
      <c r="AG25" s="695"/>
      <c r="AH25" s="695"/>
      <c r="AI25" s="695"/>
      <c r="AJ25" s="695"/>
      <c r="AK25" s="695"/>
      <c r="AL25" s="659">
        <v>99.9</v>
      </c>
      <c r="AM25" s="660"/>
      <c r="AN25" s="660"/>
      <c r="AO25" s="696"/>
      <c r="AP25" s="653" t="s">
        <v>281</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3"/>
      <c r="CD25" s="653" t="s">
        <v>282</v>
      </c>
      <c r="CE25" s="654"/>
      <c r="CF25" s="654"/>
      <c r="CG25" s="654"/>
      <c r="CH25" s="654"/>
      <c r="CI25" s="654"/>
      <c r="CJ25" s="654"/>
      <c r="CK25" s="654"/>
      <c r="CL25" s="654"/>
      <c r="CM25" s="654"/>
      <c r="CN25" s="654"/>
      <c r="CO25" s="654"/>
      <c r="CP25" s="654"/>
      <c r="CQ25" s="655"/>
      <c r="CR25" s="656">
        <v>2026924</v>
      </c>
      <c r="CS25" s="669"/>
      <c r="CT25" s="669"/>
      <c r="CU25" s="669"/>
      <c r="CV25" s="669"/>
      <c r="CW25" s="669"/>
      <c r="CX25" s="669"/>
      <c r="CY25" s="670"/>
      <c r="CZ25" s="659">
        <v>13.8</v>
      </c>
      <c r="DA25" s="671"/>
      <c r="DB25" s="671"/>
      <c r="DC25" s="672"/>
      <c r="DD25" s="662">
        <v>1965416</v>
      </c>
      <c r="DE25" s="669"/>
      <c r="DF25" s="669"/>
      <c r="DG25" s="669"/>
      <c r="DH25" s="669"/>
      <c r="DI25" s="669"/>
      <c r="DJ25" s="669"/>
      <c r="DK25" s="670"/>
      <c r="DL25" s="662">
        <v>1958114</v>
      </c>
      <c r="DM25" s="669"/>
      <c r="DN25" s="669"/>
      <c r="DO25" s="669"/>
      <c r="DP25" s="669"/>
      <c r="DQ25" s="669"/>
      <c r="DR25" s="669"/>
      <c r="DS25" s="669"/>
      <c r="DT25" s="669"/>
      <c r="DU25" s="669"/>
      <c r="DV25" s="670"/>
      <c r="DW25" s="659">
        <v>25.9</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967</v>
      </c>
      <c r="S26" s="657"/>
      <c r="T26" s="657"/>
      <c r="U26" s="657"/>
      <c r="V26" s="657"/>
      <c r="W26" s="657"/>
      <c r="X26" s="657"/>
      <c r="Y26" s="658"/>
      <c r="Z26" s="694">
        <v>0</v>
      </c>
      <c r="AA26" s="694"/>
      <c r="AB26" s="694"/>
      <c r="AC26" s="694"/>
      <c r="AD26" s="695">
        <v>967</v>
      </c>
      <c r="AE26" s="695"/>
      <c r="AF26" s="695"/>
      <c r="AG26" s="695"/>
      <c r="AH26" s="695"/>
      <c r="AI26" s="695"/>
      <c r="AJ26" s="695"/>
      <c r="AK26" s="695"/>
      <c r="AL26" s="659">
        <v>0</v>
      </c>
      <c r="AM26" s="660"/>
      <c r="AN26" s="660"/>
      <c r="AO26" s="696"/>
      <c r="AP26" s="653" t="s">
        <v>284</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3"/>
      <c r="CD26" s="653" t="s">
        <v>285</v>
      </c>
      <c r="CE26" s="654"/>
      <c r="CF26" s="654"/>
      <c r="CG26" s="654"/>
      <c r="CH26" s="654"/>
      <c r="CI26" s="654"/>
      <c r="CJ26" s="654"/>
      <c r="CK26" s="654"/>
      <c r="CL26" s="654"/>
      <c r="CM26" s="654"/>
      <c r="CN26" s="654"/>
      <c r="CO26" s="654"/>
      <c r="CP26" s="654"/>
      <c r="CQ26" s="655"/>
      <c r="CR26" s="656">
        <v>1069437</v>
      </c>
      <c r="CS26" s="657"/>
      <c r="CT26" s="657"/>
      <c r="CU26" s="657"/>
      <c r="CV26" s="657"/>
      <c r="CW26" s="657"/>
      <c r="CX26" s="657"/>
      <c r="CY26" s="658"/>
      <c r="CZ26" s="659">
        <v>7.3</v>
      </c>
      <c r="DA26" s="671"/>
      <c r="DB26" s="671"/>
      <c r="DC26" s="672"/>
      <c r="DD26" s="662">
        <v>1034839</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143228</v>
      </c>
      <c r="S27" s="657"/>
      <c r="T27" s="657"/>
      <c r="U27" s="657"/>
      <c r="V27" s="657"/>
      <c r="W27" s="657"/>
      <c r="X27" s="657"/>
      <c r="Y27" s="658"/>
      <c r="Z27" s="694">
        <v>0.9</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2052451</v>
      </c>
      <c r="BH27" s="657"/>
      <c r="BI27" s="657"/>
      <c r="BJ27" s="657"/>
      <c r="BK27" s="657"/>
      <c r="BL27" s="657"/>
      <c r="BM27" s="657"/>
      <c r="BN27" s="658"/>
      <c r="BO27" s="694">
        <v>100</v>
      </c>
      <c r="BP27" s="694"/>
      <c r="BQ27" s="694"/>
      <c r="BR27" s="694"/>
      <c r="BS27" s="695">
        <v>49844</v>
      </c>
      <c r="BT27" s="695"/>
      <c r="BU27" s="695"/>
      <c r="BV27" s="695"/>
      <c r="BW27" s="695"/>
      <c r="BX27" s="695"/>
      <c r="BY27" s="695"/>
      <c r="BZ27" s="695"/>
      <c r="CA27" s="695"/>
      <c r="CB27" s="733"/>
      <c r="CD27" s="653" t="s">
        <v>288</v>
      </c>
      <c r="CE27" s="654"/>
      <c r="CF27" s="654"/>
      <c r="CG27" s="654"/>
      <c r="CH27" s="654"/>
      <c r="CI27" s="654"/>
      <c r="CJ27" s="654"/>
      <c r="CK27" s="654"/>
      <c r="CL27" s="654"/>
      <c r="CM27" s="654"/>
      <c r="CN27" s="654"/>
      <c r="CO27" s="654"/>
      <c r="CP27" s="654"/>
      <c r="CQ27" s="655"/>
      <c r="CR27" s="656">
        <v>780292</v>
      </c>
      <c r="CS27" s="669"/>
      <c r="CT27" s="669"/>
      <c r="CU27" s="669"/>
      <c r="CV27" s="669"/>
      <c r="CW27" s="669"/>
      <c r="CX27" s="669"/>
      <c r="CY27" s="670"/>
      <c r="CZ27" s="659">
        <v>5.3</v>
      </c>
      <c r="DA27" s="671"/>
      <c r="DB27" s="671"/>
      <c r="DC27" s="672"/>
      <c r="DD27" s="662">
        <v>202949</v>
      </c>
      <c r="DE27" s="669"/>
      <c r="DF27" s="669"/>
      <c r="DG27" s="669"/>
      <c r="DH27" s="669"/>
      <c r="DI27" s="669"/>
      <c r="DJ27" s="669"/>
      <c r="DK27" s="670"/>
      <c r="DL27" s="662">
        <v>202689</v>
      </c>
      <c r="DM27" s="669"/>
      <c r="DN27" s="669"/>
      <c r="DO27" s="669"/>
      <c r="DP27" s="669"/>
      <c r="DQ27" s="669"/>
      <c r="DR27" s="669"/>
      <c r="DS27" s="669"/>
      <c r="DT27" s="669"/>
      <c r="DU27" s="669"/>
      <c r="DV27" s="670"/>
      <c r="DW27" s="659">
        <v>2.7</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87572</v>
      </c>
      <c r="S28" s="657"/>
      <c r="T28" s="657"/>
      <c r="U28" s="657"/>
      <c r="V28" s="657"/>
      <c r="W28" s="657"/>
      <c r="X28" s="657"/>
      <c r="Y28" s="658"/>
      <c r="Z28" s="694">
        <v>0.6</v>
      </c>
      <c r="AA28" s="694"/>
      <c r="AB28" s="694"/>
      <c r="AC28" s="694"/>
      <c r="AD28" s="695">
        <v>2402</v>
      </c>
      <c r="AE28" s="695"/>
      <c r="AF28" s="695"/>
      <c r="AG28" s="695"/>
      <c r="AH28" s="695"/>
      <c r="AI28" s="695"/>
      <c r="AJ28" s="695"/>
      <c r="AK28" s="695"/>
      <c r="AL28" s="659">
        <v>0</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1557179</v>
      </c>
      <c r="CS28" s="657"/>
      <c r="CT28" s="657"/>
      <c r="CU28" s="657"/>
      <c r="CV28" s="657"/>
      <c r="CW28" s="657"/>
      <c r="CX28" s="657"/>
      <c r="CY28" s="658"/>
      <c r="CZ28" s="659">
        <v>10.6</v>
      </c>
      <c r="DA28" s="671"/>
      <c r="DB28" s="671"/>
      <c r="DC28" s="672"/>
      <c r="DD28" s="662">
        <v>1519442</v>
      </c>
      <c r="DE28" s="657"/>
      <c r="DF28" s="657"/>
      <c r="DG28" s="657"/>
      <c r="DH28" s="657"/>
      <c r="DI28" s="657"/>
      <c r="DJ28" s="657"/>
      <c r="DK28" s="658"/>
      <c r="DL28" s="662">
        <v>1517242</v>
      </c>
      <c r="DM28" s="657"/>
      <c r="DN28" s="657"/>
      <c r="DO28" s="657"/>
      <c r="DP28" s="657"/>
      <c r="DQ28" s="657"/>
      <c r="DR28" s="657"/>
      <c r="DS28" s="657"/>
      <c r="DT28" s="657"/>
      <c r="DU28" s="657"/>
      <c r="DV28" s="658"/>
      <c r="DW28" s="659">
        <v>20.100000000000001</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6781</v>
      </c>
      <c r="S29" s="657"/>
      <c r="T29" s="657"/>
      <c r="U29" s="657"/>
      <c r="V29" s="657"/>
      <c r="W29" s="657"/>
      <c r="X29" s="657"/>
      <c r="Y29" s="658"/>
      <c r="Z29" s="694">
        <v>0</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3"/>
      <c r="CD29" s="675" t="s">
        <v>292</v>
      </c>
      <c r="CE29" s="676"/>
      <c r="CF29" s="653" t="s">
        <v>66</v>
      </c>
      <c r="CG29" s="654"/>
      <c r="CH29" s="654"/>
      <c r="CI29" s="654"/>
      <c r="CJ29" s="654"/>
      <c r="CK29" s="654"/>
      <c r="CL29" s="654"/>
      <c r="CM29" s="654"/>
      <c r="CN29" s="654"/>
      <c r="CO29" s="654"/>
      <c r="CP29" s="654"/>
      <c r="CQ29" s="655"/>
      <c r="CR29" s="656">
        <v>1557179</v>
      </c>
      <c r="CS29" s="669"/>
      <c r="CT29" s="669"/>
      <c r="CU29" s="669"/>
      <c r="CV29" s="669"/>
      <c r="CW29" s="669"/>
      <c r="CX29" s="669"/>
      <c r="CY29" s="670"/>
      <c r="CZ29" s="659">
        <v>10.6</v>
      </c>
      <c r="DA29" s="671"/>
      <c r="DB29" s="671"/>
      <c r="DC29" s="672"/>
      <c r="DD29" s="662">
        <v>1519442</v>
      </c>
      <c r="DE29" s="669"/>
      <c r="DF29" s="669"/>
      <c r="DG29" s="669"/>
      <c r="DH29" s="669"/>
      <c r="DI29" s="669"/>
      <c r="DJ29" s="669"/>
      <c r="DK29" s="670"/>
      <c r="DL29" s="662">
        <v>1517242</v>
      </c>
      <c r="DM29" s="669"/>
      <c r="DN29" s="669"/>
      <c r="DO29" s="669"/>
      <c r="DP29" s="669"/>
      <c r="DQ29" s="669"/>
      <c r="DR29" s="669"/>
      <c r="DS29" s="669"/>
      <c r="DT29" s="669"/>
      <c r="DU29" s="669"/>
      <c r="DV29" s="670"/>
      <c r="DW29" s="659">
        <v>20.100000000000001</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1605259</v>
      </c>
      <c r="S30" s="657"/>
      <c r="T30" s="657"/>
      <c r="U30" s="657"/>
      <c r="V30" s="657"/>
      <c r="W30" s="657"/>
      <c r="X30" s="657"/>
      <c r="Y30" s="658"/>
      <c r="Z30" s="694">
        <v>10.199999999999999</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31"/>
      <c r="BI30" s="731"/>
      <c r="BJ30" s="731"/>
      <c r="BK30" s="731"/>
      <c r="BL30" s="731"/>
      <c r="BM30" s="731"/>
      <c r="BN30" s="731"/>
      <c r="BO30" s="731"/>
      <c r="BP30" s="731"/>
      <c r="BQ30" s="732"/>
      <c r="BR30" s="708" t="s">
        <v>295</v>
      </c>
      <c r="BS30" s="731"/>
      <c r="BT30" s="731"/>
      <c r="BU30" s="731"/>
      <c r="BV30" s="731"/>
      <c r="BW30" s="731"/>
      <c r="BX30" s="731"/>
      <c r="BY30" s="731"/>
      <c r="BZ30" s="731"/>
      <c r="CA30" s="731"/>
      <c r="CB30" s="732"/>
      <c r="CD30" s="677"/>
      <c r="CE30" s="678"/>
      <c r="CF30" s="653" t="s">
        <v>296</v>
      </c>
      <c r="CG30" s="654"/>
      <c r="CH30" s="654"/>
      <c r="CI30" s="654"/>
      <c r="CJ30" s="654"/>
      <c r="CK30" s="654"/>
      <c r="CL30" s="654"/>
      <c r="CM30" s="654"/>
      <c r="CN30" s="654"/>
      <c r="CO30" s="654"/>
      <c r="CP30" s="654"/>
      <c r="CQ30" s="655"/>
      <c r="CR30" s="656">
        <v>1525944</v>
      </c>
      <c r="CS30" s="657"/>
      <c r="CT30" s="657"/>
      <c r="CU30" s="657"/>
      <c r="CV30" s="657"/>
      <c r="CW30" s="657"/>
      <c r="CX30" s="657"/>
      <c r="CY30" s="658"/>
      <c r="CZ30" s="659">
        <v>10.4</v>
      </c>
      <c r="DA30" s="671"/>
      <c r="DB30" s="671"/>
      <c r="DC30" s="672"/>
      <c r="DD30" s="662">
        <v>1488349</v>
      </c>
      <c r="DE30" s="657"/>
      <c r="DF30" s="657"/>
      <c r="DG30" s="657"/>
      <c r="DH30" s="657"/>
      <c r="DI30" s="657"/>
      <c r="DJ30" s="657"/>
      <c r="DK30" s="658"/>
      <c r="DL30" s="662">
        <v>1486149</v>
      </c>
      <c r="DM30" s="657"/>
      <c r="DN30" s="657"/>
      <c r="DO30" s="657"/>
      <c r="DP30" s="657"/>
      <c r="DQ30" s="657"/>
      <c r="DR30" s="657"/>
      <c r="DS30" s="657"/>
      <c r="DT30" s="657"/>
      <c r="DU30" s="657"/>
      <c r="DV30" s="658"/>
      <c r="DW30" s="659">
        <v>19.7</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298</v>
      </c>
      <c r="AQ31" s="727"/>
      <c r="AR31" s="727"/>
      <c r="AS31" s="727"/>
      <c r="AT31" s="728" t="s">
        <v>299</v>
      </c>
      <c r="AU31" s="200"/>
      <c r="AV31" s="200"/>
      <c r="AW31" s="200"/>
      <c r="AX31" s="714" t="s">
        <v>177</v>
      </c>
      <c r="AY31" s="715"/>
      <c r="AZ31" s="715"/>
      <c r="BA31" s="715"/>
      <c r="BB31" s="715"/>
      <c r="BC31" s="715"/>
      <c r="BD31" s="715"/>
      <c r="BE31" s="715"/>
      <c r="BF31" s="716"/>
      <c r="BG31" s="718">
        <v>99.1</v>
      </c>
      <c r="BH31" s="719"/>
      <c r="BI31" s="719"/>
      <c r="BJ31" s="719"/>
      <c r="BK31" s="719"/>
      <c r="BL31" s="719"/>
      <c r="BM31" s="720">
        <v>97.7</v>
      </c>
      <c r="BN31" s="719"/>
      <c r="BO31" s="719"/>
      <c r="BP31" s="719"/>
      <c r="BQ31" s="721"/>
      <c r="BR31" s="718">
        <v>99.1</v>
      </c>
      <c r="BS31" s="719"/>
      <c r="BT31" s="719"/>
      <c r="BU31" s="719"/>
      <c r="BV31" s="719"/>
      <c r="BW31" s="719"/>
      <c r="BX31" s="720">
        <v>97.9</v>
      </c>
      <c r="BY31" s="719"/>
      <c r="BZ31" s="719"/>
      <c r="CA31" s="719"/>
      <c r="CB31" s="721"/>
      <c r="CD31" s="677"/>
      <c r="CE31" s="678"/>
      <c r="CF31" s="653" t="s">
        <v>300</v>
      </c>
      <c r="CG31" s="654"/>
      <c r="CH31" s="654"/>
      <c r="CI31" s="654"/>
      <c r="CJ31" s="654"/>
      <c r="CK31" s="654"/>
      <c r="CL31" s="654"/>
      <c r="CM31" s="654"/>
      <c r="CN31" s="654"/>
      <c r="CO31" s="654"/>
      <c r="CP31" s="654"/>
      <c r="CQ31" s="655"/>
      <c r="CR31" s="656">
        <v>31235</v>
      </c>
      <c r="CS31" s="669"/>
      <c r="CT31" s="669"/>
      <c r="CU31" s="669"/>
      <c r="CV31" s="669"/>
      <c r="CW31" s="669"/>
      <c r="CX31" s="669"/>
      <c r="CY31" s="670"/>
      <c r="CZ31" s="659">
        <v>0.2</v>
      </c>
      <c r="DA31" s="671"/>
      <c r="DB31" s="671"/>
      <c r="DC31" s="672"/>
      <c r="DD31" s="662">
        <v>31093</v>
      </c>
      <c r="DE31" s="669"/>
      <c r="DF31" s="669"/>
      <c r="DG31" s="669"/>
      <c r="DH31" s="669"/>
      <c r="DI31" s="669"/>
      <c r="DJ31" s="669"/>
      <c r="DK31" s="670"/>
      <c r="DL31" s="662">
        <v>31093</v>
      </c>
      <c r="DM31" s="669"/>
      <c r="DN31" s="669"/>
      <c r="DO31" s="669"/>
      <c r="DP31" s="669"/>
      <c r="DQ31" s="669"/>
      <c r="DR31" s="669"/>
      <c r="DS31" s="669"/>
      <c r="DT31" s="669"/>
      <c r="DU31" s="669"/>
      <c r="DV31" s="670"/>
      <c r="DW31" s="659">
        <v>0.4</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1105362</v>
      </c>
      <c r="S32" s="657"/>
      <c r="T32" s="657"/>
      <c r="U32" s="657"/>
      <c r="V32" s="657"/>
      <c r="W32" s="657"/>
      <c r="X32" s="657"/>
      <c r="Y32" s="658"/>
      <c r="Z32" s="694">
        <v>7</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302</v>
      </c>
      <c r="AX32" s="653" t="s">
        <v>303</v>
      </c>
      <c r="AY32" s="654"/>
      <c r="AZ32" s="654"/>
      <c r="BA32" s="654"/>
      <c r="BB32" s="654"/>
      <c r="BC32" s="654"/>
      <c r="BD32" s="654"/>
      <c r="BE32" s="654"/>
      <c r="BF32" s="655"/>
      <c r="BG32" s="722">
        <v>99.2</v>
      </c>
      <c r="BH32" s="669"/>
      <c r="BI32" s="669"/>
      <c r="BJ32" s="669"/>
      <c r="BK32" s="669"/>
      <c r="BL32" s="669"/>
      <c r="BM32" s="660">
        <v>98.7</v>
      </c>
      <c r="BN32" s="669"/>
      <c r="BO32" s="669"/>
      <c r="BP32" s="669"/>
      <c r="BQ32" s="692"/>
      <c r="BR32" s="722">
        <v>98.9</v>
      </c>
      <c r="BS32" s="669"/>
      <c r="BT32" s="669"/>
      <c r="BU32" s="669"/>
      <c r="BV32" s="669"/>
      <c r="BW32" s="669"/>
      <c r="BX32" s="660">
        <v>98.9</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77066</v>
      </c>
      <c r="S33" s="657"/>
      <c r="T33" s="657"/>
      <c r="U33" s="657"/>
      <c r="V33" s="657"/>
      <c r="W33" s="657"/>
      <c r="X33" s="657"/>
      <c r="Y33" s="658"/>
      <c r="Z33" s="694">
        <v>0.5</v>
      </c>
      <c r="AA33" s="694"/>
      <c r="AB33" s="694"/>
      <c r="AC33" s="694"/>
      <c r="AD33" s="695">
        <v>1670</v>
      </c>
      <c r="AE33" s="695"/>
      <c r="AF33" s="695"/>
      <c r="AG33" s="695"/>
      <c r="AH33" s="695"/>
      <c r="AI33" s="695"/>
      <c r="AJ33" s="695"/>
      <c r="AK33" s="695"/>
      <c r="AL33" s="659">
        <v>0</v>
      </c>
      <c r="AM33" s="660"/>
      <c r="AN33" s="660"/>
      <c r="AO33" s="696"/>
      <c r="AP33" s="699"/>
      <c r="AQ33" s="700"/>
      <c r="AR33" s="700"/>
      <c r="AS33" s="700"/>
      <c r="AT33" s="730"/>
      <c r="AU33" s="201"/>
      <c r="AV33" s="201"/>
      <c r="AW33" s="201"/>
      <c r="AX33" s="637" t="s">
        <v>306</v>
      </c>
      <c r="AY33" s="638"/>
      <c r="AZ33" s="638"/>
      <c r="BA33" s="638"/>
      <c r="BB33" s="638"/>
      <c r="BC33" s="638"/>
      <c r="BD33" s="638"/>
      <c r="BE33" s="638"/>
      <c r="BF33" s="639"/>
      <c r="BG33" s="717">
        <v>98.6</v>
      </c>
      <c r="BH33" s="641"/>
      <c r="BI33" s="641"/>
      <c r="BJ33" s="641"/>
      <c r="BK33" s="641"/>
      <c r="BL33" s="641"/>
      <c r="BM33" s="687">
        <v>96.1</v>
      </c>
      <c r="BN33" s="641"/>
      <c r="BO33" s="641"/>
      <c r="BP33" s="641"/>
      <c r="BQ33" s="704"/>
      <c r="BR33" s="717">
        <v>98.8</v>
      </c>
      <c r="BS33" s="641"/>
      <c r="BT33" s="641"/>
      <c r="BU33" s="641"/>
      <c r="BV33" s="641"/>
      <c r="BW33" s="641"/>
      <c r="BX33" s="687">
        <v>96.4</v>
      </c>
      <c r="BY33" s="641"/>
      <c r="BZ33" s="641"/>
      <c r="CA33" s="641"/>
      <c r="CB33" s="704"/>
      <c r="CD33" s="653" t="s">
        <v>307</v>
      </c>
      <c r="CE33" s="654"/>
      <c r="CF33" s="654"/>
      <c r="CG33" s="654"/>
      <c r="CH33" s="654"/>
      <c r="CI33" s="654"/>
      <c r="CJ33" s="654"/>
      <c r="CK33" s="654"/>
      <c r="CL33" s="654"/>
      <c r="CM33" s="654"/>
      <c r="CN33" s="654"/>
      <c r="CO33" s="654"/>
      <c r="CP33" s="654"/>
      <c r="CQ33" s="655"/>
      <c r="CR33" s="656">
        <v>6179359</v>
      </c>
      <c r="CS33" s="669"/>
      <c r="CT33" s="669"/>
      <c r="CU33" s="669"/>
      <c r="CV33" s="669"/>
      <c r="CW33" s="669"/>
      <c r="CX33" s="669"/>
      <c r="CY33" s="670"/>
      <c r="CZ33" s="659">
        <v>41.9</v>
      </c>
      <c r="DA33" s="671"/>
      <c r="DB33" s="671"/>
      <c r="DC33" s="672"/>
      <c r="DD33" s="662">
        <v>4734239</v>
      </c>
      <c r="DE33" s="669"/>
      <c r="DF33" s="669"/>
      <c r="DG33" s="669"/>
      <c r="DH33" s="669"/>
      <c r="DI33" s="669"/>
      <c r="DJ33" s="669"/>
      <c r="DK33" s="670"/>
      <c r="DL33" s="662">
        <v>2971019</v>
      </c>
      <c r="DM33" s="669"/>
      <c r="DN33" s="669"/>
      <c r="DO33" s="669"/>
      <c r="DP33" s="669"/>
      <c r="DQ33" s="669"/>
      <c r="DR33" s="669"/>
      <c r="DS33" s="669"/>
      <c r="DT33" s="669"/>
      <c r="DU33" s="669"/>
      <c r="DV33" s="670"/>
      <c r="DW33" s="659">
        <v>39.299999999999997</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67563</v>
      </c>
      <c r="S34" s="657"/>
      <c r="T34" s="657"/>
      <c r="U34" s="657"/>
      <c r="V34" s="657"/>
      <c r="W34" s="657"/>
      <c r="X34" s="657"/>
      <c r="Y34" s="658"/>
      <c r="Z34" s="694">
        <v>0.4</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2238031</v>
      </c>
      <c r="CS34" s="657"/>
      <c r="CT34" s="657"/>
      <c r="CU34" s="657"/>
      <c r="CV34" s="657"/>
      <c r="CW34" s="657"/>
      <c r="CX34" s="657"/>
      <c r="CY34" s="658"/>
      <c r="CZ34" s="659">
        <v>15.2</v>
      </c>
      <c r="DA34" s="671"/>
      <c r="DB34" s="671"/>
      <c r="DC34" s="672"/>
      <c r="DD34" s="662">
        <v>1635571</v>
      </c>
      <c r="DE34" s="657"/>
      <c r="DF34" s="657"/>
      <c r="DG34" s="657"/>
      <c r="DH34" s="657"/>
      <c r="DI34" s="657"/>
      <c r="DJ34" s="657"/>
      <c r="DK34" s="658"/>
      <c r="DL34" s="662">
        <v>1431433</v>
      </c>
      <c r="DM34" s="657"/>
      <c r="DN34" s="657"/>
      <c r="DO34" s="657"/>
      <c r="DP34" s="657"/>
      <c r="DQ34" s="657"/>
      <c r="DR34" s="657"/>
      <c r="DS34" s="657"/>
      <c r="DT34" s="657"/>
      <c r="DU34" s="657"/>
      <c r="DV34" s="658"/>
      <c r="DW34" s="659">
        <v>18.899999999999999</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1365976</v>
      </c>
      <c r="S35" s="657"/>
      <c r="T35" s="657"/>
      <c r="U35" s="657"/>
      <c r="V35" s="657"/>
      <c r="W35" s="657"/>
      <c r="X35" s="657"/>
      <c r="Y35" s="658"/>
      <c r="Z35" s="694">
        <v>8.6999999999999993</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286709</v>
      </c>
      <c r="CS35" s="669"/>
      <c r="CT35" s="669"/>
      <c r="CU35" s="669"/>
      <c r="CV35" s="669"/>
      <c r="CW35" s="669"/>
      <c r="CX35" s="669"/>
      <c r="CY35" s="670"/>
      <c r="CZ35" s="659">
        <v>1.9</v>
      </c>
      <c r="DA35" s="671"/>
      <c r="DB35" s="671"/>
      <c r="DC35" s="672"/>
      <c r="DD35" s="662">
        <v>106983</v>
      </c>
      <c r="DE35" s="669"/>
      <c r="DF35" s="669"/>
      <c r="DG35" s="669"/>
      <c r="DH35" s="669"/>
      <c r="DI35" s="669"/>
      <c r="DJ35" s="669"/>
      <c r="DK35" s="670"/>
      <c r="DL35" s="662">
        <v>86462</v>
      </c>
      <c r="DM35" s="669"/>
      <c r="DN35" s="669"/>
      <c r="DO35" s="669"/>
      <c r="DP35" s="669"/>
      <c r="DQ35" s="669"/>
      <c r="DR35" s="669"/>
      <c r="DS35" s="669"/>
      <c r="DT35" s="669"/>
      <c r="DU35" s="669"/>
      <c r="DV35" s="670"/>
      <c r="DW35" s="659">
        <v>1.1000000000000001</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679587</v>
      </c>
      <c r="S36" s="657"/>
      <c r="T36" s="657"/>
      <c r="U36" s="657"/>
      <c r="V36" s="657"/>
      <c r="W36" s="657"/>
      <c r="X36" s="657"/>
      <c r="Y36" s="658"/>
      <c r="Z36" s="694">
        <v>4.3</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1960604</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7</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2544039</v>
      </c>
      <c r="CS36" s="657"/>
      <c r="CT36" s="657"/>
      <c r="CU36" s="657"/>
      <c r="CV36" s="657"/>
      <c r="CW36" s="657"/>
      <c r="CX36" s="657"/>
      <c r="CY36" s="658"/>
      <c r="CZ36" s="659">
        <v>17.3</v>
      </c>
      <c r="DA36" s="671"/>
      <c r="DB36" s="671"/>
      <c r="DC36" s="672"/>
      <c r="DD36" s="662">
        <v>2241105</v>
      </c>
      <c r="DE36" s="657"/>
      <c r="DF36" s="657"/>
      <c r="DG36" s="657"/>
      <c r="DH36" s="657"/>
      <c r="DI36" s="657"/>
      <c r="DJ36" s="657"/>
      <c r="DK36" s="658"/>
      <c r="DL36" s="662">
        <v>886648</v>
      </c>
      <c r="DM36" s="657"/>
      <c r="DN36" s="657"/>
      <c r="DO36" s="657"/>
      <c r="DP36" s="657"/>
      <c r="DQ36" s="657"/>
      <c r="DR36" s="657"/>
      <c r="DS36" s="657"/>
      <c r="DT36" s="657"/>
      <c r="DU36" s="657"/>
      <c r="DV36" s="658"/>
      <c r="DW36" s="659">
        <v>11.7</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222375</v>
      </c>
      <c r="S37" s="657"/>
      <c r="T37" s="657"/>
      <c r="U37" s="657"/>
      <c r="V37" s="657"/>
      <c r="W37" s="657"/>
      <c r="X37" s="657"/>
      <c r="Y37" s="658"/>
      <c r="Z37" s="694">
        <v>1.4</v>
      </c>
      <c r="AA37" s="694"/>
      <c r="AB37" s="694"/>
      <c r="AC37" s="694"/>
      <c r="AD37" s="695">
        <v>3334</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722342</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12087</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363136</v>
      </c>
      <c r="CS37" s="669"/>
      <c r="CT37" s="669"/>
      <c r="CU37" s="669"/>
      <c r="CV37" s="669"/>
      <c r="CW37" s="669"/>
      <c r="CX37" s="669"/>
      <c r="CY37" s="670"/>
      <c r="CZ37" s="659">
        <v>2.5</v>
      </c>
      <c r="DA37" s="671"/>
      <c r="DB37" s="671"/>
      <c r="DC37" s="672"/>
      <c r="DD37" s="662">
        <v>363136</v>
      </c>
      <c r="DE37" s="669"/>
      <c r="DF37" s="669"/>
      <c r="DG37" s="669"/>
      <c r="DH37" s="669"/>
      <c r="DI37" s="669"/>
      <c r="DJ37" s="669"/>
      <c r="DK37" s="670"/>
      <c r="DL37" s="662">
        <v>358091</v>
      </c>
      <c r="DM37" s="669"/>
      <c r="DN37" s="669"/>
      <c r="DO37" s="669"/>
      <c r="DP37" s="669"/>
      <c r="DQ37" s="669"/>
      <c r="DR37" s="669"/>
      <c r="DS37" s="669"/>
      <c r="DT37" s="669"/>
      <c r="DU37" s="669"/>
      <c r="DV37" s="670"/>
      <c r="DW37" s="659">
        <v>4.7</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2200083</v>
      </c>
      <c r="S38" s="657"/>
      <c r="T38" s="657"/>
      <c r="U38" s="657"/>
      <c r="V38" s="657"/>
      <c r="W38" s="657"/>
      <c r="X38" s="657"/>
      <c r="Y38" s="658"/>
      <c r="Z38" s="694">
        <v>14</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367574</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1558</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732482</v>
      </c>
      <c r="CS38" s="657"/>
      <c r="CT38" s="657"/>
      <c r="CU38" s="657"/>
      <c r="CV38" s="657"/>
      <c r="CW38" s="657"/>
      <c r="CX38" s="657"/>
      <c r="CY38" s="658"/>
      <c r="CZ38" s="659">
        <v>5</v>
      </c>
      <c r="DA38" s="671"/>
      <c r="DB38" s="671"/>
      <c r="DC38" s="672"/>
      <c r="DD38" s="662">
        <v>628707</v>
      </c>
      <c r="DE38" s="657"/>
      <c r="DF38" s="657"/>
      <c r="DG38" s="657"/>
      <c r="DH38" s="657"/>
      <c r="DI38" s="657"/>
      <c r="DJ38" s="657"/>
      <c r="DK38" s="658"/>
      <c r="DL38" s="662">
        <v>565476</v>
      </c>
      <c r="DM38" s="657"/>
      <c r="DN38" s="657"/>
      <c r="DO38" s="657"/>
      <c r="DP38" s="657"/>
      <c r="DQ38" s="657"/>
      <c r="DR38" s="657"/>
      <c r="DS38" s="657"/>
      <c r="DT38" s="657"/>
      <c r="DU38" s="657"/>
      <c r="DV38" s="658"/>
      <c r="DW38" s="659">
        <v>7.5</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138206</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2239</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261231</v>
      </c>
      <c r="CS39" s="669"/>
      <c r="CT39" s="669"/>
      <c r="CU39" s="669"/>
      <c r="CV39" s="669"/>
      <c r="CW39" s="669"/>
      <c r="CX39" s="669"/>
      <c r="CY39" s="670"/>
      <c r="CZ39" s="659">
        <v>1.8</v>
      </c>
      <c r="DA39" s="671"/>
      <c r="DB39" s="671"/>
      <c r="DC39" s="672"/>
      <c r="DD39" s="662">
        <v>72638</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16183</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81</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116867</v>
      </c>
      <c r="CS40" s="657"/>
      <c r="CT40" s="657"/>
      <c r="CU40" s="657"/>
      <c r="CV40" s="657"/>
      <c r="CW40" s="657"/>
      <c r="CX40" s="657"/>
      <c r="CY40" s="658"/>
      <c r="CZ40" s="659">
        <v>0.8</v>
      </c>
      <c r="DA40" s="671"/>
      <c r="DB40" s="671"/>
      <c r="DC40" s="672"/>
      <c r="DD40" s="662">
        <v>49235</v>
      </c>
      <c r="DE40" s="657"/>
      <c r="DF40" s="657"/>
      <c r="DG40" s="657"/>
      <c r="DH40" s="657"/>
      <c r="DI40" s="657"/>
      <c r="DJ40" s="657"/>
      <c r="DK40" s="658"/>
      <c r="DL40" s="662">
        <v>1000</v>
      </c>
      <c r="DM40" s="657"/>
      <c r="DN40" s="657"/>
      <c r="DO40" s="657"/>
      <c r="DP40" s="657"/>
      <c r="DQ40" s="657"/>
      <c r="DR40" s="657"/>
      <c r="DS40" s="657"/>
      <c r="DT40" s="657"/>
      <c r="DU40" s="657"/>
      <c r="DV40" s="658"/>
      <c r="DW40" s="659">
        <v>0</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15688781</v>
      </c>
      <c r="S41" s="681"/>
      <c r="T41" s="681"/>
      <c r="U41" s="681"/>
      <c r="V41" s="681"/>
      <c r="W41" s="681"/>
      <c r="X41" s="681"/>
      <c r="Y41" s="684"/>
      <c r="Z41" s="685">
        <v>100</v>
      </c>
      <c r="AA41" s="685"/>
      <c r="AB41" s="685"/>
      <c r="AC41" s="685"/>
      <c r="AD41" s="686">
        <v>7540928</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163772</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568710</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420</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4194110</v>
      </c>
      <c r="CS42" s="669"/>
      <c r="CT42" s="669"/>
      <c r="CU42" s="669"/>
      <c r="CV42" s="669"/>
      <c r="CW42" s="669"/>
      <c r="CX42" s="669"/>
      <c r="CY42" s="670"/>
      <c r="CZ42" s="659">
        <v>28.5</v>
      </c>
      <c r="DA42" s="671"/>
      <c r="DB42" s="671"/>
      <c r="DC42" s="672"/>
      <c r="DD42" s="662">
        <v>1106480</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51559</v>
      </c>
      <c r="CS43" s="669"/>
      <c r="CT43" s="669"/>
      <c r="CU43" s="669"/>
      <c r="CV43" s="669"/>
      <c r="CW43" s="669"/>
      <c r="CX43" s="669"/>
      <c r="CY43" s="670"/>
      <c r="CZ43" s="659">
        <v>0.3</v>
      </c>
      <c r="DA43" s="671"/>
      <c r="DB43" s="671"/>
      <c r="DC43" s="672"/>
      <c r="DD43" s="662">
        <v>51559</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3520165</v>
      </c>
      <c r="CS44" s="657"/>
      <c r="CT44" s="657"/>
      <c r="CU44" s="657"/>
      <c r="CV44" s="657"/>
      <c r="CW44" s="657"/>
      <c r="CX44" s="657"/>
      <c r="CY44" s="658"/>
      <c r="CZ44" s="659">
        <v>23.9</v>
      </c>
      <c r="DA44" s="660"/>
      <c r="DB44" s="660"/>
      <c r="DC44" s="661"/>
      <c r="DD44" s="662">
        <v>976127</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548285</v>
      </c>
      <c r="CS45" s="669"/>
      <c r="CT45" s="669"/>
      <c r="CU45" s="669"/>
      <c r="CV45" s="669"/>
      <c r="CW45" s="669"/>
      <c r="CX45" s="669"/>
      <c r="CY45" s="670"/>
      <c r="CZ45" s="659">
        <v>3.7</v>
      </c>
      <c r="DA45" s="671"/>
      <c r="DB45" s="671"/>
      <c r="DC45" s="672"/>
      <c r="DD45" s="662">
        <v>68190</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2971880</v>
      </c>
      <c r="CS46" s="657"/>
      <c r="CT46" s="657"/>
      <c r="CU46" s="657"/>
      <c r="CV46" s="657"/>
      <c r="CW46" s="657"/>
      <c r="CX46" s="657"/>
      <c r="CY46" s="658"/>
      <c r="CZ46" s="659">
        <v>20.2</v>
      </c>
      <c r="DA46" s="660"/>
      <c r="DB46" s="660"/>
      <c r="DC46" s="661"/>
      <c r="DD46" s="662">
        <v>907937</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673945</v>
      </c>
      <c r="CS47" s="669"/>
      <c r="CT47" s="669"/>
      <c r="CU47" s="669"/>
      <c r="CV47" s="669"/>
      <c r="CW47" s="669"/>
      <c r="CX47" s="669"/>
      <c r="CY47" s="670"/>
      <c r="CZ47" s="659">
        <v>4.5999999999999996</v>
      </c>
      <c r="DA47" s="671"/>
      <c r="DB47" s="671"/>
      <c r="DC47" s="672"/>
      <c r="DD47" s="662">
        <v>130353</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14737864</v>
      </c>
      <c r="CS49" s="641"/>
      <c r="CT49" s="641"/>
      <c r="CU49" s="641"/>
      <c r="CV49" s="641"/>
      <c r="CW49" s="641"/>
      <c r="CX49" s="641"/>
      <c r="CY49" s="642"/>
      <c r="CZ49" s="643">
        <v>100</v>
      </c>
      <c r="DA49" s="644"/>
      <c r="DB49" s="644"/>
      <c r="DC49" s="645"/>
      <c r="DD49" s="646">
        <v>9528526</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LEiekUyGSLmyyA1Zk5A9k/09iztzYli7wFL0+qDdOw82d2omuRa/pcIkn/aWE/xTQMA8clJOTlnVRsUlo5+ycA==" saltValue="JPqtcbWWUaBH3nP2Eu/6r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15673</v>
      </c>
      <c r="R7" s="1138"/>
      <c r="S7" s="1138"/>
      <c r="T7" s="1138"/>
      <c r="U7" s="1138"/>
      <c r="V7" s="1138">
        <v>14743</v>
      </c>
      <c r="W7" s="1138"/>
      <c r="X7" s="1138"/>
      <c r="Y7" s="1138"/>
      <c r="Z7" s="1138"/>
      <c r="AA7" s="1138">
        <v>930</v>
      </c>
      <c r="AB7" s="1138"/>
      <c r="AC7" s="1138"/>
      <c r="AD7" s="1138"/>
      <c r="AE7" s="1139"/>
      <c r="AF7" s="1140">
        <v>798</v>
      </c>
      <c r="AG7" s="1141"/>
      <c r="AH7" s="1141"/>
      <c r="AI7" s="1141"/>
      <c r="AJ7" s="1142"/>
      <c r="AK7" s="1143">
        <v>1364</v>
      </c>
      <c r="AL7" s="1144"/>
      <c r="AM7" s="1144"/>
      <c r="AN7" s="1144"/>
      <c r="AO7" s="1144"/>
      <c r="AP7" s="1144">
        <v>10735</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554</v>
      </c>
      <c r="BT7" s="1135"/>
      <c r="BU7" s="1135"/>
      <c r="BV7" s="1135"/>
      <c r="BW7" s="1135"/>
      <c r="BX7" s="1135"/>
      <c r="BY7" s="1135"/>
      <c r="BZ7" s="1135"/>
      <c r="CA7" s="1135"/>
      <c r="CB7" s="1135"/>
      <c r="CC7" s="1135"/>
      <c r="CD7" s="1135"/>
      <c r="CE7" s="1135"/>
      <c r="CF7" s="1135"/>
      <c r="CG7" s="1147"/>
      <c r="CH7" s="1131">
        <v>8</v>
      </c>
      <c r="CI7" s="1132"/>
      <c r="CJ7" s="1132"/>
      <c r="CK7" s="1132"/>
      <c r="CL7" s="1133"/>
      <c r="CM7" s="1131">
        <v>444</v>
      </c>
      <c r="CN7" s="1132"/>
      <c r="CO7" s="1132"/>
      <c r="CP7" s="1132"/>
      <c r="CQ7" s="1133"/>
      <c r="CR7" s="1131">
        <v>118</v>
      </c>
      <c r="CS7" s="1132"/>
      <c r="CT7" s="1132"/>
      <c r="CU7" s="1132"/>
      <c r="CV7" s="1133"/>
      <c r="CW7" s="1131">
        <v>7</v>
      </c>
      <c r="CX7" s="1132"/>
      <c r="CY7" s="1132"/>
      <c r="CZ7" s="1132"/>
      <c r="DA7" s="1133"/>
      <c r="DB7" s="1131" t="s">
        <v>559</v>
      </c>
      <c r="DC7" s="1132"/>
      <c r="DD7" s="1132"/>
      <c r="DE7" s="1132"/>
      <c r="DF7" s="1133"/>
      <c r="DG7" s="1131" t="s">
        <v>559</v>
      </c>
      <c r="DH7" s="1132"/>
      <c r="DI7" s="1132"/>
      <c r="DJ7" s="1132"/>
      <c r="DK7" s="1133"/>
      <c r="DL7" s="1131" t="s">
        <v>559</v>
      </c>
      <c r="DM7" s="1132"/>
      <c r="DN7" s="1132"/>
      <c r="DO7" s="1132"/>
      <c r="DP7" s="1133"/>
      <c r="DQ7" s="1131" t="s">
        <v>559</v>
      </c>
      <c r="DR7" s="1132"/>
      <c r="DS7" s="1132"/>
      <c r="DT7" s="1132"/>
      <c r="DU7" s="1133"/>
      <c r="DV7" s="1134"/>
      <c r="DW7" s="1135"/>
      <c r="DX7" s="1135"/>
      <c r="DY7" s="1135"/>
      <c r="DZ7" s="1136"/>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10</v>
      </c>
      <c r="R8" s="1074"/>
      <c r="S8" s="1074"/>
      <c r="T8" s="1074"/>
      <c r="U8" s="1074"/>
      <c r="V8" s="1074">
        <v>9</v>
      </c>
      <c r="W8" s="1074"/>
      <c r="X8" s="1074"/>
      <c r="Y8" s="1074"/>
      <c r="Z8" s="1074"/>
      <c r="AA8" s="1074">
        <v>1</v>
      </c>
      <c r="AB8" s="1074"/>
      <c r="AC8" s="1074"/>
      <c r="AD8" s="1074"/>
      <c r="AE8" s="1075"/>
      <c r="AF8" s="1070">
        <v>1</v>
      </c>
      <c r="AG8" s="1071"/>
      <c r="AH8" s="1071"/>
      <c r="AI8" s="1071"/>
      <c r="AJ8" s="1072"/>
      <c r="AK8" s="1115">
        <v>7</v>
      </c>
      <c r="AL8" s="1116"/>
      <c r="AM8" s="1116"/>
      <c r="AN8" s="1116"/>
      <c r="AO8" s="1116"/>
      <c r="AP8" s="1116">
        <v>4</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555</v>
      </c>
      <c r="BT8" s="1028"/>
      <c r="BU8" s="1028"/>
      <c r="BV8" s="1028"/>
      <c r="BW8" s="1028"/>
      <c r="BX8" s="1028"/>
      <c r="BY8" s="1028"/>
      <c r="BZ8" s="1028"/>
      <c r="CA8" s="1028"/>
      <c r="CB8" s="1028"/>
      <c r="CC8" s="1028"/>
      <c r="CD8" s="1028"/>
      <c r="CE8" s="1028"/>
      <c r="CF8" s="1028"/>
      <c r="CG8" s="1049"/>
      <c r="CH8" s="1024">
        <v>26</v>
      </c>
      <c r="CI8" s="1025"/>
      <c r="CJ8" s="1025"/>
      <c r="CK8" s="1025"/>
      <c r="CL8" s="1026"/>
      <c r="CM8" s="1024">
        <v>69</v>
      </c>
      <c r="CN8" s="1025"/>
      <c r="CO8" s="1025"/>
      <c r="CP8" s="1025"/>
      <c r="CQ8" s="1026"/>
      <c r="CR8" s="1024">
        <v>58</v>
      </c>
      <c r="CS8" s="1025"/>
      <c r="CT8" s="1025"/>
      <c r="CU8" s="1025"/>
      <c r="CV8" s="1026"/>
      <c r="CW8" s="1024">
        <v>16</v>
      </c>
      <c r="CX8" s="1025"/>
      <c r="CY8" s="1025"/>
      <c r="CZ8" s="1025"/>
      <c r="DA8" s="1026"/>
      <c r="DB8" s="1024">
        <v>32</v>
      </c>
      <c r="DC8" s="1025"/>
      <c r="DD8" s="1025"/>
      <c r="DE8" s="1025"/>
      <c r="DF8" s="1026"/>
      <c r="DG8" s="1024" t="s">
        <v>489</v>
      </c>
      <c r="DH8" s="1025"/>
      <c r="DI8" s="1025"/>
      <c r="DJ8" s="1025"/>
      <c r="DK8" s="1026"/>
      <c r="DL8" s="1024" t="s">
        <v>489</v>
      </c>
      <c r="DM8" s="1025"/>
      <c r="DN8" s="1025"/>
      <c r="DO8" s="1025"/>
      <c r="DP8" s="1026"/>
      <c r="DQ8" s="1024" t="s">
        <v>489</v>
      </c>
      <c r="DR8" s="1025"/>
      <c r="DS8" s="1025"/>
      <c r="DT8" s="1025"/>
      <c r="DU8" s="1026"/>
      <c r="DV8" s="1027"/>
      <c r="DW8" s="1028"/>
      <c r="DX8" s="1028"/>
      <c r="DY8" s="1028"/>
      <c r="DZ8" s="1029"/>
      <c r="EA8" s="216"/>
    </row>
    <row r="9" spans="1:131" s="217" customFormat="1" ht="26.25" customHeight="1" x14ac:dyDescent="0.2">
      <c r="A9" s="220">
        <v>3</v>
      </c>
      <c r="B9" s="1065" t="s">
        <v>376</v>
      </c>
      <c r="C9" s="1066"/>
      <c r="D9" s="1066"/>
      <c r="E9" s="1066"/>
      <c r="F9" s="1066"/>
      <c r="G9" s="1066"/>
      <c r="H9" s="1066"/>
      <c r="I9" s="1066"/>
      <c r="J9" s="1066"/>
      <c r="K9" s="1066"/>
      <c r="L9" s="1066"/>
      <c r="M9" s="1066"/>
      <c r="N9" s="1066"/>
      <c r="O9" s="1066"/>
      <c r="P9" s="1067"/>
      <c r="Q9" s="1073">
        <v>21</v>
      </c>
      <c r="R9" s="1074"/>
      <c r="S9" s="1074"/>
      <c r="T9" s="1074"/>
      <c r="U9" s="1074"/>
      <c r="V9" s="1074">
        <v>1</v>
      </c>
      <c r="W9" s="1074"/>
      <c r="X9" s="1074"/>
      <c r="Y9" s="1074"/>
      <c r="Z9" s="1074"/>
      <c r="AA9" s="1074">
        <v>20</v>
      </c>
      <c r="AB9" s="1074"/>
      <c r="AC9" s="1074"/>
      <c r="AD9" s="1074"/>
      <c r="AE9" s="1075"/>
      <c r="AF9" s="1070">
        <v>20</v>
      </c>
      <c r="AG9" s="1071"/>
      <c r="AH9" s="1071"/>
      <c r="AI9" s="1071"/>
      <c r="AJ9" s="1072"/>
      <c r="AK9" s="1115" t="s">
        <v>553</v>
      </c>
      <c r="AL9" s="1116"/>
      <c r="AM9" s="1116"/>
      <c r="AN9" s="1116"/>
      <c r="AO9" s="1116"/>
      <c r="AP9" s="1116" t="s">
        <v>553</v>
      </c>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556</v>
      </c>
      <c r="BT9" s="1028"/>
      <c r="BU9" s="1028"/>
      <c r="BV9" s="1028"/>
      <c r="BW9" s="1028"/>
      <c r="BX9" s="1028"/>
      <c r="BY9" s="1028"/>
      <c r="BZ9" s="1028"/>
      <c r="CA9" s="1028"/>
      <c r="CB9" s="1028"/>
      <c r="CC9" s="1028"/>
      <c r="CD9" s="1028"/>
      <c r="CE9" s="1028"/>
      <c r="CF9" s="1028"/>
      <c r="CG9" s="1049"/>
      <c r="CH9" s="1024">
        <v>3</v>
      </c>
      <c r="CI9" s="1025"/>
      <c r="CJ9" s="1025"/>
      <c r="CK9" s="1025"/>
      <c r="CL9" s="1026"/>
      <c r="CM9" s="1024">
        <v>2</v>
      </c>
      <c r="CN9" s="1025"/>
      <c r="CO9" s="1025"/>
      <c r="CP9" s="1025"/>
      <c r="CQ9" s="1026"/>
      <c r="CR9" s="1024">
        <v>4</v>
      </c>
      <c r="CS9" s="1025"/>
      <c r="CT9" s="1025"/>
      <c r="CU9" s="1025"/>
      <c r="CV9" s="1026"/>
      <c r="CW9" s="1024">
        <v>2</v>
      </c>
      <c r="CX9" s="1025"/>
      <c r="CY9" s="1025"/>
      <c r="CZ9" s="1025"/>
      <c r="DA9" s="1026"/>
      <c r="DB9" s="1024" t="s">
        <v>559</v>
      </c>
      <c r="DC9" s="1025"/>
      <c r="DD9" s="1025"/>
      <c r="DE9" s="1025"/>
      <c r="DF9" s="1026"/>
      <c r="DG9" s="1024" t="s">
        <v>489</v>
      </c>
      <c r="DH9" s="1025"/>
      <c r="DI9" s="1025"/>
      <c r="DJ9" s="1025"/>
      <c r="DK9" s="1026"/>
      <c r="DL9" s="1024" t="s">
        <v>489</v>
      </c>
      <c r="DM9" s="1025"/>
      <c r="DN9" s="1025"/>
      <c r="DO9" s="1025"/>
      <c r="DP9" s="1026"/>
      <c r="DQ9" s="1024" t="s">
        <v>489</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t="s">
        <v>557</v>
      </c>
      <c r="BT10" s="1028"/>
      <c r="BU10" s="1028"/>
      <c r="BV10" s="1028"/>
      <c r="BW10" s="1028"/>
      <c r="BX10" s="1028"/>
      <c r="BY10" s="1028"/>
      <c r="BZ10" s="1028"/>
      <c r="CA10" s="1028"/>
      <c r="CB10" s="1028"/>
      <c r="CC10" s="1028"/>
      <c r="CD10" s="1028"/>
      <c r="CE10" s="1028"/>
      <c r="CF10" s="1028"/>
      <c r="CG10" s="1049"/>
      <c r="CH10" s="1024">
        <v>-1</v>
      </c>
      <c r="CI10" s="1025"/>
      <c r="CJ10" s="1025"/>
      <c r="CK10" s="1025"/>
      <c r="CL10" s="1026"/>
      <c r="CM10" s="1024">
        <v>144</v>
      </c>
      <c r="CN10" s="1025"/>
      <c r="CO10" s="1025"/>
      <c r="CP10" s="1025"/>
      <c r="CQ10" s="1026"/>
      <c r="CR10" s="1024">
        <v>61</v>
      </c>
      <c r="CS10" s="1025"/>
      <c r="CT10" s="1025"/>
      <c r="CU10" s="1025"/>
      <c r="CV10" s="1026"/>
      <c r="CW10" s="1024">
        <v>32</v>
      </c>
      <c r="CX10" s="1025"/>
      <c r="CY10" s="1025"/>
      <c r="CZ10" s="1025"/>
      <c r="DA10" s="1026"/>
      <c r="DB10" s="1024" t="s">
        <v>559</v>
      </c>
      <c r="DC10" s="1025"/>
      <c r="DD10" s="1025"/>
      <c r="DE10" s="1025"/>
      <c r="DF10" s="1026"/>
      <c r="DG10" s="1024" t="s">
        <v>489</v>
      </c>
      <c r="DH10" s="1025"/>
      <c r="DI10" s="1025"/>
      <c r="DJ10" s="1025"/>
      <c r="DK10" s="1026"/>
      <c r="DL10" s="1024" t="s">
        <v>489</v>
      </c>
      <c r="DM10" s="1025"/>
      <c r="DN10" s="1025"/>
      <c r="DO10" s="1025"/>
      <c r="DP10" s="1026"/>
      <c r="DQ10" s="1024" t="s">
        <v>489</v>
      </c>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t="s">
        <v>558</v>
      </c>
      <c r="BT11" s="1028"/>
      <c r="BU11" s="1028"/>
      <c r="BV11" s="1028"/>
      <c r="BW11" s="1028"/>
      <c r="BX11" s="1028"/>
      <c r="BY11" s="1028"/>
      <c r="BZ11" s="1028"/>
      <c r="CA11" s="1028"/>
      <c r="CB11" s="1028"/>
      <c r="CC11" s="1028"/>
      <c r="CD11" s="1028"/>
      <c r="CE11" s="1028"/>
      <c r="CF11" s="1028"/>
      <c r="CG11" s="1049"/>
      <c r="CH11" s="1024">
        <v>16</v>
      </c>
      <c r="CI11" s="1025"/>
      <c r="CJ11" s="1025"/>
      <c r="CK11" s="1025"/>
      <c r="CL11" s="1026"/>
      <c r="CM11" s="1024">
        <v>285</v>
      </c>
      <c r="CN11" s="1025"/>
      <c r="CO11" s="1025"/>
      <c r="CP11" s="1025"/>
      <c r="CQ11" s="1026"/>
      <c r="CR11" s="1024">
        <v>28</v>
      </c>
      <c r="CS11" s="1025"/>
      <c r="CT11" s="1025"/>
      <c r="CU11" s="1025"/>
      <c r="CV11" s="1026"/>
      <c r="CW11" s="1024" t="s">
        <v>559</v>
      </c>
      <c r="CX11" s="1025"/>
      <c r="CY11" s="1025"/>
      <c r="CZ11" s="1025"/>
      <c r="DA11" s="1026"/>
      <c r="DB11" s="1024" t="s">
        <v>559</v>
      </c>
      <c r="DC11" s="1025"/>
      <c r="DD11" s="1025"/>
      <c r="DE11" s="1025"/>
      <c r="DF11" s="1026"/>
      <c r="DG11" s="1024" t="s">
        <v>489</v>
      </c>
      <c r="DH11" s="1025"/>
      <c r="DI11" s="1025"/>
      <c r="DJ11" s="1025"/>
      <c r="DK11" s="1026"/>
      <c r="DL11" s="1024" t="s">
        <v>489</v>
      </c>
      <c r="DM11" s="1025"/>
      <c r="DN11" s="1025"/>
      <c r="DO11" s="1025"/>
      <c r="DP11" s="1026"/>
      <c r="DQ11" s="1024" t="s">
        <v>489</v>
      </c>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377</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378</v>
      </c>
      <c r="B23" s="972" t="s">
        <v>379</v>
      </c>
      <c r="C23" s="973"/>
      <c r="D23" s="973"/>
      <c r="E23" s="973"/>
      <c r="F23" s="973"/>
      <c r="G23" s="973"/>
      <c r="H23" s="973"/>
      <c r="I23" s="973"/>
      <c r="J23" s="973"/>
      <c r="K23" s="973"/>
      <c r="L23" s="973"/>
      <c r="M23" s="973"/>
      <c r="N23" s="973"/>
      <c r="O23" s="973"/>
      <c r="P23" s="983"/>
      <c r="Q23" s="1102">
        <v>15699</v>
      </c>
      <c r="R23" s="1096"/>
      <c r="S23" s="1096"/>
      <c r="T23" s="1096"/>
      <c r="U23" s="1096"/>
      <c r="V23" s="1096">
        <v>14748</v>
      </c>
      <c r="W23" s="1096"/>
      <c r="X23" s="1096"/>
      <c r="Y23" s="1096"/>
      <c r="Z23" s="1096"/>
      <c r="AA23" s="1096">
        <v>951</v>
      </c>
      <c r="AB23" s="1096"/>
      <c r="AC23" s="1096"/>
      <c r="AD23" s="1096"/>
      <c r="AE23" s="1103"/>
      <c r="AF23" s="1104">
        <v>819</v>
      </c>
      <c r="AG23" s="1096"/>
      <c r="AH23" s="1096"/>
      <c r="AI23" s="1096"/>
      <c r="AJ23" s="1105"/>
      <c r="AK23" s="1106"/>
      <c r="AL23" s="1107"/>
      <c r="AM23" s="1107"/>
      <c r="AN23" s="1107"/>
      <c r="AO23" s="1107"/>
      <c r="AP23" s="1096">
        <v>10739</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380</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381</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382</v>
      </c>
      <c r="R26" s="1037"/>
      <c r="S26" s="1037"/>
      <c r="T26" s="1037"/>
      <c r="U26" s="1038"/>
      <c r="V26" s="1036" t="s">
        <v>383</v>
      </c>
      <c r="W26" s="1037"/>
      <c r="X26" s="1037"/>
      <c r="Y26" s="1037"/>
      <c r="Z26" s="1038"/>
      <c r="AA26" s="1036" t="s">
        <v>384</v>
      </c>
      <c r="AB26" s="1037"/>
      <c r="AC26" s="1037"/>
      <c r="AD26" s="1037"/>
      <c r="AE26" s="1037"/>
      <c r="AF26" s="1090" t="s">
        <v>385</v>
      </c>
      <c r="AG26" s="1043"/>
      <c r="AH26" s="1043"/>
      <c r="AI26" s="1043"/>
      <c r="AJ26" s="1091"/>
      <c r="AK26" s="1037" t="s">
        <v>386</v>
      </c>
      <c r="AL26" s="1037"/>
      <c r="AM26" s="1037"/>
      <c r="AN26" s="1037"/>
      <c r="AO26" s="1038"/>
      <c r="AP26" s="1036" t="s">
        <v>387</v>
      </c>
      <c r="AQ26" s="1037"/>
      <c r="AR26" s="1037"/>
      <c r="AS26" s="1037"/>
      <c r="AT26" s="1038"/>
      <c r="AU26" s="1036" t="s">
        <v>388</v>
      </c>
      <c r="AV26" s="1037"/>
      <c r="AW26" s="1037"/>
      <c r="AX26" s="1037"/>
      <c r="AY26" s="1038"/>
      <c r="AZ26" s="1036" t="s">
        <v>389</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390</v>
      </c>
      <c r="C28" s="1083"/>
      <c r="D28" s="1083"/>
      <c r="E28" s="1083"/>
      <c r="F28" s="1083"/>
      <c r="G28" s="1083"/>
      <c r="H28" s="1083"/>
      <c r="I28" s="1083"/>
      <c r="J28" s="1083"/>
      <c r="K28" s="1083"/>
      <c r="L28" s="1083"/>
      <c r="M28" s="1083"/>
      <c r="N28" s="1083"/>
      <c r="O28" s="1083"/>
      <c r="P28" s="1084"/>
      <c r="Q28" s="1085">
        <v>1372</v>
      </c>
      <c r="R28" s="1086"/>
      <c r="S28" s="1086"/>
      <c r="T28" s="1086"/>
      <c r="U28" s="1086"/>
      <c r="V28" s="1086">
        <v>1372</v>
      </c>
      <c r="W28" s="1086"/>
      <c r="X28" s="1086"/>
      <c r="Y28" s="1086"/>
      <c r="Z28" s="1086"/>
      <c r="AA28" s="1086">
        <v>0</v>
      </c>
      <c r="AB28" s="1086"/>
      <c r="AC28" s="1086"/>
      <c r="AD28" s="1086"/>
      <c r="AE28" s="1087"/>
      <c r="AF28" s="1088">
        <v>0</v>
      </c>
      <c r="AG28" s="1086"/>
      <c r="AH28" s="1086"/>
      <c r="AI28" s="1086"/>
      <c r="AJ28" s="1089"/>
      <c r="AK28" s="1077">
        <v>163</v>
      </c>
      <c r="AL28" s="1078"/>
      <c r="AM28" s="1078"/>
      <c r="AN28" s="1078"/>
      <c r="AO28" s="1078"/>
      <c r="AP28" s="1078" t="s">
        <v>553</v>
      </c>
      <c r="AQ28" s="1078"/>
      <c r="AR28" s="1078"/>
      <c r="AS28" s="1078"/>
      <c r="AT28" s="1078"/>
      <c r="AU28" s="1078" t="s">
        <v>553</v>
      </c>
      <c r="AV28" s="1078"/>
      <c r="AW28" s="1078"/>
      <c r="AX28" s="1078"/>
      <c r="AY28" s="1078"/>
      <c r="AZ28" s="1079" t="s">
        <v>553</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391</v>
      </c>
      <c r="C29" s="1066"/>
      <c r="D29" s="1066"/>
      <c r="E29" s="1066"/>
      <c r="F29" s="1066"/>
      <c r="G29" s="1066"/>
      <c r="H29" s="1066"/>
      <c r="I29" s="1066"/>
      <c r="J29" s="1066"/>
      <c r="K29" s="1066"/>
      <c r="L29" s="1066"/>
      <c r="M29" s="1066"/>
      <c r="N29" s="1066"/>
      <c r="O29" s="1066"/>
      <c r="P29" s="1067"/>
      <c r="Q29" s="1073">
        <v>215</v>
      </c>
      <c r="R29" s="1074"/>
      <c r="S29" s="1074"/>
      <c r="T29" s="1074"/>
      <c r="U29" s="1074"/>
      <c r="V29" s="1074">
        <v>212</v>
      </c>
      <c r="W29" s="1074"/>
      <c r="X29" s="1074"/>
      <c r="Y29" s="1074"/>
      <c r="Z29" s="1074"/>
      <c r="AA29" s="1074">
        <v>3</v>
      </c>
      <c r="AB29" s="1074"/>
      <c r="AC29" s="1074"/>
      <c r="AD29" s="1074"/>
      <c r="AE29" s="1075"/>
      <c r="AF29" s="1070">
        <v>3</v>
      </c>
      <c r="AG29" s="1071"/>
      <c r="AH29" s="1071"/>
      <c r="AI29" s="1071"/>
      <c r="AJ29" s="1072"/>
      <c r="AK29" s="1015">
        <v>79</v>
      </c>
      <c r="AL29" s="1006"/>
      <c r="AM29" s="1006"/>
      <c r="AN29" s="1006"/>
      <c r="AO29" s="1006"/>
      <c r="AP29" s="1006">
        <v>12</v>
      </c>
      <c r="AQ29" s="1006"/>
      <c r="AR29" s="1006"/>
      <c r="AS29" s="1006"/>
      <c r="AT29" s="1006"/>
      <c r="AU29" s="1006">
        <v>3</v>
      </c>
      <c r="AV29" s="1006"/>
      <c r="AW29" s="1006"/>
      <c r="AX29" s="1006"/>
      <c r="AY29" s="1006"/>
      <c r="AZ29" s="1076" t="s">
        <v>553</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392</v>
      </c>
      <c r="C30" s="1066"/>
      <c r="D30" s="1066"/>
      <c r="E30" s="1066"/>
      <c r="F30" s="1066"/>
      <c r="G30" s="1066"/>
      <c r="H30" s="1066"/>
      <c r="I30" s="1066"/>
      <c r="J30" s="1066"/>
      <c r="K30" s="1066"/>
      <c r="L30" s="1066"/>
      <c r="M30" s="1066"/>
      <c r="N30" s="1066"/>
      <c r="O30" s="1066"/>
      <c r="P30" s="1067"/>
      <c r="Q30" s="1073">
        <v>1795</v>
      </c>
      <c r="R30" s="1074"/>
      <c r="S30" s="1074"/>
      <c r="T30" s="1074"/>
      <c r="U30" s="1074"/>
      <c r="V30" s="1074">
        <v>1683</v>
      </c>
      <c r="W30" s="1074"/>
      <c r="X30" s="1074"/>
      <c r="Y30" s="1074"/>
      <c r="Z30" s="1074"/>
      <c r="AA30" s="1074">
        <v>112</v>
      </c>
      <c r="AB30" s="1074"/>
      <c r="AC30" s="1074"/>
      <c r="AD30" s="1074"/>
      <c r="AE30" s="1075"/>
      <c r="AF30" s="1070">
        <v>112</v>
      </c>
      <c r="AG30" s="1071"/>
      <c r="AH30" s="1071"/>
      <c r="AI30" s="1071"/>
      <c r="AJ30" s="1072"/>
      <c r="AK30" s="1015">
        <v>293</v>
      </c>
      <c r="AL30" s="1006"/>
      <c r="AM30" s="1006"/>
      <c r="AN30" s="1006"/>
      <c r="AO30" s="1006"/>
      <c r="AP30" s="1006" t="s">
        <v>553</v>
      </c>
      <c r="AQ30" s="1006"/>
      <c r="AR30" s="1006"/>
      <c r="AS30" s="1006"/>
      <c r="AT30" s="1006"/>
      <c r="AU30" s="1006" t="s">
        <v>553</v>
      </c>
      <c r="AV30" s="1006"/>
      <c r="AW30" s="1006"/>
      <c r="AX30" s="1006"/>
      <c r="AY30" s="1006"/>
      <c r="AZ30" s="1076" t="s">
        <v>553</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393</v>
      </c>
      <c r="C31" s="1066"/>
      <c r="D31" s="1066"/>
      <c r="E31" s="1066"/>
      <c r="F31" s="1066"/>
      <c r="G31" s="1066"/>
      <c r="H31" s="1066"/>
      <c r="I31" s="1066"/>
      <c r="J31" s="1066"/>
      <c r="K31" s="1066"/>
      <c r="L31" s="1066"/>
      <c r="M31" s="1066"/>
      <c r="N31" s="1066"/>
      <c r="O31" s="1066"/>
      <c r="P31" s="1067"/>
      <c r="Q31" s="1073">
        <v>229</v>
      </c>
      <c r="R31" s="1074"/>
      <c r="S31" s="1074"/>
      <c r="T31" s="1074"/>
      <c r="U31" s="1074"/>
      <c r="V31" s="1074">
        <v>229</v>
      </c>
      <c r="W31" s="1074"/>
      <c r="X31" s="1074"/>
      <c r="Y31" s="1074"/>
      <c r="Z31" s="1074"/>
      <c r="AA31" s="1074">
        <v>0</v>
      </c>
      <c r="AB31" s="1074"/>
      <c r="AC31" s="1074"/>
      <c r="AD31" s="1074"/>
      <c r="AE31" s="1075"/>
      <c r="AF31" s="1070">
        <v>0</v>
      </c>
      <c r="AG31" s="1071"/>
      <c r="AH31" s="1071"/>
      <c r="AI31" s="1071"/>
      <c r="AJ31" s="1072"/>
      <c r="AK31" s="1015">
        <v>64</v>
      </c>
      <c r="AL31" s="1006"/>
      <c r="AM31" s="1006"/>
      <c r="AN31" s="1006"/>
      <c r="AO31" s="1006"/>
      <c r="AP31" s="1006" t="s">
        <v>553</v>
      </c>
      <c r="AQ31" s="1006"/>
      <c r="AR31" s="1006"/>
      <c r="AS31" s="1006"/>
      <c r="AT31" s="1006"/>
      <c r="AU31" s="1006" t="s">
        <v>553</v>
      </c>
      <c r="AV31" s="1006"/>
      <c r="AW31" s="1006"/>
      <c r="AX31" s="1006"/>
      <c r="AY31" s="1006"/>
      <c r="AZ31" s="1076" t="s">
        <v>553</v>
      </c>
      <c r="BA31" s="1076"/>
      <c r="BB31" s="1076"/>
      <c r="BC31" s="1076"/>
      <c r="BD31" s="1076"/>
      <c r="BE31" s="1007"/>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v>1157</v>
      </c>
      <c r="R32" s="1074"/>
      <c r="S32" s="1074"/>
      <c r="T32" s="1074"/>
      <c r="U32" s="1074"/>
      <c r="V32" s="1074">
        <v>1329</v>
      </c>
      <c r="W32" s="1074"/>
      <c r="X32" s="1074"/>
      <c r="Y32" s="1074"/>
      <c r="Z32" s="1074"/>
      <c r="AA32" s="1074">
        <v>-171</v>
      </c>
      <c r="AB32" s="1074"/>
      <c r="AC32" s="1074"/>
      <c r="AD32" s="1074"/>
      <c r="AE32" s="1075"/>
      <c r="AF32" s="1070">
        <v>1497</v>
      </c>
      <c r="AG32" s="1071"/>
      <c r="AH32" s="1071"/>
      <c r="AI32" s="1071"/>
      <c r="AJ32" s="1072"/>
      <c r="AK32" s="1015">
        <v>138</v>
      </c>
      <c r="AL32" s="1006"/>
      <c r="AM32" s="1006"/>
      <c r="AN32" s="1006"/>
      <c r="AO32" s="1006"/>
      <c r="AP32" s="1006">
        <v>359</v>
      </c>
      <c r="AQ32" s="1006"/>
      <c r="AR32" s="1006"/>
      <c r="AS32" s="1006"/>
      <c r="AT32" s="1006"/>
      <c r="AU32" s="1006">
        <v>256</v>
      </c>
      <c r="AV32" s="1006"/>
      <c r="AW32" s="1006"/>
      <c r="AX32" s="1006"/>
      <c r="AY32" s="1006"/>
      <c r="AZ32" s="1076" t="s">
        <v>553</v>
      </c>
      <c r="BA32" s="1076"/>
      <c r="BB32" s="1076"/>
      <c r="BC32" s="1076"/>
      <c r="BD32" s="1076"/>
      <c r="BE32" s="1007" t="s">
        <v>395</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396</v>
      </c>
      <c r="C33" s="1066"/>
      <c r="D33" s="1066"/>
      <c r="E33" s="1066"/>
      <c r="F33" s="1066"/>
      <c r="G33" s="1066"/>
      <c r="H33" s="1066"/>
      <c r="I33" s="1066"/>
      <c r="J33" s="1066"/>
      <c r="K33" s="1066"/>
      <c r="L33" s="1066"/>
      <c r="M33" s="1066"/>
      <c r="N33" s="1066"/>
      <c r="O33" s="1066"/>
      <c r="P33" s="1067"/>
      <c r="Q33" s="1073">
        <v>559</v>
      </c>
      <c r="R33" s="1074"/>
      <c r="S33" s="1074"/>
      <c r="T33" s="1074"/>
      <c r="U33" s="1074"/>
      <c r="V33" s="1074">
        <v>555</v>
      </c>
      <c r="W33" s="1074"/>
      <c r="X33" s="1074"/>
      <c r="Y33" s="1074"/>
      <c r="Z33" s="1074"/>
      <c r="AA33" s="1074">
        <v>4</v>
      </c>
      <c r="AB33" s="1074"/>
      <c r="AC33" s="1074"/>
      <c r="AD33" s="1074"/>
      <c r="AE33" s="1075"/>
      <c r="AF33" s="1070">
        <v>218</v>
      </c>
      <c r="AG33" s="1071"/>
      <c r="AH33" s="1071"/>
      <c r="AI33" s="1071"/>
      <c r="AJ33" s="1072"/>
      <c r="AK33" s="1015">
        <v>362</v>
      </c>
      <c r="AL33" s="1006"/>
      <c r="AM33" s="1006"/>
      <c r="AN33" s="1006"/>
      <c r="AO33" s="1006"/>
      <c r="AP33" s="1006">
        <v>2021</v>
      </c>
      <c r="AQ33" s="1006"/>
      <c r="AR33" s="1006"/>
      <c r="AS33" s="1006"/>
      <c r="AT33" s="1006"/>
      <c r="AU33" s="1006">
        <v>687</v>
      </c>
      <c r="AV33" s="1006"/>
      <c r="AW33" s="1006"/>
      <c r="AX33" s="1006"/>
      <c r="AY33" s="1006"/>
      <c r="AZ33" s="1076" t="s">
        <v>553</v>
      </c>
      <c r="BA33" s="1076"/>
      <c r="BB33" s="1076"/>
      <c r="BC33" s="1076"/>
      <c r="BD33" s="1076"/>
      <c r="BE33" s="1007" t="s">
        <v>395</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t="s">
        <v>397</v>
      </c>
      <c r="C34" s="1066"/>
      <c r="D34" s="1066"/>
      <c r="E34" s="1066"/>
      <c r="F34" s="1066"/>
      <c r="G34" s="1066"/>
      <c r="H34" s="1066"/>
      <c r="I34" s="1066"/>
      <c r="J34" s="1066"/>
      <c r="K34" s="1066"/>
      <c r="L34" s="1066"/>
      <c r="M34" s="1066"/>
      <c r="N34" s="1066"/>
      <c r="O34" s="1066"/>
      <c r="P34" s="1067"/>
      <c r="Q34" s="1073">
        <v>811</v>
      </c>
      <c r="R34" s="1074"/>
      <c r="S34" s="1074"/>
      <c r="T34" s="1074"/>
      <c r="U34" s="1074"/>
      <c r="V34" s="1074">
        <v>809</v>
      </c>
      <c r="W34" s="1074"/>
      <c r="X34" s="1074"/>
      <c r="Y34" s="1074"/>
      <c r="Z34" s="1074"/>
      <c r="AA34" s="1074">
        <v>2</v>
      </c>
      <c r="AB34" s="1074"/>
      <c r="AC34" s="1074"/>
      <c r="AD34" s="1074"/>
      <c r="AE34" s="1075"/>
      <c r="AF34" s="1070">
        <v>476</v>
      </c>
      <c r="AG34" s="1071"/>
      <c r="AH34" s="1071"/>
      <c r="AI34" s="1071"/>
      <c r="AJ34" s="1072"/>
      <c r="AK34" s="1015">
        <v>722</v>
      </c>
      <c r="AL34" s="1006"/>
      <c r="AM34" s="1006"/>
      <c r="AN34" s="1006"/>
      <c r="AO34" s="1006"/>
      <c r="AP34" s="1006">
        <v>5422</v>
      </c>
      <c r="AQ34" s="1006"/>
      <c r="AR34" s="1006"/>
      <c r="AS34" s="1006"/>
      <c r="AT34" s="1006"/>
      <c r="AU34" s="1006">
        <v>5070</v>
      </c>
      <c r="AV34" s="1006"/>
      <c r="AW34" s="1006"/>
      <c r="AX34" s="1006"/>
      <c r="AY34" s="1006"/>
      <c r="AZ34" s="1076" t="s">
        <v>553</v>
      </c>
      <c r="BA34" s="1076"/>
      <c r="BB34" s="1076"/>
      <c r="BC34" s="1076"/>
      <c r="BD34" s="1076"/>
      <c r="BE34" s="1007" t="s">
        <v>395</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398</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378</v>
      </c>
      <c r="B63" s="972" t="s">
        <v>399</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2306</v>
      </c>
      <c r="AG63" s="994"/>
      <c r="AH63" s="994"/>
      <c r="AI63" s="994"/>
      <c r="AJ63" s="1057"/>
      <c r="AK63" s="1058"/>
      <c r="AL63" s="998"/>
      <c r="AM63" s="998"/>
      <c r="AN63" s="998"/>
      <c r="AO63" s="998"/>
      <c r="AP63" s="994">
        <v>7814</v>
      </c>
      <c r="AQ63" s="994"/>
      <c r="AR63" s="994"/>
      <c r="AS63" s="994"/>
      <c r="AT63" s="994"/>
      <c r="AU63" s="994">
        <v>6016</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401</v>
      </c>
      <c r="B66" s="1031"/>
      <c r="C66" s="1031"/>
      <c r="D66" s="1031"/>
      <c r="E66" s="1031"/>
      <c r="F66" s="1031"/>
      <c r="G66" s="1031"/>
      <c r="H66" s="1031"/>
      <c r="I66" s="1031"/>
      <c r="J66" s="1031"/>
      <c r="K66" s="1031"/>
      <c r="L66" s="1031"/>
      <c r="M66" s="1031"/>
      <c r="N66" s="1031"/>
      <c r="O66" s="1031"/>
      <c r="P66" s="1032"/>
      <c r="Q66" s="1036" t="s">
        <v>382</v>
      </c>
      <c r="R66" s="1037"/>
      <c r="S66" s="1037"/>
      <c r="T66" s="1037"/>
      <c r="U66" s="1038"/>
      <c r="V66" s="1036" t="s">
        <v>383</v>
      </c>
      <c r="W66" s="1037"/>
      <c r="X66" s="1037"/>
      <c r="Y66" s="1037"/>
      <c r="Z66" s="1038"/>
      <c r="AA66" s="1036" t="s">
        <v>384</v>
      </c>
      <c r="AB66" s="1037"/>
      <c r="AC66" s="1037"/>
      <c r="AD66" s="1037"/>
      <c r="AE66" s="1038"/>
      <c r="AF66" s="1042" t="s">
        <v>385</v>
      </c>
      <c r="AG66" s="1043"/>
      <c r="AH66" s="1043"/>
      <c r="AI66" s="1043"/>
      <c r="AJ66" s="1044"/>
      <c r="AK66" s="1036" t="s">
        <v>386</v>
      </c>
      <c r="AL66" s="1031"/>
      <c r="AM66" s="1031"/>
      <c r="AN66" s="1031"/>
      <c r="AO66" s="1032"/>
      <c r="AP66" s="1036" t="s">
        <v>387</v>
      </c>
      <c r="AQ66" s="1037"/>
      <c r="AR66" s="1037"/>
      <c r="AS66" s="1037"/>
      <c r="AT66" s="1038"/>
      <c r="AU66" s="1036" t="s">
        <v>402</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560</v>
      </c>
      <c r="C68" s="1021"/>
      <c r="D68" s="1021"/>
      <c r="E68" s="1021"/>
      <c r="F68" s="1021"/>
      <c r="G68" s="1021"/>
      <c r="H68" s="1021"/>
      <c r="I68" s="1021"/>
      <c r="J68" s="1021"/>
      <c r="K68" s="1021"/>
      <c r="L68" s="1021"/>
      <c r="M68" s="1021"/>
      <c r="N68" s="1021"/>
      <c r="O68" s="1021"/>
      <c r="P68" s="1022"/>
      <c r="Q68" s="1023">
        <v>6442</v>
      </c>
      <c r="R68" s="1017"/>
      <c r="S68" s="1017"/>
      <c r="T68" s="1017"/>
      <c r="U68" s="1017"/>
      <c r="V68" s="1017">
        <v>6301</v>
      </c>
      <c r="W68" s="1017"/>
      <c r="X68" s="1017"/>
      <c r="Y68" s="1017"/>
      <c r="Z68" s="1017"/>
      <c r="AA68" s="1017">
        <v>141</v>
      </c>
      <c r="AB68" s="1017"/>
      <c r="AC68" s="1017"/>
      <c r="AD68" s="1017"/>
      <c r="AE68" s="1017"/>
      <c r="AF68" s="1017">
        <v>141</v>
      </c>
      <c r="AG68" s="1017"/>
      <c r="AH68" s="1017"/>
      <c r="AI68" s="1017"/>
      <c r="AJ68" s="1017"/>
      <c r="AK68" s="1017">
        <v>20</v>
      </c>
      <c r="AL68" s="1017"/>
      <c r="AM68" s="1017"/>
      <c r="AN68" s="1017"/>
      <c r="AO68" s="1017"/>
      <c r="AP68" s="1017" t="s">
        <v>559</v>
      </c>
      <c r="AQ68" s="1017"/>
      <c r="AR68" s="1017"/>
      <c r="AS68" s="1017"/>
      <c r="AT68" s="1017"/>
      <c r="AU68" s="1017" t="s">
        <v>559</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561</v>
      </c>
      <c r="C69" s="1010"/>
      <c r="D69" s="1010"/>
      <c r="E69" s="1010"/>
      <c r="F69" s="1010"/>
      <c r="G69" s="1010"/>
      <c r="H69" s="1010"/>
      <c r="I69" s="1010"/>
      <c r="J69" s="1010"/>
      <c r="K69" s="1010"/>
      <c r="L69" s="1010"/>
      <c r="M69" s="1010"/>
      <c r="N69" s="1010"/>
      <c r="O69" s="1010"/>
      <c r="P69" s="1011"/>
      <c r="Q69" s="1012">
        <v>739</v>
      </c>
      <c r="R69" s="1006"/>
      <c r="S69" s="1006"/>
      <c r="T69" s="1006"/>
      <c r="U69" s="1006"/>
      <c r="V69" s="1006">
        <v>371</v>
      </c>
      <c r="W69" s="1006"/>
      <c r="X69" s="1006"/>
      <c r="Y69" s="1006"/>
      <c r="Z69" s="1006"/>
      <c r="AA69" s="1006">
        <v>368</v>
      </c>
      <c r="AB69" s="1006"/>
      <c r="AC69" s="1006"/>
      <c r="AD69" s="1006"/>
      <c r="AE69" s="1006"/>
      <c r="AF69" s="1006">
        <v>368</v>
      </c>
      <c r="AG69" s="1006"/>
      <c r="AH69" s="1006"/>
      <c r="AI69" s="1006"/>
      <c r="AJ69" s="1006"/>
      <c r="AK69" s="1006" t="s">
        <v>559</v>
      </c>
      <c r="AL69" s="1006"/>
      <c r="AM69" s="1006"/>
      <c r="AN69" s="1006"/>
      <c r="AO69" s="1006"/>
      <c r="AP69" s="1006" t="s">
        <v>559</v>
      </c>
      <c r="AQ69" s="1006"/>
      <c r="AR69" s="1006"/>
      <c r="AS69" s="1006"/>
      <c r="AT69" s="1006"/>
      <c r="AU69" s="1006" t="s">
        <v>559</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562</v>
      </c>
      <c r="C70" s="1010"/>
      <c r="D70" s="1010"/>
      <c r="E70" s="1010"/>
      <c r="F70" s="1010"/>
      <c r="G70" s="1010"/>
      <c r="H70" s="1010"/>
      <c r="I70" s="1010"/>
      <c r="J70" s="1010"/>
      <c r="K70" s="1010"/>
      <c r="L70" s="1010"/>
      <c r="M70" s="1010"/>
      <c r="N70" s="1010"/>
      <c r="O70" s="1010"/>
      <c r="P70" s="1011"/>
      <c r="Q70" s="1012">
        <v>257</v>
      </c>
      <c r="R70" s="1006"/>
      <c r="S70" s="1006"/>
      <c r="T70" s="1006"/>
      <c r="U70" s="1006"/>
      <c r="V70" s="1006">
        <v>221</v>
      </c>
      <c r="W70" s="1006"/>
      <c r="X70" s="1006"/>
      <c r="Y70" s="1006"/>
      <c r="Z70" s="1006"/>
      <c r="AA70" s="1006">
        <v>36</v>
      </c>
      <c r="AB70" s="1006"/>
      <c r="AC70" s="1006"/>
      <c r="AD70" s="1006"/>
      <c r="AE70" s="1006"/>
      <c r="AF70" s="1006">
        <v>36</v>
      </c>
      <c r="AG70" s="1006"/>
      <c r="AH70" s="1006"/>
      <c r="AI70" s="1006"/>
      <c r="AJ70" s="1006"/>
      <c r="AK70" s="1006">
        <v>255</v>
      </c>
      <c r="AL70" s="1006"/>
      <c r="AM70" s="1006"/>
      <c r="AN70" s="1006"/>
      <c r="AO70" s="1006"/>
      <c r="AP70" s="1006" t="s">
        <v>559</v>
      </c>
      <c r="AQ70" s="1006"/>
      <c r="AR70" s="1006"/>
      <c r="AS70" s="1006"/>
      <c r="AT70" s="1006"/>
      <c r="AU70" s="1006" t="s">
        <v>559</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563</v>
      </c>
      <c r="C71" s="1010"/>
      <c r="D71" s="1010"/>
      <c r="E71" s="1010"/>
      <c r="F71" s="1010"/>
      <c r="G71" s="1010"/>
      <c r="H71" s="1010"/>
      <c r="I71" s="1010"/>
      <c r="J71" s="1010"/>
      <c r="K71" s="1010"/>
      <c r="L71" s="1010"/>
      <c r="M71" s="1010"/>
      <c r="N71" s="1010"/>
      <c r="O71" s="1010"/>
      <c r="P71" s="1011"/>
      <c r="Q71" s="1012">
        <v>1199</v>
      </c>
      <c r="R71" s="1006"/>
      <c r="S71" s="1006"/>
      <c r="T71" s="1006"/>
      <c r="U71" s="1006"/>
      <c r="V71" s="1006">
        <v>1199</v>
      </c>
      <c r="W71" s="1006"/>
      <c r="X71" s="1006"/>
      <c r="Y71" s="1006"/>
      <c r="Z71" s="1006"/>
      <c r="AA71" s="1006" t="s">
        <v>559</v>
      </c>
      <c r="AB71" s="1006"/>
      <c r="AC71" s="1006"/>
      <c r="AD71" s="1006"/>
      <c r="AE71" s="1006"/>
      <c r="AF71" s="1006" t="s">
        <v>559</v>
      </c>
      <c r="AG71" s="1006"/>
      <c r="AH71" s="1006"/>
      <c r="AI71" s="1006"/>
      <c r="AJ71" s="1006"/>
      <c r="AK71" s="1006" t="s">
        <v>559</v>
      </c>
      <c r="AL71" s="1006"/>
      <c r="AM71" s="1006"/>
      <c r="AN71" s="1006"/>
      <c r="AO71" s="1006"/>
      <c r="AP71" s="1006" t="s">
        <v>559</v>
      </c>
      <c r="AQ71" s="1006"/>
      <c r="AR71" s="1006"/>
      <c r="AS71" s="1006"/>
      <c r="AT71" s="1006"/>
      <c r="AU71" s="1006" t="s">
        <v>559</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564</v>
      </c>
      <c r="C72" s="1010"/>
      <c r="D72" s="1010"/>
      <c r="E72" s="1010"/>
      <c r="F72" s="1010"/>
      <c r="G72" s="1010"/>
      <c r="H72" s="1010"/>
      <c r="I72" s="1010"/>
      <c r="J72" s="1010"/>
      <c r="K72" s="1010"/>
      <c r="L72" s="1010"/>
      <c r="M72" s="1010"/>
      <c r="N72" s="1010"/>
      <c r="O72" s="1010"/>
      <c r="P72" s="1011"/>
      <c r="Q72" s="1012">
        <v>313311</v>
      </c>
      <c r="R72" s="1006"/>
      <c r="S72" s="1006"/>
      <c r="T72" s="1006"/>
      <c r="U72" s="1006"/>
      <c r="V72" s="1006">
        <v>310666</v>
      </c>
      <c r="W72" s="1006"/>
      <c r="X72" s="1006"/>
      <c r="Y72" s="1006"/>
      <c r="Z72" s="1006"/>
      <c r="AA72" s="1006">
        <v>2644</v>
      </c>
      <c r="AB72" s="1006"/>
      <c r="AC72" s="1006"/>
      <c r="AD72" s="1006"/>
      <c r="AE72" s="1006"/>
      <c r="AF72" s="1006">
        <v>2644</v>
      </c>
      <c r="AG72" s="1006"/>
      <c r="AH72" s="1006"/>
      <c r="AI72" s="1006"/>
      <c r="AJ72" s="1006"/>
      <c r="AK72" s="1006">
        <v>2298</v>
      </c>
      <c r="AL72" s="1006"/>
      <c r="AM72" s="1006"/>
      <c r="AN72" s="1006"/>
      <c r="AO72" s="1006"/>
      <c r="AP72" s="1006" t="s">
        <v>559</v>
      </c>
      <c r="AQ72" s="1006"/>
      <c r="AR72" s="1006"/>
      <c r="AS72" s="1006"/>
      <c r="AT72" s="1006"/>
      <c r="AU72" s="1006" t="s">
        <v>559</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565</v>
      </c>
      <c r="C73" s="1010"/>
      <c r="D73" s="1010"/>
      <c r="E73" s="1010"/>
      <c r="F73" s="1010"/>
      <c r="G73" s="1010"/>
      <c r="H73" s="1010"/>
      <c r="I73" s="1010"/>
      <c r="J73" s="1010"/>
      <c r="K73" s="1010"/>
      <c r="L73" s="1010"/>
      <c r="M73" s="1010"/>
      <c r="N73" s="1010"/>
      <c r="O73" s="1010"/>
      <c r="P73" s="1011"/>
      <c r="Q73" s="1012">
        <v>101</v>
      </c>
      <c r="R73" s="1006"/>
      <c r="S73" s="1006"/>
      <c r="T73" s="1006"/>
      <c r="U73" s="1006"/>
      <c r="V73" s="1006">
        <v>91</v>
      </c>
      <c r="W73" s="1006"/>
      <c r="X73" s="1006"/>
      <c r="Y73" s="1006"/>
      <c r="Z73" s="1006"/>
      <c r="AA73" s="1006">
        <v>11</v>
      </c>
      <c r="AB73" s="1006"/>
      <c r="AC73" s="1006"/>
      <c r="AD73" s="1006"/>
      <c r="AE73" s="1006"/>
      <c r="AF73" s="1006">
        <v>11</v>
      </c>
      <c r="AG73" s="1006"/>
      <c r="AH73" s="1006"/>
      <c r="AI73" s="1006"/>
      <c r="AJ73" s="1006"/>
      <c r="AK73" s="1006">
        <v>28</v>
      </c>
      <c r="AL73" s="1006"/>
      <c r="AM73" s="1006"/>
      <c r="AN73" s="1006"/>
      <c r="AO73" s="1006"/>
      <c r="AP73" s="1006" t="s">
        <v>559</v>
      </c>
      <c r="AQ73" s="1006"/>
      <c r="AR73" s="1006"/>
      <c r="AS73" s="1006"/>
      <c r="AT73" s="1006"/>
      <c r="AU73" s="1006" t="s">
        <v>559</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566</v>
      </c>
      <c r="C74" s="1010"/>
      <c r="D74" s="1010"/>
      <c r="E74" s="1010"/>
      <c r="F74" s="1010"/>
      <c r="G74" s="1010"/>
      <c r="H74" s="1010"/>
      <c r="I74" s="1010"/>
      <c r="J74" s="1010"/>
      <c r="K74" s="1010"/>
      <c r="L74" s="1010"/>
      <c r="M74" s="1010"/>
      <c r="N74" s="1010"/>
      <c r="O74" s="1010"/>
      <c r="P74" s="1011"/>
      <c r="Q74" s="1012">
        <v>6260</v>
      </c>
      <c r="R74" s="1006"/>
      <c r="S74" s="1006"/>
      <c r="T74" s="1006"/>
      <c r="U74" s="1006"/>
      <c r="V74" s="1006">
        <v>6817</v>
      </c>
      <c r="W74" s="1006"/>
      <c r="X74" s="1006"/>
      <c r="Y74" s="1006"/>
      <c r="Z74" s="1006"/>
      <c r="AA74" s="1006">
        <v>-557</v>
      </c>
      <c r="AB74" s="1006"/>
      <c r="AC74" s="1006"/>
      <c r="AD74" s="1006"/>
      <c r="AE74" s="1006"/>
      <c r="AF74" s="1006">
        <v>3266</v>
      </c>
      <c r="AG74" s="1006"/>
      <c r="AH74" s="1006"/>
      <c r="AI74" s="1006"/>
      <c r="AJ74" s="1006"/>
      <c r="AK74" s="1006" t="s">
        <v>559</v>
      </c>
      <c r="AL74" s="1006"/>
      <c r="AM74" s="1006"/>
      <c r="AN74" s="1006"/>
      <c r="AO74" s="1006"/>
      <c r="AP74" s="1006">
        <v>13755</v>
      </c>
      <c r="AQ74" s="1006"/>
      <c r="AR74" s="1006"/>
      <c r="AS74" s="1006"/>
      <c r="AT74" s="1006"/>
      <c r="AU74" s="1006" t="s">
        <v>559</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567</v>
      </c>
      <c r="C75" s="1010"/>
      <c r="D75" s="1010"/>
      <c r="E75" s="1010"/>
      <c r="F75" s="1010"/>
      <c r="G75" s="1010"/>
      <c r="H75" s="1010"/>
      <c r="I75" s="1010"/>
      <c r="J75" s="1010"/>
      <c r="K75" s="1010"/>
      <c r="L75" s="1010"/>
      <c r="M75" s="1010"/>
      <c r="N75" s="1010"/>
      <c r="O75" s="1010"/>
      <c r="P75" s="1011"/>
      <c r="Q75" s="1013">
        <v>38</v>
      </c>
      <c r="R75" s="1014"/>
      <c r="S75" s="1014"/>
      <c r="T75" s="1014"/>
      <c r="U75" s="1015"/>
      <c r="V75" s="1016">
        <v>34</v>
      </c>
      <c r="W75" s="1014"/>
      <c r="X75" s="1014"/>
      <c r="Y75" s="1014"/>
      <c r="Z75" s="1015"/>
      <c r="AA75" s="1016">
        <v>4</v>
      </c>
      <c r="AB75" s="1014"/>
      <c r="AC75" s="1014"/>
      <c r="AD75" s="1014"/>
      <c r="AE75" s="1015"/>
      <c r="AF75" s="1016">
        <v>4</v>
      </c>
      <c r="AG75" s="1014"/>
      <c r="AH75" s="1014"/>
      <c r="AI75" s="1014"/>
      <c r="AJ75" s="1015"/>
      <c r="AK75" s="1016" t="s">
        <v>559</v>
      </c>
      <c r="AL75" s="1014"/>
      <c r="AM75" s="1014"/>
      <c r="AN75" s="1014"/>
      <c r="AO75" s="1015"/>
      <c r="AP75" s="1016" t="s">
        <v>559</v>
      </c>
      <c r="AQ75" s="1014"/>
      <c r="AR75" s="1014"/>
      <c r="AS75" s="1014"/>
      <c r="AT75" s="1015"/>
      <c r="AU75" s="1016" t="s">
        <v>559</v>
      </c>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568</v>
      </c>
      <c r="C76" s="1010"/>
      <c r="D76" s="1010"/>
      <c r="E76" s="1010"/>
      <c r="F76" s="1010"/>
      <c r="G76" s="1010"/>
      <c r="H76" s="1010"/>
      <c r="I76" s="1010"/>
      <c r="J76" s="1010"/>
      <c r="K76" s="1010"/>
      <c r="L76" s="1010"/>
      <c r="M76" s="1010"/>
      <c r="N76" s="1010"/>
      <c r="O76" s="1010"/>
      <c r="P76" s="1011"/>
      <c r="Q76" s="1013">
        <v>10</v>
      </c>
      <c r="R76" s="1014"/>
      <c r="S76" s="1014"/>
      <c r="T76" s="1014"/>
      <c r="U76" s="1015"/>
      <c r="V76" s="1016">
        <v>3</v>
      </c>
      <c r="W76" s="1014"/>
      <c r="X76" s="1014"/>
      <c r="Y76" s="1014"/>
      <c r="Z76" s="1015"/>
      <c r="AA76" s="1016">
        <v>7</v>
      </c>
      <c r="AB76" s="1014"/>
      <c r="AC76" s="1014"/>
      <c r="AD76" s="1014"/>
      <c r="AE76" s="1015"/>
      <c r="AF76" s="1016">
        <v>7</v>
      </c>
      <c r="AG76" s="1014"/>
      <c r="AH76" s="1014"/>
      <c r="AI76" s="1014"/>
      <c r="AJ76" s="1015"/>
      <c r="AK76" s="1016" t="s">
        <v>559</v>
      </c>
      <c r="AL76" s="1014"/>
      <c r="AM76" s="1014"/>
      <c r="AN76" s="1014"/>
      <c r="AO76" s="1015"/>
      <c r="AP76" s="1016" t="s">
        <v>559</v>
      </c>
      <c r="AQ76" s="1014"/>
      <c r="AR76" s="1014"/>
      <c r="AS76" s="1014"/>
      <c r="AT76" s="1015"/>
      <c r="AU76" s="1016" t="s">
        <v>559</v>
      </c>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t="s">
        <v>569</v>
      </c>
      <c r="C77" s="1010"/>
      <c r="D77" s="1010"/>
      <c r="E77" s="1010"/>
      <c r="F77" s="1010"/>
      <c r="G77" s="1010"/>
      <c r="H77" s="1010"/>
      <c r="I77" s="1010"/>
      <c r="J77" s="1010"/>
      <c r="K77" s="1010"/>
      <c r="L77" s="1010"/>
      <c r="M77" s="1010"/>
      <c r="N77" s="1010"/>
      <c r="O77" s="1010"/>
      <c r="P77" s="1011"/>
      <c r="Q77" s="1013">
        <v>1772</v>
      </c>
      <c r="R77" s="1014"/>
      <c r="S77" s="1014"/>
      <c r="T77" s="1014"/>
      <c r="U77" s="1015"/>
      <c r="V77" s="1016">
        <v>1619</v>
      </c>
      <c r="W77" s="1014"/>
      <c r="X77" s="1014"/>
      <c r="Y77" s="1014"/>
      <c r="Z77" s="1015"/>
      <c r="AA77" s="1016">
        <v>153</v>
      </c>
      <c r="AB77" s="1014"/>
      <c r="AC77" s="1014"/>
      <c r="AD77" s="1014"/>
      <c r="AE77" s="1015"/>
      <c r="AF77" s="1016">
        <v>153</v>
      </c>
      <c r="AG77" s="1014"/>
      <c r="AH77" s="1014"/>
      <c r="AI77" s="1014"/>
      <c r="AJ77" s="1015"/>
      <c r="AK77" s="1016" t="s">
        <v>559</v>
      </c>
      <c r="AL77" s="1014"/>
      <c r="AM77" s="1014"/>
      <c r="AN77" s="1014"/>
      <c r="AO77" s="1015"/>
      <c r="AP77" s="1016">
        <v>4046</v>
      </c>
      <c r="AQ77" s="1014"/>
      <c r="AR77" s="1014"/>
      <c r="AS77" s="1014"/>
      <c r="AT77" s="1015"/>
      <c r="AU77" s="1016">
        <v>345</v>
      </c>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t="s">
        <v>570</v>
      </c>
      <c r="C78" s="1010"/>
      <c r="D78" s="1010"/>
      <c r="E78" s="1010"/>
      <c r="F78" s="1010"/>
      <c r="G78" s="1010"/>
      <c r="H78" s="1010"/>
      <c r="I78" s="1010"/>
      <c r="J78" s="1010"/>
      <c r="K78" s="1010"/>
      <c r="L78" s="1010"/>
      <c r="M78" s="1010"/>
      <c r="N78" s="1010"/>
      <c r="O78" s="1010"/>
      <c r="P78" s="1011"/>
      <c r="Q78" s="1012">
        <v>587</v>
      </c>
      <c r="R78" s="1006"/>
      <c r="S78" s="1006"/>
      <c r="T78" s="1006"/>
      <c r="U78" s="1006"/>
      <c r="V78" s="1006">
        <v>552</v>
      </c>
      <c r="W78" s="1006"/>
      <c r="X78" s="1006"/>
      <c r="Y78" s="1006"/>
      <c r="Z78" s="1006"/>
      <c r="AA78" s="1006">
        <v>35</v>
      </c>
      <c r="AB78" s="1006"/>
      <c r="AC78" s="1006"/>
      <c r="AD78" s="1006"/>
      <c r="AE78" s="1006"/>
      <c r="AF78" s="1006">
        <v>35</v>
      </c>
      <c r="AG78" s="1006"/>
      <c r="AH78" s="1006"/>
      <c r="AI78" s="1006"/>
      <c r="AJ78" s="1006"/>
      <c r="AK78" s="1006" t="s">
        <v>559</v>
      </c>
      <c r="AL78" s="1006"/>
      <c r="AM78" s="1006"/>
      <c r="AN78" s="1006"/>
      <c r="AO78" s="1006"/>
      <c r="AP78" s="1006">
        <v>1644</v>
      </c>
      <c r="AQ78" s="1006"/>
      <c r="AR78" s="1006"/>
      <c r="AS78" s="1006"/>
      <c r="AT78" s="1006"/>
      <c r="AU78" s="1006">
        <v>162</v>
      </c>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t="s">
        <v>571</v>
      </c>
      <c r="C79" s="1010"/>
      <c r="D79" s="1010"/>
      <c r="E79" s="1010"/>
      <c r="F79" s="1010"/>
      <c r="G79" s="1010"/>
      <c r="H79" s="1010"/>
      <c r="I79" s="1010"/>
      <c r="J79" s="1010"/>
      <c r="K79" s="1010"/>
      <c r="L79" s="1010"/>
      <c r="M79" s="1010"/>
      <c r="N79" s="1010"/>
      <c r="O79" s="1010"/>
      <c r="P79" s="1011"/>
      <c r="Q79" s="1012">
        <v>2744</v>
      </c>
      <c r="R79" s="1006"/>
      <c r="S79" s="1006"/>
      <c r="T79" s="1006"/>
      <c r="U79" s="1006"/>
      <c r="V79" s="1006">
        <v>2659</v>
      </c>
      <c r="W79" s="1006"/>
      <c r="X79" s="1006"/>
      <c r="Y79" s="1006"/>
      <c r="Z79" s="1006"/>
      <c r="AA79" s="1006">
        <v>85</v>
      </c>
      <c r="AB79" s="1006"/>
      <c r="AC79" s="1006"/>
      <c r="AD79" s="1006"/>
      <c r="AE79" s="1006"/>
      <c r="AF79" s="1006">
        <v>47</v>
      </c>
      <c r="AG79" s="1006"/>
      <c r="AH79" s="1006"/>
      <c r="AI79" s="1006"/>
      <c r="AJ79" s="1006"/>
      <c r="AK79" s="1006">
        <v>10</v>
      </c>
      <c r="AL79" s="1006"/>
      <c r="AM79" s="1006"/>
      <c r="AN79" s="1006"/>
      <c r="AO79" s="1006"/>
      <c r="AP79" s="1006">
        <v>1415</v>
      </c>
      <c r="AQ79" s="1006"/>
      <c r="AR79" s="1006"/>
      <c r="AS79" s="1006"/>
      <c r="AT79" s="1006"/>
      <c r="AU79" s="1006">
        <v>109</v>
      </c>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378</v>
      </c>
      <c r="B88" s="972" t="s">
        <v>403</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6712</v>
      </c>
      <c r="AG88" s="994"/>
      <c r="AH88" s="994"/>
      <c r="AI88" s="994"/>
      <c r="AJ88" s="994"/>
      <c r="AK88" s="998"/>
      <c r="AL88" s="998"/>
      <c r="AM88" s="998"/>
      <c r="AN88" s="998"/>
      <c r="AO88" s="998"/>
      <c r="AP88" s="994">
        <v>20860</v>
      </c>
      <c r="AQ88" s="994"/>
      <c r="AR88" s="994"/>
      <c r="AS88" s="994"/>
      <c r="AT88" s="994"/>
      <c r="AU88" s="994">
        <v>616</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72" t="s">
        <v>404</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269</v>
      </c>
      <c r="CS102" s="988"/>
      <c r="CT102" s="988"/>
      <c r="CU102" s="988"/>
      <c r="CV102" s="989"/>
      <c r="CW102" s="987">
        <v>57</v>
      </c>
      <c r="CX102" s="988"/>
      <c r="CY102" s="988"/>
      <c r="CZ102" s="988"/>
      <c r="DA102" s="989"/>
      <c r="DB102" s="987">
        <v>32</v>
      </c>
      <c r="DC102" s="988"/>
      <c r="DD102" s="988"/>
      <c r="DE102" s="988"/>
      <c r="DF102" s="989"/>
      <c r="DG102" s="987" t="s">
        <v>559</v>
      </c>
      <c r="DH102" s="988"/>
      <c r="DI102" s="988"/>
      <c r="DJ102" s="988"/>
      <c r="DK102" s="989"/>
      <c r="DL102" s="987" t="s">
        <v>559</v>
      </c>
      <c r="DM102" s="988"/>
      <c r="DN102" s="988"/>
      <c r="DO102" s="988"/>
      <c r="DP102" s="989"/>
      <c r="DQ102" s="987" t="s">
        <v>559</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405</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406</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409</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410</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411</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412</v>
      </c>
      <c r="AB109" s="931"/>
      <c r="AC109" s="931"/>
      <c r="AD109" s="931"/>
      <c r="AE109" s="932"/>
      <c r="AF109" s="933" t="s">
        <v>413</v>
      </c>
      <c r="AG109" s="931"/>
      <c r="AH109" s="931"/>
      <c r="AI109" s="931"/>
      <c r="AJ109" s="932"/>
      <c r="AK109" s="933" t="s">
        <v>294</v>
      </c>
      <c r="AL109" s="931"/>
      <c r="AM109" s="931"/>
      <c r="AN109" s="931"/>
      <c r="AO109" s="932"/>
      <c r="AP109" s="933" t="s">
        <v>414</v>
      </c>
      <c r="AQ109" s="931"/>
      <c r="AR109" s="931"/>
      <c r="AS109" s="931"/>
      <c r="AT109" s="964"/>
      <c r="AU109" s="930" t="s">
        <v>411</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412</v>
      </c>
      <c r="BR109" s="931"/>
      <c r="BS109" s="931"/>
      <c r="BT109" s="931"/>
      <c r="BU109" s="932"/>
      <c r="BV109" s="933" t="s">
        <v>413</v>
      </c>
      <c r="BW109" s="931"/>
      <c r="BX109" s="931"/>
      <c r="BY109" s="931"/>
      <c r="BZ109" s="932"/>
      <c r="CA109" s="933" t="s">
        <v>294</v>
      </c>
      <c r="CB109" s="931"/>
      <c r="CC109" s="931"/>
      <c r="CD109" s="931"/>
      <c r="CE109" s="932"/>
      <c r="CF109" s="971" t="s">
        <v>414</v>
      </c>
      <c r="CG109" s="971"/>
      <c r="CH109" s="971"/>
      <c r="CI109" s="971"/>
      <c r="CJ109" s="971"/>
      <c r="CK109" s="933" t="s">
        <v>415</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412</v>
      </c>
      <c r="DH109" s="931"/>
      <c r="DI109" s="931"/>
      <c r="DJ109" s="931"/>
      <c r="DK109" s="932"/>
      <c r="DL109" s="933" t="s">
        <v>413</v>
      </c>
      <c r="DM109" s="931"/>
      <c r="DN109" s="931"/>
      <c r="DO109" s="931"/>
      <c r="DP109" s="932"/>
      <c r="DQ109" s="933" t="s">
        <v>294</v>
      </c>
      <c r="DR109" s="931"/>
      <c r="DS109" s="931"/>
      <c r="DT109" s="931"/>
      <c r="DU109" s="932"/>
      <c r="DV109" s="933" t="s">
        <v>414</v>
      </c>
      <c r="DW109" s="931"/>
      <c r="DX109" s="931"/>
      <c r="DY109" s="931"/>
      <c r="DZ109" s="964"/>
    </row>
    <row r="110" spans="1:131" s="212" customFormat="1" ht="26.25" customHeight="1" x14ac:dyDescent="0.2">
      <c r="A110" s="842" t="s">
        <v>416</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1774711</v>
      </c>
      <c r="AB110" s="924"/>
      <c r="AC110" s="924"/>
      <c r="AD110" s="924"/>
      <c r="AE110" s="925"/>
      <c r="AF110" s="926">
        <v>1726264</v>
      </c>
      <c r="AG110" s="924"/>
      <c r="AH110" s="924"/>
      <c r="AI110" s="924"/>
      <c r="AJ110" s="925"/>
      <c r="AK110" s="926">
        <v>1554979</v>
      </c>
      <c r="AL110" s="924"/>
      <c r="AM110" s="924"/>
      <c r="AN110" s="924"/>
      <c r="AO110" s="925"/>
      <c r="AP110" s="927">
        <v>26.6</v>
      </c>
      <c r="AQ110" s="928"/>
      <c r="AR110" s="928"/>
      <c r="AS110" s="928"/>
      <c r="AT110" s="929"/>
      <c r="AU110" s="965" t="s">
        <v>69</v>
      </c>
      <c r="AV110" s="966"/>
      <c r="AW110" s="966"/>
      <c r="AX110" s="966"/>
      <c r="AY110" s="966"/>
      <c r="AZ110" s="895" t="s">
        <v>417</v>
      </c>
      <c r="BA110" s="843"/>
      <c r="BB110" s="843"/>
      <c r="BC110" s="843"/>
      <c r="BD110" s="843"/>
      <c r="BE110" s="843"/>
      <c r="BF110" s="843"/>
      <c r="BG110" s="843"/>
      <c r="BH110" s="843"/>
      <c r="BI110" s="843"/>
      <c r="BJ110" s="843"/>
      <c r="BK110" s="843"/>
      <c r="BL110" s="843"/>
      <c r="BM110" s="843"/>
      <c r="BN110" s="843"/>
      <c r="BO110" s="843"/>
      <c r="BP110" s="844"/>
      <c r="BQ110" s="896">
        <v>10782523</v>
      </c>
      <c r="BR110" s="877"/>
      <c r="BS110" s="877"/>
      <c r="BT110" s="877"/>
      <c r="BU110" s="877"/>
      <c r="BV110" s="877">
        <v>10065212</v>
      </c>
      <c r="BW110" s="877"/>
      <c r="BX110" s="877"/>
      <c r="BY110" s="877"/>
      <c r="BZ110" s="877"/>
      <c r="CA110" s="877">
        <v>10739351</v>
      </c>
      <c r="CB110" s="877"/>
      <c r="CC110" s="877"/>
      <c r="CD110" s="877"/>
      <c r="CE110" s="877"/>
      <c r="CF110" s="901">
        <v>183.6</v>
      </c>
      <c r="CG110" s="902"/>
      <c r="CH110" s="902"/>
      <c r="CI110" s="902"/>
      <c r="CJ110" s="902"/>
      <c r="CK110" s="961" t="s">
        <v>418</v>
      </c>
      <c r="CL110" s="854"/>
      <c r="CM110" s="895" t="s">
        <v>419</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420</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421</v>
      </c>
      <c r="BA111" s="787"/>
      <c r="BB111" s="787"/>
      <c r="BC111" s="787"/>
      <c r="BD111" s="787"/>
      <c r="BE111" s="787"/>
      <c r="BF111" s="787"/>
      <c r="BG111" s="787"/>
      <c r="BH111" s="787"/>
      <c r="BI111" s="787"/>
      <c r="BJ111" s="787"/>
      <c r="BK111" s="787"/>
      <c r="BL111" s="787"/>
      <c r="BM111" s="787"/>
      <c r="BN111" s="787"/>
      <c r="BO111" s="787"/>
      <c r="BP111" s="788"/>
      <c r="BQ111" s="851">
        <v>2266732</v>
      </c>
      <c r="BR111" s="852"/>
      <c r="BS111" s="852"/>
      <c r="BT111" s="852"/>
      <c r="BU111" s="852"/>
      <c r="BV111" s="852">
        <v>1914718</v>
      </c>
      <c r="BW111" s="852"/>
      <c r="BX111" s="852"/>
      <c r="BY111" s="852"/>
      <c r="BZ111" s="852"/>
      <c r="CA111" s="852">
        <v>1159363</v>
      </c>
      <c r="CB111" s="852"/>
      <c r="CC111" s="852"/>
      <c r="CD111" s="852"/>
      <c r="CE111" s="852"/>
      <c r="CF111" s="910">
        <v>19.8</v>
      </c>
      <c r="CG111" s="911"/>
      <c r="CH111" s="911"/>
      <c r="CI111" s="911"/>
      <c r="CJ111" s="911"/>
      <c r="CK111" s="962"/>
      <c r="CL111" s="856"/>
      <c r="CM111" s="850" t="s">
        <v>422</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423</v>
      </c>
      <c r="B112" s="948"/>
      <c r="C112" s="787" t="s">
        <v>424</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425</v>
      </c>
      <c r="BA112" s="787"/>
      <c r="BB112" s="787"/>
      <c r="BC112" s="787"/>
      <c r="BD112" s="787"/>
      <c r="BE112" s="787"/>
      <c r="BF112" s="787"/>
      <c r="BG112" s="787"/>
      <c r="BH112" s="787"/>
      <c r="BI112" s="787"/>
      <c r="BJ112" s="787"/>
      <c r="BK112" s="787"/>
      <c r="BL112" s="787"/>
      <c r="BM112" s="787"/>
      <c r="BN112" s="787"/>
      <c r="BO112" s="787"/>
      <c r="BP112" s="788"/>
      <c r="BQ112" s="851">
        <v>6386461</v>
      </c>
      <c r="BR112" s="852"/>
      <c r="BS112" s="852"/>
      <c r="BT112" s="852"/>
      <c r="BU112" s="852"/>
      <c r="BV112" s="852">
        <v>6777313</v>
      </c>
      <c r="BW112" s="852"/>
      <c r="BX112" s="852"/>
      <c r="BY112" s="852"/>
      <c r="BZ112" s="852"/>
      <c r="CA112" s="852">
        <v>6016192</v>
      </c>
      <c r="CB112" s="852"/>
      <c r="CC112" s="852"/>
      <c r="CD112" s="852"/>
      <c r="CE112" s="852"/>
      <c r="CF112" s="910">
        <v>102.8</v>
      </c>
      <c r="CG112" s="911"/>
      <c r="CH112" s="911"/>
      <c r="CI112" s="911"/>
      <c r="CJ112" s="911"/>
      <c r="CK112" s="962"/>
      <c r="CL112" s="856"/>
      <c r="CM112" s="850" t="s">
        <v>426</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427</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638036</v>
      </c>
      <c r="AB113" s="954"/>
      <c r="AC113" s="954"/>
      <c r="AD113" s="954"/>
      <c r="AE113" s="955"/>
      <c r="AF113" s="956">
        <v>622514</v>
      </c>
      <c r="AG113" s="954"/>
      <c r="AH113" s="954"/>
      <c r="AI113" s="954"/>
      <c r="AJ113" s="955"/>
      <c r="AK113" s="956">
        <v>722027</v>
      </c>
      <c r="AL113" s="954"/>
      <c r="AM113" s="954"/>
      <c r="AN113" s="954"/>
      <c r="AO113" s="955"/>
      <c r="AP113" s="957">
        <v>12.3</v>
      </c>
      <c r="AQ113" s="958"/>
      <c r="AR113" s="958"/>
      <c r="AS113" s="958"/>
      <c r="AT113" s="959"/>
      <c r="AU113" s="967"/>
      <c r="AV113" s="968"/>
      <c r="AW113" s="968"/>
      <c r="AX113" s="968"/>
      <c r="AY113" s="968"/>
      <c r="AZ113" s="850" t="s">
        <v>428</v>
      </c>
      <c r="BA113" s="787"/>
      <c r="BB113" s="787"/>
      <c r="BC113" s="787"/>
      <c r="BD113" s="787"/>
      <c r="BE113" s="787"/>
      <c r="BF113" s="787"/>
      <c r="BG113" s="787"/>
      <c r="BH113" s="787"/>
      <c r="BI113" s="787"/>
      <c r="BJ113" s="787"/>
      <c r="BK113" s="787"/>
      <c r="BL113" s="787"/>
      <c r="BM113" s="787"/>
      <c r="BN113" s="787"/>
      <c r="BO113" s="787"/>
      <c r="BP113" s="788"/>
      <c r="BQ113" s="851">
        <v>809035</v>
      </c>
      <c r="BR113" s="852"/>
      <c r="BS113" s="852"/>
      <c r="BT113" s="852"/>
      <c r="BU113" s="852"/>
      <c r="BV113" s="852">
        <v>708552</v>
      </c>
      <c r="BW113" s="852"/>
      <c r="BX113" s="852"/>
      <c r="BY113" s="852"/>
      <c r="BZ113" s="852"/>
      <c r="CA113" s="852">
        <v>615630</v>
      </c>
      <c r="CB113" s="852"/>
      <c r="CC113" s="852"/>
      <c r="CD113" s="852"/>
      <c r="CE113" s="852"/>
      <c r="CF113" s="910">
        <v>10.5</v>
      </c>
      <c r="CG113" s="911"/>
      <c r="CH113" s="911"/>
      <c r="CI113" s="911"/>
      <c r="CJ113" s="911"/>
      <c r="CK113" s="962"/>
      <c r="CL113" s="856"/>
      <c r="CM113" s="850" t="s">
        <v>429</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430</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97540</v>
      </c>
      <c r="AB114" s="815"/>
      <c r="AC114" s="815"/>
      <c r="AD114" s="815"/>
      <c r="AE114" s="816"/>
      <c r="AF114" s="817">
        <v>111658</v>
      </c>
      <c r="AG114" s="815"/>
      <c r="AH114" s="815"/>
      <c r="AI114" s="815"/>
      <c r="AJ114" s="816"/>
      <c r="AK114" s="817">
        <v>106918</v>
      </c>
      <c r="AL114" s="815"/>
      <c r="AM114" s="815"/>
      <c r="AN114" s="815"/>
      <c r="AO114" s="816"/>
      <c r="AP114" s="859">
        <v>1.8</v>
      </c>
      <c r="AQ114" s="860"/>
      <c r="AR114" s="860"/>
      <c r="AS114" s="860"/>
      <c r="AT114" s="861"/>
      <c r="AU114" s="967"/>
      <c r="AV114" s="968"/>
      <c r="AW114" s="968"/>
      <c r="AX114" s="968"/>
      <c r="AY114" s="968"/>
      <c r="AZ114" s="850" t="s">
        <v>431</v>
      </c>
      <c r="BA114" s="787"/>
      <c r="BB114" s="787"/>
      <c r="BC114" s="787"/>
      <c r="BD114" s="787"/>
      <c r="BE114" s="787"/>
      <c r="BF114" s="787"/>
      <c r="BG114" s="787"/>
      <c r="BH114" s="787"/>
      <c r="BI114" s="787"/>
      <c r="BJ114" s="787"/>
      <c r="BK114" s="787"/>
      <c r="BL114" s="787"/>
      <c r="BM114" s="787"/>
      <c r="BN114" s="787"/>
      <c r="BO114" s="787"/>
      <c r="BP114" s="788"/>
      <c r="BQ114" s="851">
        <v>914082</v>
      </c>
      <c r="BR114" s="852"/>
      <c r="BS114" s="852"/>
      <c r="BT114" s="852"/>
      <c r="BU114" s="852"/>
      <c r="BV114" s="852">
        <v>950187</v>
      </c>
      <c r="BW114" s="852"/>
      <c r="BX114" s="852"/>
      <c r="BY114" s="852"/>
      <c r="BZ114" s="852"/>
      <c r="CA114" s="852">
        <v>963078</v>
      </c>
      <c r="CB114" s="852"/>
      <c r="CC114" s="852"/>
      <c r="CD114" s="852"/>
      <c r="CE114" s="852"/>
      <c r="CF114" s="910">
        <v>16.5</v>
      </c>
      <c r="CG114" s="911"/>
      <c r="CH114" s="911"/>
      <c r="CI114" s="911"/>
      <c r="CJ114" s="911"/>
      <c r="CK114" s="962"/>
      <c r="CL114" s="856"/>
      <c r="CM114" s="850" t="s">
        <v>432</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433</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2815</v>
      </c>
      <c r="AB115" s="954"/>
      <c r="AC115" s="954"/>
      <c r="AD115" s="954"/>
      <c r="AE115" s="955"/>
      <c r="AF115" s="956">
        <v>4332</v>
      </c>
      <c r="AG115" s="954"/>
      <c r="AH115" s="954"/>
      <c r="AI115" s="954"/>
      <c r="AJ115" s="955"/>
      <c r="AK115" s="956">
        <v>4290</v>
      </c>
      <c r="AL115" s="954"/>
      <c r="AM115" s="954"/>
      <c r="AN115" s="954"/>
      <c r="AO115" s="955"/>
      <c r="AP115" s="957">
        <v>0.1</v>
      </c>
      <c r="AQ115" s="958"/>
      <c r="AR115" s="958"/>
      <c r="AS115" s="958"/>
      <c r="AT115" s="959"/>
      <c r="AU115" s="967"/>
      <c r="AV115" s="968"/>
      <c r="AW115" s="968"/>
      <c r="AX115" s="968"/>
      <c r="AY115" s="968"/>
      <c r="AZ115" s="850" t="s">
        <v>434</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435</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436</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v>416</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437</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438</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439</v>
      </c>
      <c r="Z117" s="932"/>
      <c r="AA117" s="937">
        <v>2513102</v>
      </c>
      <c r="AB117" s="938"/>
      <c r="AC117" s="938"/>
      <c r="AD117" s="938"/>
      <c r="AE117" s="939"/>
      <c r="AF117" s="940">
        <v>2465184</v>
      </c>
      <c r="AG117" s="938"/>
      <c r="AH117" s="938"/>
      <c r="AI117" s="938"/>
      <c r="AJ117" s="939"/>
      <c r="AK117" s="940">
        <v>2388214</v>
      </c>
      <c r="AL117" s="938"/>
      <c r="AM117" s="938"/>
      <c r="AN117" s="938"/>
      <c r="AO117" s="939"/>
      <c r="AP117" s="941"/>
      <c r="AQ117" s="942"/>
      <c r="AR117" s="942"/>
      <c r="AS117" s="942"/>
      <c r="AT117" s="943"/>
      <c r="AU117" s="967"/>
      <c r="AV117" s="968"/>
      <c r="AW117" s="968"/>
      <c r="AX117" s="968"/>
      <c r="AY117" s="968"/>
      <c r="AZ117" s="898" t="s">
        <v>440</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441</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415</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412</v>
      </c>
      <c r="AB118" s="931"/>
      <c r="AC118" s="931"/>
      <c r="AD118" s="931"/>
      <c r="AE118" s="932"/>
      <c r="AF118" s="933" t="s">
        <v>413</v>
      </c>
      <c r="AG118" s="931"/>
      <c r="AH118" s="931"/>
      <c r="AI118" s="931"/>
      <c r="AJ118" s="932"/>
      <c r="AK118" s="933" t="s">
        <v>294</v>
      </c>
      <c r="AL118" s="931"/>
      <c r="AM118" s="931"/>
      <c r="AN118" s="931"/>
      <c r="AO118" s="932"/>
      <c r="AP118" s="934" t="s">
        <v>414</v>
      </c>
      <c r="AQ118" s="935"/>
      <c r="AR118" s="935"/>
      <c r="AS118" s="935"/>
      <c r="AT118" s="936"/>
      <c r="AU118" s="967"/>
      <c r="AV118" s="968"/>
      <c r="AW118" s="968"/>
      <c r="AX118" s="968"/>
      <c r="AY118" s="968"/>
      <c r="AZ118" s="873" t="s">
        <v>442</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443</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418</v>
      </c>
      <c r="B119" s="854"/>
      <c r="C119" s="895" t="s">
        <v>419</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444</v>
      </c>
      <c r="BP119" s="913"/>
      <c r="BQ119" s="914">
        <v>21158833</v>
      </c>
      <c r="BR119" s="880"/>
      <c r="BS119" s="880"/>
      <c r="BT119" s="880"/>
      <c r="BU119" s="880"/>
      <c r="BV119" s="880">
        <v>20415982</v>
      </c>
      <c r="BW119" s="880"/>
      <c r="BX119" s="880"/>
      <c r="BY119" s="880"/>
      <c r="BZ119" s="880"/>
      <c r="CA119" s="880">
        <v>19493614</v>
      </c>
      <c r="CB119" s="880"/>
      <c r="CC119" s="880"/>
      <c r="CD119" s="880"/>
      <c r="CE119" s="880"/>
      <c r="CF119" s="783"/>
      <c r="CG119" s="784"/>
      <c r="CH119" s="784"/>
      <c r="CI119" s="784"/>
      <c r="CJ119" s="869"/>
      <c r="CK119" s="963"/>
      <c r="CL119" s="858"/>
      <c r="CM119" s="873" t="s">
        <v>445</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2266732</v>
      </c>
      <c r="DH119" s="799"/>
      <c r="DI119" s="799"/>
      <c r="DJ119" s="799"/>
      <c r="DK119" s="800"/>
      <c r="DL119" s="801">
        <v>1914718</v>
      </c>
      <c r="DM119" s="799"/>
      <c r="DN119" s="799"/>
      <c r="DO119" s="799"/>
      <c r="DP119" s="800"/>
      <c r="DQ119" s="801">
        <v>1159363</v>
      </c>
      <c r="DR119" s="799"/>
      <c r="DS119" s="799"/>
      <c r="DT119" s="799"/>
      <c r="DU119" s="800"/>
      <c r="DV119" s="883">
        <v>19.8</v>
      </c>
      <c r="DW119" s="884"/>
      <c r="DX119" s="884"/>
      <c r="DY119" s="884"/>
      <c r="DZ119" s="885"/>
    </row>
    <row r="120" spans="1:130" s="212" customFormat="1" ht="26.25" customHeight="1" x14ac:dyDescent="0.2">
      <c r="A120" s="855"/>
      <c r="B120" s="856"/>
      <c r="C120" s="850" t="s">
        <v>422</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446</v>
      </c>
      <c r="AV120" s="916"/>
      <c r="AW120" s="916"/>
      <c r="AX120" s="916"/>
      <c r="AY120" s="917"/>
      <c r="AZ120" s="895" t="s">
        <v>447</v>
      </c>
      <c r="BA120" s="843"/>
      <c r="BB120" s="843"/>
      <c r="BC120" s="843"/>
      <c r="BD120" s="843"/>
      <c r="BE120" s="843"/>
      <c r="BF120" s="843"/>
      <c r="BG120" s="843"/>
      <c r="BH120" s="843"/>
      <c r="BI120" s="843"/>
      <c r="BJ120" s="843"/>
      <c r="BK120" s="843"/>
      <c r="BL120" s="843"/>
      <c r="BM120" s="843"/>
      <c r="BN120" s="843"/>
      <c r="BO120" s="843"/>
      <c r="BP120" s="844"/>
      <c r="BQ120" s="896">
        <v>7952319</v>
      </c>
      <c r="BR120" s="877"/>
      <c r="BS120" s="877"/>
      <c r="BT120" s="877"/>
      <c r="BU120" s="877"/>
      <c r="BV120" s="877">
        <v>7125569</v>
      </c>
      <c r="BW120" s="877"/>
      <c r="BX120" s="877"/>
      <c r="BY120" s="877"/>
      <c r="BZ120" s="877"/>
      <c r="CA120" s="877">
        <v>6304294</v>
      </c>
      <c r="CB120" s="877"/>
      <c r="CC120" s="877"/>
      <c r="CD120" s="877"/>
      <c r="CE120" s="877"/>
      <c r="CF120" s="901">
        <v>107.8</v>
      </c>
      <c r="CG120" s="902"/>
      <c r="CH120" s="902"/>
      <c r="CI120" s="902"/>
      <c r="CJ120" s="902"/>
      <c r="CK120" s="903" t="s">
        <v>448</v>
      </c>
      <c r="CL120" s="887"/>
      <c r="CM120" s="887"/>
      <c r="CN120" s="887"/>
      <c r="CO120" s="888"/>
      <c r="CP120" s="907" t="s">
        <v>397</v>
      </c>
      <c r="CQ120" s="908"/>
      <c r="CR120" s="908"/>
      <c r="CS120" s="908"/>
      <c r="CT120" s="908"/>
      <c r="CU120" s="908"/>
      <c r="CV120" s="908"/>
      <c r="CW120" s="908"/>
      <c r="CX120" s="908"/>
      <c r="CY120" s="908"/>
      <c r="CZ120" s="908"/>
      <c r="DA120" s="908"/>
      <c r="DB120" s="908"/>
      <c r="DC120" s="908"/>
      <c r="DD120" s="908"/>
      <c r="DE120" s="908"/>
      <c r="DF120" s="909"/>
      <c r="DG120" s="896">
        <v>5704452</v>
      </c>
      <c r="DH120" s="877"/>
      <c r="DI120" s="877"/>
      <c r="DJ120" s="877"/>
      <c r="DK120" s="877"/>
      <c r="DL120" s="877">
        <v>5472270</v>
      </c>
      <c r="DM120" s="877"/>
      <c r="DN120" s="877"/>
      <c r="DO120" s="877"/>
      <c r="DP120" s="877"/>
      <c r="DQ120" s="877">
        <v>5069595</v>
      </c>
      <c r="DR120" s="877"/>
      <c r="DS120" s="877"/>
      <c r="DT120" s="877"/>
      <c r="DU120" s="877"/>
      <c r="DV120" s="878">
        <v>86.7</v>
      </c>
      <c r="DW120" s="878"/>
      <c r="DX120" s="878"/>
      <c r="DY120" s="878"/>
      <c r="DZ120" s="879"/>
    </row>
    <row r="121" spans="1:130" s="212" customFormat="1" ht="26.25" customHeight="1" x14ac:dyDescent="0.2">
      <c r="A121" s="855"/>
      <c r="B121" s="856"/>
      <c r="C121" s="898" t="s">
        <v>449</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450</v>
      </c>
      <c r="BA121" s="787"/>
      <c r="BB121" s="787"/>
      <c r="BC121" s="787"/>
      <c r="BD121" s="787"/>
      <c r="BE121" s="787"/>
      <c r="BF121" s="787"/>
      <c r="BG121" s="787"/>
      <c r="BH121" s="787"/>
      <c r="BI121" s="787"/>
      <c r="BJ121" s="787"/>
      <c r="BK121" s="787"/>
      <c r="BL121" s="787"/>
      <c r="BM121" s="787"/>
      <c r="BN121" s="787"/>
      <c r="BO121" s="787"/>
      <c r="BP121" s="788"/>
      <c r="BQ121" s="851">
        <v>214350</v>
      </c>
      <c r="BR121" s="852"/>
      <c r="BS121" s="852"/>
      <c r="BT121" s="852"/>
      <c r="BU121" s="852"/>
      <c r="BV121" s="852">
        <v>181152</v>
      </c>
      <c r="BW121" s="852"/>
      <c r="BX121" s="852"/>
      <c r="BY121" s="852"/>
      <c r="BZ121" s="852"/>
      <c r="CA121" s="852">
        <v>149413</v>
      </c>
      <c r="CB121" s="852"/>
      <c r="CC121" s="852"/>
      <c r="CD121" s="852"/>
      <c r="CE121" s="852"/>
      <c r="CF121" s="910">
        <v>2.6</v>
      </c>
      <c r="CG121" s="911"/>
      <c r="CH121" s="911"/>
      <c r="CI121" s="911"/>
      <c r="CJ121" s="911"/>
      <c r="CK121" s="904"/>
      <c r="CL121" s="890"/>
      <c r="CM121" s="890"/>
      <c r="CN121" s="890"/>
      <c r="CO121" s="891"/>
      <c r="CP121" s="870" t="s">
        <v>396</v>
      </c>
      <c r="CQ121" s="871"/>
      <c r="CR121" s="871"/>
      <c r="CS121" s="871"/>
      <c r="CT121" s="871"/>
      <c r="CU121" s="871"/>
      <c r="CV121" s="871"/>
      <c r="CW121" s="871"/>
      <c r="CX121" s="871"/>
      <c r="CY121" s="871"/>
      <c r="CZ121" s="871"/>
      <c r="DA121" s="871"/>
      <c r="DB121" s="871"/>
      <c r="DC121" s="871"/>
      <c r="DD121" s="871"/>
      <c r="DE121" s="871"/>
      <c r="DF121" s="872"/>
      <c r="DG121" s="851">
        <v>612431</v>
      </c>
      <c r="DH121" s="852"/>
      <c r="DI121" s="852"/>
      <c r="DJ121" s="852"/>
      <c r="DK121" s="852"/>
      <c r="DL121" s="852">
        <v>1230824</v>
      </c>
      <c r="DM121" s="852"/>
      <c r="DN121" s="852"/>
      <c r="DO121" s="852"/>
      <c r="DP121" s="852"/>
      <c r="DQ121" s="852">
        <v>687057</v>
      </c>
      <c r="DR121" s="852"/>
      <c r="DS121" s="852"/>
      <c r="DT121" s="852"/>
      <c r="DU121" s="852"/>
      <c r="DV121" s="829">
        <v>11.7</v>
      </c>
      <c r="DW121" s="829"/>
      <c r="DX121" s="829"/>
      <c r="DY121" s="829"/>
      <c r="DZ121" s="830"/>
    </row>
    <row r="122" spans="1:130" s="212" customFormat="1" ht="26.25" customHeight="1" x14ac:dyDescent="0.2">
      <c r="A122" s="855"/>
      <c r="B122" s="856"/>
      <c r="C122" s="850" t="s">
        <v>432</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451</v>
      </c>
      <c r="BA122" s="874"/>
      <c r="BB122" s="874"/>
      <c r="BC122" s="874"/>
      <c r="BD122" s="874"/>
      <c r="BE122" s="874"/>
      <c r="BF122" s="874"/>
      <c r="BG122" s="874"/>
      <c r="BH122" s="874"/>
      <c r="BI122" s="874"/>
      <c r="BJ122" s="874"/>
      <c r="BK122" s="874"/>
      <c r="BL122" s="874"/>
      <c r="BM122" s="874"/>
      <c r="BN122" s="874"/>
      <c r="BO122" s="874"/>
      <c r="BP122" s="875"/>
      <c r="BQ122" s="914">
        <v>11309060</v>
      </c>
      <c r="BR122" s="880"/>
      <c r="BS122" s="880"/>
      <c r="BT122" s="880"/>
      <c r="BU122" s="880"/>
      <c r="BV122" s="880">
        <v>10618382</v>
      </c>
      <c r="BW122" s="880"/>
      <c r="BX122" s="880"/>
      <c r="BY122" s="880"/>
      <c r="BZ122" s="880"/>
      <c r="CA122" s="880">
        <v>10755475</v>
      </c>
      <c r="CB122" s="880"/>
      <c r="CC122" s="880"/>
      <c r="CD122" s="880"/>
      <c r="CE122" s="880"/>
      <c r="CF122" s="881">
        <v>183.8</v>
      </c>
      <c r="CG122" s="882"/>
      <c r="CH122" s="882"/>
      <c r="CI122" s="882"/>
      <c r="CJ122" s="882"/>
      <c r="CK122" s="904"/>
      <c r="CL122" s="890"/>
      <c r="CM122" s="890"/>
      <c r="CN122" s="890"/>
      <c r="CO122" s="891"/>
      <c r="CP122" s="870" t="s">
        <v>394</v>
      </c>
      <c r="CQ122" s="871"/>
      <c r="CR122" s="871"/>
      <c r="CS122" s="871"/>
      <c r="CT122" s="871"/>
      <c r="CU122" s="871"/>
      <c r="CV122" s="871"/>
      <c r="CW122" s="871"/>
      <c r="CX122" s="871"/>
      <c r="CY122" s="871"/>
      <c r="CZ122" s="871"/>
      <c r="DA122" s="871"/>
      <c r="DB122" s="871"/>
      <c r="DC122" s="871"/>
      <c r="DD122" s="871"/>
      <c r="DE122" s="871"/>
      <c r="DF122" s="872"/>
      <c r="DG122" s="851">
        <v>65857</v>
      </c>
      <c r="DH122" s="852"/>
      <c r="DI122" s="852"/>
      <c r="DJ122" s="852"/>
      <c r="DK122" s="852"/>
      <c r="DL122" s="852">
        <v>70786</v>
      </c>
      <c r="DM122" s="852"/>
      <c r="DN122" s="852"/>
      <c r="DO122" s="852"/>
      <c r="DP122" s="852"/>
      <c r="DQ122" s="852">
        <v>255844</v>
      </c>
      <c r="DR122" s="852"/>
      <c r="DS122" s="852"/>
      <c r="DT122" s="852"/>
      <c r="DU122" s="852"/>
      <c r="DV122" s="829">
        <v>4.4000000000000004</v>
      </c>
      <c r="DW122" s="829"/>
      <c r="DX122" s="829"/>
      <c r="DY122" s="829"/>
      <c r="DZ122" s="830"/>
    </row>
    <row r="123" spans="1:130" s="212" customFormat="1" ht="26.25" customHeight="1" x14ac:dyDescent="0.2">
      <c r="A123" s="855"/>
      <c r="B123" s="856"/>
      <c r="C123" s="850" t="s">
        <v>438</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452</v>
      </c>
      <c r="BP123" s="913"/>
      <c r="BQ123" s="867">
        <v>19475729</v>
      </c>
      <c r="BR123" s="868"/>
      <c r="BS123" s="868"/>
      <c r="BT123" s="868"/>
      <c r="BU123" s="868"/>
      <c r="BV123" s="868">
        <v>17925103</v>
      </c>
      <c r="BW123" s="868"/>
      <c r="BX123" s="868"/>
      <c r="BY123" s="868"/>
      <c r="BZ123" s="868"/>
      <c r="CA123" s="868">
        <v>17209182</v>
      </c>
      <c r="CB123" s="868"/>
      <c r="CC123" s="868"/>
      <c r="CD123" s="868"/>
      <c r="CE123" s="868"/>
      <c r="CF123" s="783"/>
      <c r="CG123" s="784"/>
      <c r="CH123" s="784"/>
      <c r="CI123" s="784"/>
      <c r="CJ123" s="869"/>
      <c r="CK123" s="904"/>
      <c r="CL123" s="890"/>
      <c r="CM123" s="890"/>
      <c r="CN123" s="890"/>
      <c r="CO123" s="891"/>
      <c r="CP123" s="870" t="s">
        <v>391</v>
      </c>
      <c r="CQ123" s="871"/>
      <c r="CR123" s="871"/>
      <c r="CS123" s="871"/>
      <c r="CT123" s="871"/>
      <c r="CU123" s="871"/>
      <c r="CV123" s="871"/>
      <c r="CW123" s="871"/>
      <c r="CX123" s="871"/>
      <c r="CY123" s="871"/>
      <c r="CZ123" s="871"/>
      <c r="DA123" s="871"/>
      <c r="DB123" s="871"/>
      <c r="DC123" s="871"/>
      <c r="DD123" s="871"/>
      <c r="DE123" s="871"/>
      <c r="DF123" s="872"/>
      <c r="DG123" s="814">
        <v>3721</v>
      </c>
      <c r="DH123" s="815"/>
      <c r="DI123" s="815"/>
      <c r="DJ123" s="815"/>
      <c r="DK123" s="816"/>
      <c r="DL123" s="817">
        <v>3433</v>
      </c>
      <c r="DM123" s="815"/>
      <c r="DN123" s="815"/>
      <c r="DO123" s="815"/>
      <c r="DP123" s="816"/>
      <c r="DQ123" s="817">
        <v>3696</v>
      </c>
      <c r="DR123" s="815"/>
      <c r="DS123" s="815"/>
      <c r="DT123" s="815"/>
      <c r="DU123" s="816"/>
      <c r="DV123" s="859">
        <v>0.1</v>
      </c>
      <c r="DW123" s="860"/>
      <c r="DX123" s="860"/>
      <c r="DY123" s="860"/>
      <c r="DZ123" s="861"/>
    </row>
    <row r="124" spans="1:130" s="212" customFormat="1" ht="26.25" customHeight="1" thickBot="1" x14ac:dyDescent="0.25">
      <c r="A124" s="855"/>
      <c r="B124" s="856"/>
      <c r="C124" s="850" t="s">
        <v>441</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453</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v>29.8</v>
      </c>
      <c r="BR124" s="866"/>
      <c r="BS124" s="866"/>
      <c r="BT124" s="866"/>
      <c r="BU124" s="866"/>
      <c r="BV124" s="866">
        <v>43.3</v>
      </c>
      <c r="BW124" s="866"/>
      <c r="BX124" s="866"/>
      <c r="BY124" s="866"/>
      <c r="BZ124" s="866"/>
      <c r="CA124" s="866">
        <v>39</v>
      </c>
      <c r="CB124" s="866"/>
      <c r="CC124" s="866"/>
      <c r="CD124" s="866"/>
      <c r="CE124" s="866"/>
      <c r="CF124" s="761"/>
      <c r="CG124" s="762"/>
      <c r="CH124" s="762"/>
      <c r="CI124" s="762"/>
      <c r="CJ124" s="897"/>
      <c r="CK124" s="905"/>
      <c r="CL124" s="905"/>
      <c r="CM124" s="905"/>
      <c r="CN124" s="905"/>
      <c r="CO124" s="906"/>
      <c r="CP124" s="870" t="s">
        <v>454</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443</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455</v>
      </c>
      <c r="CL125" s="887"/>
      <c r="CM125" s="887"/>
      <c r="CN125" s="887"/>
      <c r="CO125" s="888"/>
      <c r="CP125" s="895" t="s">
        <v>456</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445</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2760</v>
      </c>
      <c r="AB126" s="815"/>
      <c r="AC126" s="815"/>
      <c r="AD126" s="815"/>
      <c r="AE126" s="816"/>
      <c r="AF126" s="817">
        <v>4281</v>
      </c>
      <c r="AG126" s="815"/>
      <c r="AH126" s="815"/>
      <c r="AI126" s="815"/>
      <c r="AJ126" s="816"/>
      <c r="AK126" s="817">
        <v>4195</v>
      </c>
      <c r="AL126" s="815"/>
      <c r="AM126" s="815"/>
      <c r="AN126" s="815"/>
      <c r="AO126" s="816"/>
      <c r="AP126" s="859">
        <v>0.1</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457</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458</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55</v>
      </c>
      <c r="AB127" s="815"/>
      <c r="AC127" s="815"/>
      <c r="AD127" s="815"/>
      <c r="AE127" s="816"/>
      <c r="AF127" s="817">
        <v>51</v>
      </c>
      <c r="AG127" s="815"/>
      <c r="AH127" s="815"/>
      <c r="AI127" s="815"/>
      <c r="AJ127" s="816"/>
      <c r="AK127" s="817">
        <v>95</v>
      </c>
      <c r="AL127" s="815"/>
      <c r="AM127" s="815"/>
      <c r="AN127" s="815"/>
      <c r="AO127" s="816"/>
      <c r="AP127" s="859">
        <v>0</v>
      </c>
      <c r="AQ127" s="860"/>
      <c r="AR127" s="860"/>
      <c r="AS127" s="860"/>
      <c r="AT127" s="861"/>
      <c r="AU127" s="214"/>
      <c r="AV127" s="214"/>
      <c r="AW127" s="214"/>
      <c r="AX127" s="876" t="s">
        <v>459</v>
      </c>
      <c r="AY127" s="847"/>
      <c r="AZ127" s="847"/>
      <c r="BA127" s="847"/>
      <c r="BB127" s="847"/>
      <c r="BC127" s="847"/>
      <c r="BD127" s="847"/>
      <c r="BE127" s="848"/>
      <c r="BF127" s="846" t="s">
        <v>460</v>
      </c>
      <c r="BG127" s="847"/>
      <c r="BH127" s="847"/>
      <c r="BI127" s="847"/>
      <c r="BJ127" s="847"/>
      <c r="BK127" s="847"/>
      <c r="BL127" s="848"/>
      <c r="BM127" s="846" t="s">
        <v>461</v>
      </c>
      <c r="BN127" s="847"/>
      <c r="BO127" s="847"/>
      <c r="BP127" s="847"/>
      <c r="BQ127" s="847"/>
      <c r="BR127" s="847"/>
      <c r="BS127" s="848"/>
      <c r="BT127" s="846" t="s">
        <v>462</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463</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464</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465</v>
      </c>
      <c r="X128" s="833"/>
      <c r="Y128" s="833"/>
      <c r="Z128" s="834"/>
      <c r="AA128" s="835">
        <v>48172</v>
      </c>
      <c r="AB128" s="836"/>
      <c r="AC128" s="836"/>
      <c r="AD128" s="836"/>
      <c r="AE128" s="837"/>
      <c r="AF128" s="838">
        <v>39050</v>
      </c>
      <c r="AG128" s="836"/>
      <c r="AH128" s="836"/>
      <c r="AI128" s="836"/>
      <c r="AJ128" s="837"/>
      <c r="AK128" s="838">
        <v>37737</v>
      </c>
      <c r="AL128" s="836"/>
      <c r="AM128" s="836"/>
      <c r="AN128" s="836"/>
      <c r="AO128" s="837"/>
      <c r="AP128" s="839"/>
      <c r="AQ128" s="840"/>
      <c r="AR128" s="840"/>
      <c r="AS128" s="840"/>
      <c r="AT128" s="841"/>
      <c r="AU128" s="214"/>
      <c r="AV128" s="214"/>
      <c r="AW128" s="214"/>
      <c r="AX128" s="842" t="s">
        <v>466</v>
      </c>
      <c r="AY128" s="843"/>
      <c r="AZ128" s="843"/>
      <c r="BA128" s="843"/>
      <c r="BB128" s="843"/>
      <c r="BC128" s="843"/>
      <c r="BD128" s="843"/>
      <c r="BE128" s="844"/>
      <c r="BF128" s="821" t="s">
        <v>122</v>
      </c>
      <c r="BG128" s="822"/>
      <c r="BH128" s="822"/>
      <c r="BI128" s="822"/>
      <c r="BJ128" s="822"/>
      <c r="BK128" s="822"/>
      <c r="BL128" s="845"/>
      <c r="BM128" s="821">
        <v>13.9</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467</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468</v>
      </c>
      <c r="X129" s="812"/>
      <c r="Y129" s="812"/>
      <c r="Z129" s="813"/>
      <c r="AA129" s="814">
        <v>7395108</v>
      </c>
      <c r="AB129" s="815"/>
      <c r="AC129" s="815"/>
      <c r="AD129" s="815"/>
      <c r="AE129" s="816"/>
      <c r="AF129" s="817">
        <v>7457087</v>
      </c>
      <c r="AG129" s="815"/>
      <c r="AH129" s="815"/>
      <c r="AI129" s="815"/>
      <c r="AJ129" s="816"/>
      <c r="AK129" s="817">
        <v>7450042</v>
      </c>
      <c r="AL129" s="815"/>
      <c r="AM129" s="815"/>
      <c r="AN129" s="815"/>
      <c r="AO129" s="816"/>
      <c r="AP129" s="818"/>
      <c r="AQ129" s="819"/>
      <c r="AR129" s="819"/>
      <c r="AS129" s="819"/>
      <c r="AT129" s="820"/>
      <c r="AU129" s="215"/>
      <c r="AV129" s="215"/>
      <c r="AW129" s="215"/>
      <c r="AX129" s="786" t="s">
        <v>469</v>
      </c>
      <c r="AY129" s="787"/>
      <c r="AZ129" s="787"/>
      <c r="BA129" s="787"/>
      <c r="BB129" s="787"/>
      <c r="BC129" s="787"/>
      <c r="BD129" s="787"/>
      <c r="BE129" s="788"/>
      <c r="BF129" s="805" t="s">
        <v>122</v>
      </c>
      <c r="BG129" s="806"/>
      <c r="BH129" s="806"/>
      <c r="BI129" s="806"/>
      <c r="BJ129" s="806"/>
      <c r="BK129" s="806"/>
      <c r="BL129" s="807"/>
      <c r="BM129" s="805">
        <v>18.899999999999999</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470</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471</v>
      </c>
      <c r="X130" s="812"/>
      <c r="Y130" s="812"/>
      <c r="Z130" s="813"/>
      <c r="AA130" s="814">
        <v>1765563</v>
      </c>
      <c r="AB130" s="815"/>
      <c r="AC130" s="815"/>
      <c r="AD130" s="815"/>
      <c r="AE130" s="816"/>
      <c r="AF130" s="817">
        <v>1714980</v>
      </c>
      <c r="AG130" s="815"/>
      <c r="AH130" s="815"/>
      <c r="AI130" s="815"/>
      <c r="AJ130" s="816"/>
      <c r="AK130" s="817">
        <v>1599832</v>
      </c>
      <c r="AL130" s="815"/>
      <c r="AM130" s="815"/>
      <c r="AN130" s="815"/>
      <c r="AO130" s="816"/>
      <c r="AP130" s="818"/>
      <c r="AQ130" s="819"/>
      <c r="AR130" s="819"/>
      <c r="AS130" s="819"/>
      <c r="AT130" s="820"/>
      <c r="AU130" s="215"/>
      <c r="AV130" s="215"/>
      <c r="AW130" s="215"/>
      <c r="AX130" s="786" t="s">
        <v>472</v>
      </c>
      <c r="AY130" s="787"/>
      <c r="AZ130" s="787"/>
      <c r="BA130" s="787"/>
      <c r="BB130" s="787"/>
      <c r="BC130" s="787"/>
      <c r="BD130" s="787"/>
      <c r="BE130" s="788"/>
      <c r="BF130" s="789">
        <v>12.5</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473</v>
      </c>
      <c r="X131" s="796"/>
      <c r="Y131" s="796"/>
      <c r="Z131" s="797"/>
      <c r="AA131" s="798">
        <v>5629545</v>
      </c>
      <c r="AB131" s="799"/>
      <c r="AC131" s="799"/>
      <c r="AD131" s="799"/>
      <c r="AE131" s="800"/>
      <c r="AF131" s="801">
        <v>5742107</v>
      </c>
      <c r="AG131" s="799"/>
      <c r="AH131" s="799"/>
      <c r="AI131" s="799"/>
      <c r="AJ131" s="800"/>
      <c r="AK131" s="801">
        <v>5850210</v>
      </c>
      <c r="AL131" s="799"/>
      <c r="AM131" s="799"/>
      <c r="AN131" s="799"/>
      <c r="AO131" s="800"/>
      <c r="AP131" s="802"/>
      <c r="AQ131" s="803"/>
      <c r="AR131" s="803"/>
      <c r="AS131" s="803"/>
      <c r="AT131" s="804"/>
      <c r="AU131" s="215"/>
      <c r="AV131" s="215"/>
      <c r="AW131" s="215"/>
      <c r="AX131" s="764" t="s">
        <v>474</v>
      </c>
      <c r="AY131" s="765"/>
      <c r="AZ131" s="765"/>
      <c r="BA131" s="765"/>
      <c r="BB131" s="765"/>
      <c r="BC131" s="765"/>
      <c r="BD131" s="765"/>
      <c r="BE131" s="766"/>
      <c r="BF131" s="767">
        <v>39</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475</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476</v>
      </c>
      <c r="W132" s="777"/>
      <c r="X132" s="777"/>
      <c r="Y132" s="777"/>
      <c r="Z132" s="778"/>
      <c r="AA132" s="779">
        <v>12.4231532</v>
      </c>
      <c r="AB132" s="780"/>
      <c r="AC132" s="780"/>
      <c r="AD132" s="780"/>
      <c r="AE132" s="781"/>
      <c r="AF132" s="782">
        <v>12.38489635</v>
      </c>
      <c r="AG132" s="780"/>
      <c r="AH132" s="780"/>
      <c r="AI132" s="780"/>
      <c r="AJ132" s="781"/>
      <c r="AK132" s="782">
        <v>12.831077860000001</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477</v>
      </c>
      <c r="W133" s="756"/>
      <c r="X133" s="756"/>
      <c r="Y133" s="756"/>
      <c r="Z133" s="757"/>
      <c r="AA133" s="758">
        <v>11.8</v>
      </c>
      <c r="AB133" s="759"/>
      <c r="AC133" s="759"/>
      <c r="AD133" s="759"/>
      <c r="AE133" s="760"/>
      <c r="AF133" s="758">
        <v>12.1</v>
      </c>
      <c r="AG133" s="759"/>
      <c r="AH133" s="759"/>
      <c r="AI133" s="759"/>
      <c r="AJ133" s="760"/>
      <c r="AK133" s="758">
        <v>12.5</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rioeYjk8LXjxp2o9SzE34Pct43Zaq+oi4/BFOomYiDDh3mCI75gFOpgoYeYCjxoyTpr/7EyRR1sQ7QqNAg8PQ==" saltValue="fYshrBfsfC0/NCUR+ghP5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election activeCell="DN62" sqref="DN62"/>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AUWK8HaDZLqHfWNN2TLSs+YBb8THCF4xF5LpL9XYWzZNtuynE6ygCeGqHIJ8pwg3P3FjpBfyqodGZ8ZZQ1eg==" saltValue="Oi/v0Z0mzVHncR+sb9ngu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pBBgTfBQcsl3AsTESwXnMOqZegYy4eCTwSd0WjlhoW7xGJj+NWwU+60RnfatlBiGH05a0P74uRUCXBymVhl/5Q==" saltValue="c3HGQw9kGDofgNlb+G8nA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53" t="s">
        <v>481</v>
      </c>
      <c r="AP7" s="253"/>
      <c r="AQ7" s="254" t="s">
        <v>482</v>
      </c>
      <c r="AR7" s="255"/>
    </row>
    <row r="8" spans="1:46" ht="13" x14ac:dyDescent="0.2">
      <c r="A8" s="247"/>
      <c r="AK8" s="256"/>
      <c r="AL8" s="257"/>
      <c r="AM8" s="257"/>
      <c r="AN8" s="258"/>
      <c r="AO8" s="1154"/>
      <c r="AP8" s="259" t="s">
        <v>483</v>
      </c>
      <c r="AQ8" s="260" t="s">
        <v>484</v>
      </c>
      <c r="AR8" s="261" t="s">
        <v>485</v>
      </c>
    </row>
    <row r="9" spans="1:46" ht="13" x14ac:dyDescent="0.2">
      <c r="A9" s="247"/>
      <c r="AK9" s="1165" t="s">
        <v>486</v>
      </c>
      <c r="AL9" s="1166"/>
      <c r="AM9" s="1166"/>
      <c r="AN9" s="1167"/>
      <c r="AO9" s="262">
        <v>2026924</v>
      </c>
      <c r="AP9" s="262">
        <v>168671</v>
      </c>
      <c r="AQ9" s="263">
        <v>120794</v>
      </c>
      <c r="AR9" s="264">
        <v>39.6</v>
      </c>
    </row>
    <row r="10" spans="1:46" ht="13.5" customHeight="1" x14ac:dyDescent="0.2">
      <c r="A10" s="247"/>
      <c r="AK10" s="1165" t="s">
        <v>487</v>
      </c>
      <c r="AL10" s="1166"/>
      <c r="AM10" s="1166"/>
      <c r="AN10" s="1167"/>
      <c r="AO10" s="265">
        <v>155142</v>
      </c>
      <c r="AP10" s="265">
        <v>12910</v>
      </c>
      <c r="AQ10" s="266">
        <v>16294</v>
      </c>
      <c r="AR10" s="267">
        <v>-20.8</v>
      </c>
    </row>
    <row r="11" spans="1:46" ht="13.5" customHeight="1" x14ac:dyDescent="0.2">
      <c r="A11" s="247"/>
      <c r="AK11" s="1165" t="s">
        <v>488</v>
      </c>
      <c r="AL11" s="1166"/>
      <c r="AM11" s="1166"/>
      <c r="AN11" s="1167"/>
      <c r="AO11" s="265" t="s">
        <v>489</v>
      </c>
      <c r="AP11" s="265" t="s">
        <v>489</v>
      </c>
      <c r="AQ11" s="266">
        <v>1928</v>
      </c>
      <c r="AR11" s="267" t="s">
        <v>489</v>
      </c>
    </row>
    <row r="12" spans="1:46" ht="13.5" customHeight="1" x14ac:dyDescent="0.2">
      <c r="A12" s="247"/>
      <c r="AK12" s="1165" t="s">
        <v>490</v>
      </c>
      <c r="AL12" s="1166"/>
      <c r="AM12" s="1166"/>
      <c r="AN12" s="1167"/>
      <c r="AO12" s="265" t="s">
        <v>489</v>
      </c>
      <c r="AP12" s="265" t="s">
        <v>489</v>
      </c>
      <c r="AQ12" s="266">
        <v>20</v>
      </c>
      <c r="AR12" s="267" t="s">
        <v>489</v>
      </c>
    </row>
    <row r="13" spans="1:46" ht="13.5" customHeight="1" x14ac:dyDescent="0.2">
      <c r="A13" s="247"/>
      <c r="AK13" s="1165" t="s">
        <v>491</v>
      </c>
      <c r="AL13" s="1166"/>
      <c r="AM13" s="1166"/>
      <c r="AN13" s="1167"/>
      <c r="AO13" s="265">
        <v>76797</v>
      </c>
      <c r="AP13" s="265">
        <v>6391</v>
      </c>
      <c r="AQ13" s="266">
        <v>4630</v>
      </c>
      <c r="AR13" s="267">
        <v>38</v>
      </c>
    </row>
    <row r="14" spans="1:46" ht="13.5" customHeight="1" x14ac:dyDescent="0.2">
      <c r="A14" s="247"/>
      <c r="AK14" s="1165" t="s">
        <v>492</v>
      </c>
      <c r="AL14" s="1166"/>
      <c r="AM14" s="1166"/>
      <c r="AN14" s="1167"/>
      <c r="AO14" s="265">
        <v>51559</v>
      </c>
      <c r="AP14" s="265">
        <v>4291</v>
      </c>
      <c r="AQ14" s="266">
        <v>2459</v>
      </c>
      <c r="AR14" s="267">
        <v>74.5</v>
      </c>
    </row>
    <row r="15" spans="1:46" ht="13.5" customHeight="1" x14ac:dyDescent="0.2">
      <c r="A15" s="247"/>
      <c r="AK15" s="1168" t="s">
        <v>493</v>
      </c>
      <c r="AL15" s="1169"/>
      <c r="AM15" s="1169"/>
      <c r="AN15" s="1170"/>
      <c r="AO15" s="265">
        <v>-93185</v>
      </c>
      <c r="AP15" s="265">
        <v>-7754</v>
      </c>
      <c r="AQ15" s="266">
        <v>-7108</v>
      </c>
      <c r="AR15" s="267">
        <v>9.1</v>
      </c>
    </row>
    <row r="16" spans="1:46" ht="13" x14ac:dyDescent="0.2">
      <c r="A16" s="247"/>
      <c r="AK16" s="1168" t="s">
        <v>177</v>
      </c>
      <c r="AL16" s="1169"/>
      <c r="AM16" s="1169"/>
      <c r="AN16" s="1170"/>
      <c r="AO16" s="265">
        <v>2217237</v>
      </c>
      <c r="AP16" s="265">
        <v>184508</v>
      </c>
      <c r="AQ16" s="266">
        <v>139017</v>
      </c>
      <c r="AR16" s="267">
        <v>32.700000000000003</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71" t="s">
        <v>498</v>
      </c>
      <c r="AL21" s="1172"/>
      <c r="AM21" s="1172"/>
      <c r="AN21" s="1173"/>
      <c r="AO21" s="277">
        <v>15.73</v>
      </c>
      <c r="AP21" s="278">
        <v>11.1</v>
      </c>
      <c r="AQ21" s="279">
        <v>4.63</v>
      </c>
      <c r="AS21" s="280"/>
      <c r="AT21" s="276"/>
    </row>
    <row r="22" spans="1:46" s="248" customFormat="1" ht="13" x14ac:dyDescent="0.2">
      <c r="A22" s="276"/>
      <c r="AK22" s="1171" t="s">
        <v>499</v>
      </c>
      <c r="AL22" s="1172"/>
      <c r="AM22" s="1172"/>
      <c r="AN22" s="1173"/>
      <c r="AO22" s="281">
        <v>95.9</v>
      </c>
      <c r="AP22" s="282">
        <v>96.5</v>
      </c>
      <c r="AQ22" s="283">
        <v>-0.6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500</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53" t="s">
        <v>481</v>
      </c>
      <c r="AP30" s="253"/>
      <c r="AQ30" s="254" t="s">
        <v>482</v>
      </c>
      <c r="AR30" s="255"/>
    </row>
    <row r="31" spans="1:46" ht="13" x14ac:dyDescent="0.2">
      <c r="A31" s="247"/>
      <c r="AK31" s="256"/>
      <c r="AL31" s="257"/>
      <c r="AM31" s="257"/>
      <c r="AN31" s="258"/>
      <c r="AO31" s="1154"/>
      <c r="AP31" s="259" t="s">
        <v>483</v>
      </c>
      <c r="AQ31" s="260" t="s">
        <v>484</v>
      </c>
      <c r="AR31" s="261" t="s">
        <v>485</v>
      </c>
    </row>
    <row r="32" spans="1:46" ht="27" customHeight="1" x14ac:dyDescent="0.2">
      <c r="A32" s="247"/>
      <c r="AK32" s="1155" t="s">
        <v>503</v>
      </c>
      <c r="AL32" s="1156"/>
      <c r="AM32" s="1156"/>
      <c r="AN32" s="1157"/>
      <c r="AO32" s="291">
        <v>1554979</v>
      </c>
      <c r="AP32" s="291">
        <v>129398</v>
      </c>
      <c r="AQ32" s="292">
        <v>62408</v>
      </c>
      <c r="AR32" s="293">
        <v>107.3</v>
      </c>
    </row>
    <row r="33" spans="1:46" ht="13.5" customHeight="1" x14ac:dyDescent="0.2">
      <c r="A33" s="247"/>
      <c r="AK33" s="1155" t="s">
        <v>504</v>
      </c>
      <c r="AL33" s="1156"/>
      <c r="AM33" s="1156"/>
      <c r="AN33" s="1157"/>
      <c r="AO33" s="291" t="s">
        <v>489</v>
      </c>
      <c r="AP33" s="291" t="s">
        <v>489</v>
      </c>
      <c r="AQ33" s="292" t="s">
        <v>489</v>
      </c>
      <c r="AR33" s="293" t="s">
        <v>489</v>
      </c>
    </row>
    <row r="34" spans="1:46" ht="27" customHeight="1" x14ac:dyDescent="0.2">
      <c r="A34" s="247"/>
      <c r="AK34" s="1155" t="s">
        <v>505</v>
      </c>
      <c r="AL34" s="1156"/>
      <c r="AM34" s="1156"/>
      <c r="AN34" s="1157"/>
      <c r="AO34" s="291" t="s">
        <v>489</v>
      </c>
      <c r="AP34" s="291" t="s">
        <v>489</v>
      </c>
      <c r="AQ34" s="292">
        <v>4</v>
      </c>
      <c r="AR34" s="293" t="s">
        <v>489</v>
      </c>
    </row>
    <row r="35" spans="1:46" ht="27" customHeight="1" x14ac:dyDescent="0.2">
      <c r="A35" s="247"/>
      <c r="AK35" s="1155" t="s">
        <v>506</v>
      </c>
      <c r="AL35" s="1156"/>
      <c r="AM35" s="1156"/>
      <c r="AN35" s="1157"/>
      <c r="AO35" s="291">
        <v>722027</v>
      </c>
      <c r="AP35" s="291">
        <v>60084</v>
      </c>
      <c r="AQ35" s="292">
        <v>14219</v>
      </c>
      <c r="AR35" s="293">
        <v>322.60000000000002</v>
      </c>
    </row>
    <row r="36" spans="1:46" ht="27" customHeight="1" x14ac:dyDescent="0.2">
      <c r="A36" s="247"/>
      <c r="AK36" s="1155" t="s">
        <v>507</v>
      </c>
      <c r="AL36" s="1156"/>
      <c r="AM36" s="1156"/>
      <c r="AN36" s="1157"/>
      <c r="AO36" s="291">
        <v>106918</v>
      </c>
      <c r="AP36" s="291">
        <v>8897</v>
      </c>
      <c r="AQ36" s="292">
        <v>4004</v>
      </c>
      <c r="AR36" s="293">
        <v>122.2</v>
      </c>
    </row>
    <row r="37" spans="1:46" ht="13.5" customHeight="1" x14ac:dyDescent="0.2">
      <c r="A37" s="247"/>
      <c r="AK37" s="1155" t="s">
        <v>508</v>
      </c>
      <c r="AL37" s="1156"/>
      <c r="AM37" s="1156"/>
      <c r="AN37" s="1157"/>
      <c r="AO37" s="291">
        <v>4290</v>
      </c>
      <c r="AP37" s="291">
        <v>357</v>
      </c>
      <c r="AQ37" s="292">
        <v>309</v>
      </c>
      <c r="AR37" s="293">
        <v>15.5</v>
      </c>
    </row>
    <row r="38" spans="1:46" ht="27" customHeight="1" x14ac:dyDescent="0.2">
      <c r="A38" s="247"/>
      <c r="AK38" s="1158" t="s">
        <v>509</v>
      </c>
      <c r="AL38" s="1159"/>
      <c r="AM38" s="1159"/>
      <c r="AN38" s="1160"/>
      <c r="AO38" s="294" t="s">
        <v>489</v>
      </c>
      <c r="AP38" s="294" t="s">
        <v>489</v>
      </c>
      <c r="AQ38" s="295">
        <v>4</v>
      </c>
      <c r="AR38" s="283" t="s">
        <v>489</v>
      </c>
      <c r="AS38" s="290"/>
    </row>
    <row r="39" spans="1:46" ht="13" x14ac:dyDescent="0.2">
      <c r="A39" s="247"/>
      <c r="AK39" s="1158" t="s">
        <v>510</v>
      </c>
      <c r="AL39" s="1159"/>
      <c r="AM39" s="1159"/>
      <c r="AN39" s="1160"/>
      <c r="AO39" s="291">
        <v>-37737</v>
      </c>
      <c r="AP39" s="291">
        <v>-3140</v>
      </c>
      <c r="AQ39" s="292">
        <v>-2554</v>
      </c>
      <c r="AR39" s="293">
        <v>22.9</v>
      </c>
      <c r="AS39" s="290"/>
    </row>
    <row r="40" spans="1:46" ht="27" customHeight="1" x14ac:dyDescent="0.2">
      <c r="A40" s="247"/>
      <c r="AK40" s="1155" t="s">
        <v>511</v>
      </c>
      <c r="AL40" s="1156"/>
      <c r="AM40" s="1156"/>
      <c r="AN40" s="1157"/>
      <c r="AO40" s="291">
        <v>-1599832</v>
      </c>
      <c r="AP40" s="291">
        <v>-133131</v>
      </c>
      <c r="AQ40" s="292">
        <v>-52280</v>
      </c>
      <c r="AR40" s="293">
        <v>154.6</v>
      </c>
      <c r="AS40" s="290"/>
    </row>
    <row r="41" spans="1:46" ht="13" x14ac:dyDescent="0.2">
      <c r="A41" s="247"/>
      <c r="AK41" s="1161" t="s">
        <v>287</v>
      </c>
      <c r="AL41" s="1162"/>
      <c r="AM41" s="1162"/>
      <c r="AN41" s="1163"/>
      <c r="AO41" s="291">
        <v>750645</v>
      </c>
      <c r="AP41" s="291">
        <v>62465</v>
      </c>
      <c r="AQ41" s="292">
        <v>26115</v>
      </c>
      <c r="AR41" s="293">
        <v>139.19999999999999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48" t="s">
        <v>481</v>
      </c>
      <c r="AN49" s="1150" t="s">
        <v>514</v>
      </c>
      <c r="AO49" s="1151"/>
      <c r="AP49" s="1151"/>
      <c r="AQ49" s="1151"/>
      <c r="AR49" s="1152"/>
    </row>
    <row r="50" spans="1:44" ht="13" x14ac:dyDescent="0.2">
      <c r="A50" s="247"/>
      <c r="AK50" s="305"/>
      <c r="AL50" s="306"/>
      <c r="AM50" s="1149"/>
      <c r="AN50" s="307" t="s">
        <v>515</v>
      </c>
      <c r="AO50" s="308" t="s">
        <v>516</v>
      </c>
      <c r="AP50" s="309" t="s">
        <v>517</v>
      </c>
      <c r="AQ50" s="310" t="s">
        <v>518</v>
      </c>
      <c r="AR50" s="311" t="s">
        <v>519</v>
      </c>
    </row>
    <row r="51" spans="1:44" ht="13" x14ac:dyDescent="0.2">
      <c r="A51" s="247"/>
      <c r="AK51" s="303" t="s">
        <v>520</v>
      </c>
      <c r="AL51" s="304"/>
      <c r="AM51" s="312">
        <v>1759849</v>
      </c>
      <c r="AN51" s="313">
        <v>138147</v>
      </c>
      <c r="AO51" s="314">
        <v>-10.4</v>
      </c>
      <c r="AP51" s="315">
        <v>94796</v>
      </c>
      <c r="AQ51" s="316">
        <v>1.4</v>
      </c>
      <c r="AR51" s="317">
        <v>-11.8</v>
      </c>
    </row>
    <row r="52" spans="1:44" ht="13" x14ac:dyDescent="0.2">
      <c r="A52" s="247"/>
      <c r="AK52" s="318"/>
      <c r="AL52" s="319" t="s">
        <v>521</v>
      </c>
      <c r="AM52" s="320">
        <v>1224014</v>
      </c>
      <c r="AN52" s="321">
        <v>96084</v>
      </c>
      <c r="AO52" s="322">
        <v>-22.2</v>
      </c>
      <c r="AP52" s="323">
        <v>55781</v>
      </c>
      <c r="AQ52" s="324">
        <v>4.5999999999999996</v>
      </c>
      <c r="AR52" s="325">
        <v>-26.8</v>
      </c>
    </row>
    <row r="53" spans="1:44" ht="13" x14ac:dyDescent="0.2">
      <c r="A53" s="247"/>
      <c r="AK53" s="303" t="s">
        <v>522</v>
      </c>
      <c r="AL53" s="304"/>
      <c r="AM53" s="312">
        <v>1967022</v>
      </c>
      <c r="AN53" s="313">
        <v>155989</v>
      </c>
      <c r="AO53" s="314">
        <v>12.9</v>
      </c>
      <c r="AP53" s="315">
        <v>97758</v>
      </c>
      <c r="AQ53" s="316">
        <v>3.1</v>
      </c>
      <c r="AR53" s="317">
        <v>9.8000000000000007</v>
      </c>
    </row>
    <row r="54" spans="1:44" ht="13" x14ac:dyDescent="0.2">
      <c r="A54" s="247"/>
      <c r="AK54" s="318"/>
      <c r="AL54" s="319" t="s">
        <v>521</v>
      </c>
      <c r="AM54" s="320">
        <v>1533070</v>
      </c>
      <c r="AN54" s="321">
        <v>121576</v>
      </c>
      <c r="AO54" s="322">
        <v>26.5</v>
      </c>
      <c r="AP54" s="323">
        <v>45946</v>
      </c>
      <c r="AQ54" s="324">
        <v>-17.600000000000001</v>
      </c>
      <c r="AR54" s="325">
        <v>44.1</v>
      </c>
    </row>
    <row r="55" spans="1:44" ht="13" x14ac:dyDescent="0.2">
      <c r="A55" s="247"/>
      <c r="AK55" s="303" t="s">
        <v>523</v>
      </c>
      <c r="AL55" s="304"/>
      <c r="AM55" s="312">
        <v>1873922</v>
      </c>
      <c r="AN55" s="313">
        <v>150299</v>
      </c>
      <c r="AO55" s="314">
        <v>-3.6</v>
      </c>
      <c r="AP55" s="315">
        <v>91338</v>
      </c>
      <c r="AQ55" s="316">
        <v>-6.6</v>
      </c>
      <c r="AR55" s="317">
        <v>3</v>
      </c>
    </row>
    <row r="56" spans="1:44" ht="13" x14ac:dyDescent="0.2">
      <c r="A56" s="247"/>
      <c r="AK56" s="318"/>
      <c r="AL56" s="319" t="s">
        <v>521</v>
      </c>
      <c r="AM56" s="320">
        <v>1538289</v>
      </c>
      <c r="AN56" s="321">
        <v>123379</v>
      </c>
      <c r="AO56" s="322">
        <v>1.5</v>
      </c>
      <c r="AP56" s="323">
        <v>43989</v>
      </c>
      <c r="AQ56" s="324">
        <v>-4.3</v>
      </c>
      <c r="AR56" s="325">
        <v>5.8</v>
      </c>
    </row>
    <row r="57" spans="1:44" ht="13" x14ac:dyDescent="0.2">
      <c r="A57" s="247"/>
      <c r="AK57" s="303" t="s">
        <v>524</v>
      </c>
      <c r="AL57" s="304"/>
      <c r="AM57" s="312">
        <v>2082021</v>
      </c>
      <c r="AN57" s="313">
        <v>169753</v>
      </c>
      <c r="AO57" s="314">
        <v>12.9</v>
      </c>
      <c r="AP57" s="315">
        <v>103975</v>
      </c>
      <c r="AQ57" s="316">
        <v>13.8</v>
      </c>
      <c r="AR57" s="317">
        <v>-0.9</v>
      </c>
    </row>
    <row r="58" spans="1:44" ht="13" x14ac:dyDescent="0.2">
      <c r="A58" s="247"/>
      <c r="AK58" s="318"/>
      <c r="AL58" s="319" t="s">
        <v>521</v>
      </c>
      <c r="AM58" s="320">
        <v>1726611</v>
      </c>
      <c r="AN58" s="321">
        <v>140775</v>
      </c>
      <c r="AO58" s="322">
        <v>14.1</v>
      </c>
      <c r="AP58" s="323">
        <v>52698</v>
      </c>
      <c r="AQ58" s="324">
        <v>19.8</v>
      </c>
      <c r="AR58" s="325">
        <v>-5.7</v>
      </c>
    </row>
    <row r="59" spans="1:44" ht="13" x14ac:dyDescent="0.2">
      <c r="A59" s="247"/>
      <c r="AK59" s="303" t="s">
        <v>525</v>
      </c>
      <c r="AL59" s="304"/>
      <c r="AM59" s="312">
        <v>3520165</v>
      </c>
      <c r="AN59" s="313">
        <v>292932</v>
      </c>
      <c r="AO59" s="314">
        <v>72.599999999999994</v>
      </c>
      <c r="AP59" s="315">
        <v>112678</v>
      </c>
      <c r="AQ59" s="316">
        <v>8.4</v>
      </c>
      <c r="AR59" s="317">
        <v>64.2</v>
      </c>
    </row>
    <row r="60" spans="1:44" ht="13" x14ac:dyDescent="0.2">
      <c r="A60" s="247"/>
      <c r="AK60" s="318"/>
      <c r="AL60" s="319" t="s">
        <v>521</v>
      </c>
      <c r="AM60" s="320">
        <v>2971880</v>
      </c>
      <c r="AN60" s="321">
        <v>247306</v>
      </c>
      <c r="AO60" s="322">
        <v>75.7</v>
      </c>
      <c r="AP60" s="323">
        <v>55165</v>
      </c>
      <c r="AQ60" s="324">
        <v>4.7</v>
      </c>
      <c r="AR60" s="325">
        <v>71</v>
      </c>
    </row>
    <row r="61" spans="1:44" ht="13" x14ac:dyDescent="0.2">
      <c r="A61" s="247"/>
      <c r="AK61" s="303" t="s">
        <v>526</v>
      </c>
      <c r="AL61" s="326"/>
      <c r="AM61" s="312">
        <v>2240596</v>
      </c>
      <c r="AN61" s="313">
        <v>181424</v>
      </c>
      <c r="AO61" s="314">
        <v>16.899999999999999</v>
      </c>
      <c r="AP61" s="315">
        <v>100109</v>
      </c>
      <c r="AQ61" s="327">
        <v>4</v>
      </c>
      <c r="AR61" s="317">
        <v>12.9</v>
      </c>
    </row>
    <row r="62" spans="1:44" ht="13" x14ac:dyDescent="0.2">
      <c r="A62" s="247"/>
      <c r="AK62" s="318"/>
      <c r="AL62" s="319" t="s">
        <v>521</v>
      </c>
      <c r="AM62" s="320">
        <v>1798773</v>
      </c>
      <c r="AN62" s="321">
        <v>145824</v>
      </c>
      <c r="AO62" s="322">
        <v>19.100000000000001</v>
      </c>
      <c r="AP62" s="323">
        <v>50716</v>
      </c>
      <c r="AQ62" s="324">
        <v>1.4</v>
      </c>
      <c r="AR62" s="325">
        <v>17.7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qktYGqmB9p54I+UqPUiqQwxAacumvL9Ii6hK9k66SbsrE4PC108IyI9dFBp9gaSJUim2riiCe8lJKXNW11R0w==" saltValue="QMZ3bny5THG1qNxY1p3P+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uVF3f4Lq4l8vSbUmpJY7pTgGktQjKl4y1IqhBq4cyAH73dnZWqLXIjVQa/T6mX8Gv7lXp2Vis0jHmr9nHL1nDQ==" saltValue="KbHleHOz8I7BENkNL3Q8i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election activeCell="AF101" sqref="AF10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W6Pz75SngljmQo0OCDnlzboTYdlR73BtJ4p/Uds1HsgUd5AISlm90eo7p0NqIyAkgooxgGI029IAPRylTBqkSg==" saltValue="EIZ2absz8QMPoEZ0ZKr2v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M45" sqref="M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74" t="s">
        <v>3</v>
      </c>
      <c r="D47" s="1174"/>
      <c r="E47" s="1175"/>
      <c r="F47" s="11">
        <v>54.91</v>
      </c>
      <c r="G47" s="12">
        <v>57.57</v>
      </c>
      <c r="H47" s="12">
        <v>59.54</v>
      </c>
      <c r="I47" s="12">
        <v>47.53</v>
      </c>
      <c r="J47" s="13">
        <v>41.3</v>
      </c>
    </row>
    <row r="48" spans="2:10" ht="57.75" customHeight="1" x14ac:dyDescent="0.2">
      <c r="B48" s="14"/>
      <c r="C48" s="1176" t="s">
        <v>4</v>
      </c>
      <c r="D48" s="1176"/>
      <c r="E48" s="1177"/>
      <c r="F48" s="15">
        <v>11.24</v>
      </c>
      <c r="G48" s="16">
        <v>8.56</v>
      </c>
      <c r="H48" s="16">
        <v>7.25</v>
      </c>
      <c r="I48" s="16">
        <v>5.67</v>
      </c>
      <c r="J48" s="17">
        <v>10.99</v>
      </c>
    </row>
    <row r="49" spans="2:10" ht="57.75" customHeight="1" thickBot="1" x14ac:dyDescent="0.25">
      <c r="B49" s="18"/>
      <c r="C49" s="1178" t="s">
        <v>5</v>
      </c>
      <c r="D49" s="1178"/>
      <c r="E49" s="1179"/>
      <c r="F49" s="19" t="s">
        <v>533</v>
      </c>
      <c r="G49" s="20" t="s">
        <v>534</v>
      </c>
      <c r="H49" s="20" t="s">
        <v>535</v>
      </c>
      <c r="I49" s="20" t="s">
        <v>536</v>
      </c>
      <c r="J49" s="21" t="s">
        <v>537</v>
      </c>
    </row>
    <row r="50" spans="2:10" ht="13" x14ac:dyDescent="0.2"/>
  </sheetData>
  <sheetProtection algorithmName="SHA-512" hashValue="XCUkR4S7ztrAur6YT+BEkSEvp1jJU1NH169q5PbXgZL0kJYAweBa0+HTNfVCLJVByrY1ZYgmiTTRBI214j4/qQ==" saltValue="xZTbQRvjT3m4GZ/gb5eP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4" t="s">
        <v>538</v>
      </c>
      <c r="D34" s="1184"/>
      <c r="E34" s="1185"/>
      <c r="F34" s="32">
        <v>23.72</v>
      </c>
      <c r="G34" s="33">
        <v>22.8</v>
      </c>
      <c r="H34" s="33">
        <v>23.2</v>
      </c>
      <c r="I34" s="33">
        <v>22.94</v>
      </c>
      <c r="J34" s="34">
        <v>20.09</v>
      </c>
      <c r="K34" s="22"/>
      <c r="L34" s="22"/>
      <c r="M34" s="22"/>
      <c r="N34" s="22"/>
      <c r="O34" s="22"/>
      <c r="P34" s="22"/>
    </row>
    <row r="35" spans="1:16" ht="39" customHeight="1" x14ac:dyDescent="0.2">
      <c r="A35" s="22"/>
      <c r="B35" s="35"/>
      <c r="C35" s="1180" t="s">
        <v>539</v>
      </c>
      <c r="D35" s="1180"/>
      <c r="E35" s="1181"/>
      <c r="F35" s="36">
        <v>11.11</v>
      </c>
      <c r="G35" s="37">
        <v>8.3699999999999992</v>
      </c>
      <c r="H35" s="37">
        <v>7.04</v>
      </c>
      <c r="I35" s="37">
        <v>5.43</v>
      </c>
      <c r="J35" s="38">
        <v>10.71</v>
      </c>
      <c r="K35" s="22"/>
      <c r="L35" s="22"/>
      <c r="M35" s="22"/>
      <c r="N35" s="22"/>
      <c r="O35" s="22"/>
      <c r="P35" s="22"/>
    </row>
    <row r="36" spans="1:16" ht="39" customHeight="1" x14ac:dyDescent="0.2">
      <c r="A36" s="22"/>
      <c r="B36" s="35"/>
      <c r="C36" s="1180" t="s">
        <v>540</v>
      </c>
      <c r="D36" s="1180"/>
      <c r="E36" s="1181"/>
      <c r="F36" s="36">
        <v>4.9800000000000004</v>
      </c>
      <c r="G36" s="37">
        <v>5.32</v>
      </c>
      <c r="H36" s="37">
        <v>6.07</v>
      </c>
      <c r="I36" s="37">
        <v>6.41</v>
      </c>
      <c r="J36" s="38">
        <v>6.38</v>
      </c>
      <c r="K36" s="22"/>
      <c r="L36" s="22"/>
      <c r="M36" s="22"/>
      <c r="N36" s="22"/>
      <c r="O36" s="22"/>
      <c r="P36" s="22"/>
    </row>
    <row r="37" spans="1:16" ht="39" customHeight="1" x14ac:dyDescent="0.2">
      <c r="A37" s="22"/>
      <c r="B37" s="35"/>
      <c r="C37" s="1180" t="s">
        <v>541</v>
      </c>
      <c r="D37" s="1180"/>
      <c r="E37" s="1181"/>
      <c r="F37" s="36">
        <v>9.65</v>
      </c>
      <c r="G37" s="37">
        <v>7.42</v>
      </c>
      <c r="H37" s="37">
        <v>5.88</v>
      </c>
      <c r="I37" s="37">
        <v>3.12</v>
      </c>
      <c r="J37" s="38">
        <v>2.91</v>
      </c>
      <c r="K37" s="22"/>
      <c r="L37" s="22"/>
      <c r="M37" s="22"/>
      <c r="N37" s="22"/>
      <c r="O37" s="22"/>
      <c r="P37" s="22"/>
    </row>
    <row r="38" spans="1:16" ht="39" customHeight="1" x14ac:dyDescent="0.2">
      <c r="A38" s="22"/>
      <c r="B38" s="35"/>
      <c r="C38" s="1180" t="s">
        <v>542</v>
      </c>
      <c r="D38" s="1180"/>
      <c r="E38" s="1181"/>
      <c r="F38" s="36">
        <v>2.72</v>
      </c>
      <c r="G38" s="37">
        <v>0.99</v>
      </c>
      <c r="H38" s="37">
        <v>0.82</v>
      </c>
      <c r="I38" s="37">
        <v>0.75</v>
      </c>
      <c r="J38" s="38">
        <v>1.5</v>
      </c>
      <c r="K38" s="22"/>
      <c r="L38" s="22"/>
      <c r="M38" s="22"/>
      <c r="N38" s="22"/>
      <c r="O38" s="22"/>
      <c r="P38" s="22"/>
    </row>
    <row r="39" spans="1:16" ht="39" customHeight="1" x14ac:dyDescent="0.2">
      <c r="A39" s="22"/>
      <c r="B39" s="35"/>
      <c r="C39" s="1180" t="s">
        <v>543</v>
      </c>
      <c r="D39" s="1180"/>
      <c r="E39" s="1181"/>
      <c r="F39" s="36">
        <v>0.11</v>
      </c>
      <c r="G39" s="37">
        <v>0.17</v>
      </c>
      <c r="H39" s="37">
        <v>0.19</v>
      </c>
      <c r="I39" s="37">
        <v>0.22</v>
      </c>
      <c r="J39" s="38">
        <v>0.26</v>
      </c>
      <c r="K39" s="22"/>
      <c r="L39" s="22"/>
      <c r="M39" s="22"/>
      <c r="N39" s="22"/>
      <c r="O39" s="22"/>
      <c r="P39" s="22"/>
    </row>
    <row r="40" spans="1:16" ht="39" customHeight="1" x14ac:dyDescent="0.2">
      <c r="A40" s="22"/>
      <c r="B40" s="35"/>
      <c r="C40" s="1180" t="s">
        <v>544</v>
      </c>
      <c r="D40" s="1180"/>
      <c r="E40" s="1181"/>
      <c r="F40" s="36">
        <v>0.08</v>
      </c>
      <c r="G40" s="37">
        <v>7.0000000000000007E-2</v>
      </c>
      <c r="H40" s="37">
        <v>0.04</v>
      </c>
      <c r="I40" s="37">
        <v>0.04</v>
      </c>
      <c r="J40" s="38">
        <v>0.04</v>
      </c>
      <c r="K40" s="22"/>
      <c r="L40" s="22"/>
      <c r="M40" s="22"/>
      <c r="N40" s="22"/>
      <c r="O40" s="22"/>
      <c r="P40" s="22"/>
    </row>
    <row r="41" spans="1:16" ht="39" customHeight="1" x14ac:dyDescent="0.2">
      <c r="A41" s="22"/>
      <c r="B41" s="35"/>
      <c r="C41" s="1180" t="s">
        <v>545</v>
      </c>
      <c r="D41" s="1180"/>
      <c r="E41" s="1181"/>
      <c r="F41" s="36">
        <v>0</v>
      </c>
      <c r="G41" s="37">
        <v>0</v>
      </c>
      <c r="H41" s="37">
        <v>0</v>
      </c>
      <c r="I41" s="37">
        <v>0</v>
      </c>
      <c r="J41" s="38">
        <v>0.01</v>
      </c>
      <c r="K41" s="22"/>
      <c r="L41" s="22"/>
      <c r="M41" s="22"/>
      <c r="N41" s="22"/>
      <c r="O41" s="22"/>
      <c r="P41" s="22"/>
    </row>
    <row r="42" spans="1:16" ht="39" customHeight="1" x14ac:dyDescent="0.2">
      <c r="A42" s="22"/>
      <c r="B42" s="39"/>
      <c r="C42" s="1180" t="s">
        <v>546</v>
      </c>
      <c r="D42" s="1180"/>
      <c r="E42" s="1181"/>
      <c r="F42" s="36" t="s">
        <v>489</v>
      </c>
      <c r="G42" s="37" t="s">
        <v>489</v>
      </c>
      <c r="H42" s="37" t="s">
        <v>489</v>
      </c>
      <c r="I42" s="37" t="s">
        <v>489</v>
      </c>
      <c r="J42" s="38" t="s">
        <v>489</v>
      </c>
      <c r="K42" s="22"/>
      <c r="L42" s="22"/>
      <c r="M42" s="22"/>
      <c r="N42" s="22"/>
      <c r="O42" s="22"/>
      <c r="P42" s="22"/>
    </row>
    <row r="43" spans="1:16" ht="39" customHeight="1" thickBot="1" x14ac:dyDescent="0.25">
      <c r="A43" s="22"/>
      <c r="B43" s="40"/>
      <c r="C43" s="1182" t="s">
        <v>547</v>
      </c>
      <c r="D43" s="1182"/>
      <c r="E43" s="1183"/>
      <c r="F43" s="41">
        <v>1.73</v>
      </c>
      <c r="G43" s="42">
        <v>1.81</v>
      </c>
      <c r="H43" s="42">
        <v>0.96</v>
      </c>
      <c r="I43" s="42">
        <v>0.56000000000000005</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V8DFbQGRQdKh6HpxzuglXZSkj3uQ5DDJuvfv1DwVZue82G3jyQtDFsZ1M3pgDAKf5frb9KUjkP89x4/NbH2BeA==" saltValue="b3xqBd+3JK+Fk+YnY1BL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R55" sqref="R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1757</v>
      </c>
      <c r="L45" s="58">
        <v>1785</v>
      </c>
      <c r="M45" s="58">
        <v>1775</v>
      </c>
      <c r="N45" s="58">
        <v>1726</v>
      </c>
      <c r="O45" s="59">
        <v>1555</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489</v>
      </c>
      <c r="L46" s="62" t="s">
        <v>489</v>
      </c>
      <c r="M46" s="62" t="s">
        <v>489</v>
      </c>
      <c r="N46" s="62" t="s">
        <v>489</v>
      </c>
      <c r="O46" s="63" t="s">
        <v>489</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489</v>
      </c>
      <c r="L47" s="62" t="s">
        <v>489</v>
      </c>
      <c r="M47" s="62" t="s">
        <v>489</v>
      </c>
      <c r="N47" s="62" t="s">
        <v>489</v>
      </c>
      <c r="O47" s="63" t="s">
        <v>489</v>
      </c>
      <c r="P47" s="46"/>
      <c r="Q47" s="46"/>
      <c r="R47" s="46"/>
      <c r="S47" s="46"/>
      <c r="T47" s="46"/>
      <c r="U47" s="46"/>
    </row>
    <row r="48" spans="1:21" ht="30.75" customHeight="1" x14ac:dyDescent="0.2">
      <c r="A48" s="46"/>
      <c r="B48" s="1211"/>
      <c r="C48" s="1212"/>
      <c r="D48" s="60"/>
      <c r="E48" s="1188" t="s">
        <v>13</v>
      </c>
      <c r="F48" s="1188"/>
      <c r="G48" s="1188"/>
      <c r="H48" s="1188"/>
      <c r="I48" s="1188"/>
      <c r="J48" s="1189"/>
      <c r="K48" s="61">
        <v>578</v>
      </c>
      <c r="L48" s="62">
        <v>598</v>
      </c>
      <c r="M48" s="62">
        <v>638</v>
      </c>
      <c r="N48" s="62">
        <v>623</v>
      </c>
      <c r="O48" s="63">
        <v>722</v>
      </c>
      <c r="P48" s="46"/>
      <c r="Q48" s="46"/>
      <c r="R48" s="46"/>
      <c r="S48" s="46"/>
      <c r="T48" s="46"/>
      <c r="U48" s="46"/>
    </row>
    <row r="49" spans="1:21" ht="30.75" customHeight="1" x14ac:dyDescent="0.2">
      <c r="A49" s="46"/>
      <c r="B49" s="1211"/>
      <c r="C49" s="1212"/>
      <c r="D49" s="60"/>
      <c r="E49" s="1188" t="s">
        <v>14</v>
      </c>
      <c r="F49" s="1188"/>
      <c r="G49" s="1188"/>
      <c r="H49" s="1188"/>
      <c r="I49" s="1188"/>
      <c r="J49" s="1189"/>
      <c r="K49" s="61">
        <v>99</v>
      </c>
      <c r="L49" s="62">
        <v>97</v>
      </c>
      <c r="M49" s="62">
        <v>98</v>
      </c>
      <c r="N49" s="62">
        <v>112</v>
      </c>
      <c r="O49" s="63">
        <v>107</v>
      </c>
      <c r="P49" s="46"/>
      <c r="Q49" s="46"/>
      <c r="R49" s="46"/>
      <c r="S49" s="46"/>
      <c r="T49" s="46"/>
      <c r="U49" s="46"/>
    </row>
    <row r="50" spans="1:21" ht="30.75" customHeight="1" x14ac:dyDescent="0.2">
      <c r="A50" s="46"/>
      <c r="B50" s="1211"/>
      <c r="C50" s="1212"/>
      <c r="D50" s="60"/>
      <c r="E50" s="1188" t="s">
        <v>15</v>
      </c>
      <c r="F50" s="1188"/>
      <c r="G50" s="1188"/>
      <c r="H50" s="1188"/>
      <c r="I50" s="1188"/>
      <c r="J50" s="1189"/>
      <c r="K50" s="61">
        <v>4</v>
      </c>
      <c r="L50" s="62">
        <v>3</v>
      </c>
      <c r="M50" s="62">
        <v>3</v>
      </c>
      <c r="N50" s="62">
        <v>4</v>
      </c>
      <c r="O50" s="63">
        <v>4</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489</v>
      </c>
      <c r="L51" s="62" t="s">
        <v>489</v>
      </c>
      <c r="M51" s="62" t="s">
        <v>489</v>
      </c>
      <c r="N51" s="62">
        <v>0</v>
      </c>
      <c r="O51" s="63" t="s">
        <v>489</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1807</v>
      </c>
      <c r="L52" s="62">
        <v>1819</v>
      </c>
      <c r="M52" s="62">
        <v>1813</v>
      </c>
      <c r="N52" s="62">
        <v>1754</v>
      </c>
      <c r="O52" s="63">
        <v>1638</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631</v>
      </c>
      <c r="L53" s="67">
        <v>664</v>
      </c>
      <c r="M53" s="67">
        <v>701</v>
      </c>
      <c r="N53" s="67">
        <v>711</v>
      </c>
      <c r="O53" s="68">
        <v>750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zvWohI8gKaRJW72EBjQ/AaRKYrgcds4P0erj4wi4tcCkt5AbVe1/4Cz6SP36OdjF/tjfepHqY0W9HOh88mhoA==" saltValue="tYCHcWqK7i0+09PlA3gqO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29" t="s">
        <v>30</v>
      </c>
      <c r="C41" s="1230"/>
      <c r="D41" s="103"/>
      <c r="E41" s="1231" t="s">
        <v>31</v>
      </c>
      <c r="F41" s="1231"/>
      <c r="G41" s="1231"/>
      <c r="H41" s="1232"/>
      <c r="I41" s="330">
        <v>12620</v>
      </c>
      <c r="J41" s="331">
        <v>11761</v>
      </c>
      <c r="K41" s="331">
        <v>10783</v>
      </c>
      <c r="L41" s="331">
        <v>10065</v>
      </c>
      <c r="M41" s="332">
        <v>10739</v>
      </c>
    </row>
    <row r="42" spans="2:13" ht="27.75" customHeight="1" x14ac:dyDescent="0.2">
      <c r="B42" s="1219"/>
      <c r="C42" s="1220"/>
      <c r="D42" s="104"/>
      <c r="E42" s="1223" t="s">
        <v>32</v>
      </c>
      <c r="F42" s="1223"/>
      <c r="G42" s="1223"/>
      <c r="H42" s="1224"/>
      <c r="I42" s="333">
        <v>2364</v>
      </c>
      <c r="J42" s="334">
        <v>2443</v>
      </c>
      <c r="K42" s="334">
        <v>2267</v>
      </c>
      <c r="L42" s="334">
        <v>1915</v>
      </c>
      <c r="M42" s="335">
        <v>1159</v>
      </c>
    </row>
    <row r="43" spans="2:13" ht="27.75" customHeight="1" x14ac:dyDescent="0.2">
      <c r="B43" s="1219"/>
      <c r="C43" s="1220"/>
      <c r="D43" s="104"/>
      <c r="E43" s="1223" t="s">
        <v>33</v>
      </c>
      <c r="F43" s="1223"/>
      <c r="G43" s="1223"/>
      <c r="H43" s="1224"/>
      <c r="I43" s="333">
        <v>7165</v>
      </c>
      <c r="J43" s="334">
        <v>7230</v>
      </c>
      <c r="K43" s="334">
        <v>6386</v>
      </c>
      <c r="L43" s="334">
        <v>6777</v>
      </c>
      <c r="M43" s="335">
        <v>6016</v>
      </c>
    </row>
    <row r="44" spans="2:13" ht="27.75" customHeight="1" x14ac:dyDescent="0.2">
      <c r="B44" s="1219"/>
      <c r="C44" s="1220"/>
      <c r="D44" s="104"/>
      <c r="E44" s="1223" t="s">
        <v>34</v>
      </c>
      <c r="F44" s="1223"/>
      <c r="G44" s="1223"/>
      <c r="H44" s="1224"/>
      <c r="I44" s="333">
        <v>977</v>
      </c>
      <c r="J44" s="334">
        <v>915</v>
      </c>
      <c r="K44" s="334">
        <v>809</v>
      </c>
      <c r="L44" s="334">
        <v>709</v>
      </c>
      <c r="M44" s="335">
        <v>616</v>
      </c>
    </row>
    <row r="45" spans="2:13" ht="27.75" customHeight="1" x14ac:dyDescent="0.2">
      <c r="B45" s="1219"/>
      <c r="C45" s="1220"/>
      <c r="D45" s="104"/>
      <c r="E45" s="1223" t="s">
        <v>35</v>
      </c>
      <c r="F45" s="1223"/>
      <c r="G45" s="1223"/>
      <c r="H45" s="1224"/>
      <c r="I45" s="333">
        <v>968</v>
      </c>
      <c r="J45" s="334">
        <v>931</v>
      </c>
      <c r="K45" s="334">
        <v>914</v>
      </c>
      <c r="L45" s="334">
        <v>950</v>
      </c>
      <c r="M45" s="335">
        <v>963</v>
      </c>
    </row>
    <row r="46" spans="2:13" ht="27.75" customHeight="1" x14ac:dyDescent="0.2">
      <c r="B46" s="1219"/>
      <c r="C46" s="1220"/>
      <c r="D46" s="105"/>
      <c r="E46" s="1223" t="s">
        <v>36</v>
      </c>
      <c r="F46" s="1223"/>
      <c r="G46" s="1223"/>
      <c r="H46" s="1224"/>
      <c r="I46" s="333" t="s">
        <v>489</v>
      </c>
      <c r="J46" s="334" t="s">
        <v>489</v>
      </c>
      <c r="K46" s="334" t="s">
        <v>489</v>
      </c>
      <c r="L46" s="334" t="s">
        <v>489</v>
      </c>
      <c r="M46" s="335" t="s">
        <v>489</v>
      </c>
    </row>
    <row r="47" spans="2:13" ht="27.75" customHeight="1" x14ac:dyDescent="0.2">
      <c r="B47" s="1219"/>
      <c r="C47" s="1220"/>
      <c r="D47" s="106"/>
      <c r="E47" s="1233" t="s">
        <v>37</v>
      </c>
      <c r="F47" s="1234"/>
      <c r="G47" s="1234"/>
      <c r="H47" s="1235"/>
      <c r="I47" s="333" t="s">
        <v>489</v>
      </c>
      <c r="J47" s="334" t="s">
        <v>489</v>
      </c>
      <c r="K47" s="334" t="s">
        <v>489</v>
      </c>
      <c r="L47" s="334" t="s">
        <v>489</v>
      </c>
      <c r="M47" s="335" t="s">
        <v>489</v>
      </c>
    </row>
    <row r="48" spans="2:13" ht="27.75" customHeight="1" x14ac:dyDescent="0.2">
      <c r="B48" s="1219"/>
      <c r="C48" s="1220"/>
      <c r="D48" s="104"/>
      <c r="E48" s="1223" t="s">
        <v>38</v>
      </c>
      <c r="F48" s="1223"/>
      <c r="G48" s="1223"/>
      <c r="H48" s="1224"/>
      <c r="I48" s="333" t="s">
        <v>489</v>
      </c>
      <c r="J48" s="334" t="s">
        <v>489</v>
      </c>
      <c r="K48" s="334" t="s">
        <v>489</v>
      </c>
      <c r="L48" s="334" t="s">
        <v>489</v>
      </c>
      <c r="M48" s="335" t="s">
        <v>489</v>
      </c>
    </row>
    <row r="49" spans="2:13" ht="27.75" customHeight="1" x14ac:dyDescent="0.2">
      <c r="B49" s="1221"/>
      <c r="C49" s="1222"/>
      <c r="D49" s="104"/>
      <c r="E49" s="1223" t="s">
        <v>39</v>
      </c>
      <c r="F49" s="1223"/>
      <c r="G49" s="1223"/>
      <c r="H49" s="1224"/>
      <c r="I49" s="333" t="s">
        <v>489</v>
      </c>
      <c r="J49" s="334" t="s">
        <v>489</v>
      </c>
      <c r="K49" s="334" t="s">
        <v>489</v>
      </c>
      <c r="L49" s="334" t="s">
        <v>489</v>
      </c>
      <c r="M49" s="335" t="s">
        <v>489</v>
      </c>
    </row>
    <row r="50" spans="2:13" ht="27.75" customHeight="1" x14ac:dyDescent="0.2">
      <c r="B50" s="1217" t="s">
        <v>40</v>
      </c>
      <c r="C50" s="1218"/>
      <c r="D50" s="107"/>
      <c r="E50" s="1223" t="s">
        <v>41</v>
      </c>
      <c r="F50" s="1223"/>
      <c r="G50" s="1223"/>
      <c r="H50" s="1224"/>
      <c r="I50" s="333">
        <v>7570</v>
      </c>
      <c r="J50" s="334">
        <v>7877</v>
      </c>
      <c r="K50" s="334">
        <v>7952</v>
      </c>
      <c r="L50" s="334">
        <v>7126</v>
      </c>
      <c r="M50" s="335">
        <v>6304</v>
      </c>
    </row>
    <row r="51" spans="2:13" ht="27.75" customHeight="1" x14ac:dyDescent="0.2">
      <c r="B51" s="1219"/>
      <c r="C51" s="1220"/>
      <c r="D51" s="104"/>
      <c r="E51" s="1223" t="s">
        <v>42</v>
      </c>
      <c r="F51" s="1223"/>
      <c r="G51" s="1223"/>
      <c r="H51" s="1224"/>
      <c r="I51" s="333">
        <v>294</v>
      </c>
      <c r="J51" s="334">
        <v>251</v>
      </c>
      <c r="K51" s="334">
        <v>214</v>
      </c>
      <c r="L51" s="334">
        <v>181</v>
      </c>
      <c r="M51" s="335">
        <v>149</v>
      </c>
    </row>
    <row r="52" spans="2:13" ht="27.75" customHeight="1" x14ac:dyDescent="0.2">
      <c r="B52" s="1221"/>
      <c r="C52" s="1222"/>
      <c r="D52" s="104"/>
      <c r="E52" s="1223" t="s">
        <v>43</v>
      </c>
      <c r="F52" s="1223"/>
      <c r="G52" s="1223"/>
      <c r="H52" s="1224"/>
      <c r="I52" s="333">
        <v>13065</v>
      </c>
      <c r="J52" s="334">
        <v>13395</v>
      </c>
      <c r="K52" s="334">
        <v>11309</v>
      </c>
      <c r="L52" s="334">
        <v>10618</v>
      </c>
      <c r="M52" s="335">
        <v>10755</v>
      </c>
    </row>
    <row r="53" spans="2:13" ht="27.75" customHeight="1" thickBot="1" x14ac:dyDescent="0.25">
      <c r="B53" s="1225" t="s">
        <v>19</v>
      </c>
      <c r="C53" s="1226"/>
      <c r="D53" s="108"/>
      <c r="E53" s="1227" t="s">
        <v>44</v>
      </c>
      <c r="F53" s="1227"/>
      <c r="G53" s="1227"/>
      <c r="H53" s="1228"/>
      <c r="I53" s="336">
        <v>3165</v>
      </c>
      <c r="J53" s="337">
        <v>1758</v>
      </c>
      <c r="K53" s="337">
        <v>1683</v>
      </c>
      <c r="L53" s="337">
        <v>2491</v>
      </c>
      <c r="M53" s="338">
        <v>2284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Ns9HNHXlJOOQKISEzghQqeaz2Aq2h0U1X5U/8EkwKrUCgolnp/6XmNtJtHuz1wigdN26NaH5E5vsO5KxeVYw==" saltValue="Kxti5LZIpBq0e08Uydded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44" t="s">
        <v>46</v>
      </c>
      <c r="D55" s="1244"/>
      <c r="E55" s="1245"/>
      <c r="F55" s="339">
        <v>4403</v>
      </c>
      <c r="G55" s="339">
        <v>3545</v>
      </c>
      <c r="H55" s="340">
        <v>3076</v>
      </c>
    </row>
    <row r="56" spans="2:8" ht="52.5" customHeight="1" x14ac:dyDescent="0.2">
      <c r="B56" s="120"/>
      <c r="C56" s="1246" t="s">
        <v>47</v>
      </c>
      <c r="D56" s="1246"/>
      <c r="E56" s="1247"/>
      <c r="F56" s="341">
        <v>1129</v>
      </c>
      <c r="G56" s="341">
        <v>1188</v>
      </c>
      <c r="H56" s="342">
        <v>997</v>
      </c>
    </row>
    <row r="57" spans="2:8" ht="53.25" customHeight="1" x14ac:dyDescent="0.2">
      <c r="B57" s="120"/>
      <c r="C57" s="1248" t="s">
        <v>48</v>
      </c>
      <c r="D57" s="1248"/>
      <c r="E57" s="1249"/>
      <c r="F57" s="343">
        <v>3218</v>
      </c>
      <c r="G57" s="343">
        <v>3101</v>
      </c>
      <c r="H57" s="344">
        <v>2888</v>
      </c>
    </row>
    <row r="58" spans="2:8" ht="45.75" customHeight="1" x14ac:dyDescent="0.2">
      <c r="B58" s="121"/>
      <c r="C58" s="1236" t="s">
        <v>573</v>
      </c>
      <c r="D58" s="1237"/>
      <c r="E58" s="1238"/>
      <c r="F58" s="345">
        <v>1188</v>
      </c>
      <c r="G58" s="345">
        <v>1100</v>
      </c>
      <c r="H58" s="346">
        <v>1000</v>
      </c>
    </row>
    <row r="59" spans="2:8" ht="45.75" customHeight="1" x14ac:dyDescent="0.2">
      <c r="B59" s="121"/>
      <c r="C59" s="1236" t="s">
        <v>572</v>
      </c>
      <c r="D59" s="1237"/>
      <c r="E59" s="1238"/>
      <c r="F59" s="345">
        <v>918</v>
      </c>
      <c r="G59" s="345">
        <v>923</v>
      </c>
      <c r="H59" s="346">
        <v>855</v>
      </c>
    </row>
    <row r="60" spans="2:8" ht="45.75" customHeight="1" x14ac:dyDescent="0.2">
      <c r="B60" s="121"/>
      <c r="C60" s="1236" t="s">
        <v>574</v>
      </c>
      <c r="D60" s="1237"/>
      <c r="E60" s="1238"/>
      <c r="F60" s="345">
        <v>620</v>
      </c>
      <c r="G60" s="345">
        <v>620</v>
      </c>
      <c r="H60" s="346">
        <v>497</v>
      </c>
    </row>
    <row r="61" spans="2:8" ht="45.75" customHeight="1" x14ac:dyDescent="0.2">
      <c r="B61" s="121"/>
      <c r="C61" s="1236" t="s">
        <v>576</v>
      </c>
      <c r="D61" s="1237"/>
      <c r="E61" s="1238"/>
      <c r="F61" s="345">
        <v>56</v>
      </c>
      <c r="G61" s="345">
        <v>30</v>
      </c>
      <c r="H61" s="346">
        <v>132</v>
      </c>
    </row>
    <row r="62" spans="2:8" ht="45.75" customHeight="1" thickBot="1" x14ac:dyDescent="0.25">
      <c r="B62" s="122"/>
      <c r="C62" s="1239" t="s">
        <v>575</v>
      </c>
      <c r="D62" s="1240"/>
      <c r="E62" s="1241"/>
      <c r="F62" s="347">
        <v>125</v>
      </c>
      <c r="G62" s="347">
        <v>125</v>
      </c>
      <c r="H62" s="348">
        <v>125</v>
      </c>
    </row>
    <row r="63" spans="2:8" ht="52.5" customHeight="1" thickBot="1" x14ac:dyDescent="0.25">
      <c r="B63" s="123"/>
      <c r="C63" s="1242" t="s">
        <v>49</v>
      </c>
      <c r="D63" s="1242"/>
      <c r="E63" s="1243"/>
      <c r="F63" s="349">
        <v>8749</v>
      </c>
      <c r="G63" s="349">
        <v>7834</v>
      </c>
      <c r="H63" s="350">
        <v>6961</v>
      </c>
    </row>
    <row r="64" spans="2:8" ht="13" x14ac:dyDescent="0.2"/>
  </sheetData>
  <sheetProtection algorithmName="SHA-512" hashValue="M6x8Payi8NCCi6K9caSM63vWLvGzw7g9G5zQzt1qSmgmh2cKT1OuDpJk/NbQ73RroYbFSkz87BvL4BZuE8XNgQ==" saltValue="Gs1CWDHmZIzL7ulRYZ9f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09A69-FB21-4E94-A6FD-E1F39FAC766F}">
  <sheetPr>
    <pageSetUpPr fitToPage="1"/>
  </sheetPr>
  <dimension ref="A1:DE85"/>
  <sheetViews>
    <sheetView showGridLines="0" zoomScaleNormal="100" zoomScaleSheetLayoutView="55" workbookViewId="0">
      <selection activeCell="AN43" sqref="AN43:DC4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579</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580</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528</v>
      </c>
      <c r="BQ50" s="390"/>
      <c r="BR50" s="390"/>
      <c r="BS50" s="390"/>
      <c r="BT50" s="390"/>
      <c r="BU50" s="390"/>
      <c r="BV50" s="390"/>
      <c r="BW50" s="390"/>
      <c r="BX50" s="390" t="s">
        <v>529</v>
      </c>
      <c r="BY50" s="390"/>
      <c r="BZ50" s="390"/>
      <c r="CA50" s="390"/>
      <c r="CB50" s="390"/>
      <c r="CC50" s="390"/>
      <c r="CD50" s="390"/>
      <c r="CE50" s="390"/>
      <c r="CF50" s="390" t="s">
        <v>530</v>
      </c>
      <c r="CG50" s="390"/>
      <c r="CH50" s="390"/>
      <c r="CI50" s="390"/>
      <c r="CJ50" s="390"/>
      <c r="CK50" s="390"/>
      <c r="CL50" s="390"/>
      <c r="CM50" s="390"/>
      <c r="CN50" s="390" t="s">
        <v>531</v>
      </c>
      <c r="CO50" s="390"/>
      <c r="CP50" s="390"/>
      <c r="CQ50" s="390"/>
      <c r="CR50" s="390"/>
      <c r="CS50" s="390"/>
      <c r="CT50" s="390"/>
      <c r="CU50" s="390"/>
      <c r="CV50" s="390" t="s">
        <v>532</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581</v>
      </c>
      <c r="AO51" s="393"/>
      <c r="AP51" s="393"/>
      <c r="AQ51" s="393"/>
      <c r="AR51" s="393"/>
      <c r="AS51" s="393"/>
      <c r="AT51" s="393"/>
      <c r="AU51" s="393"/>
      <c r="AV51" s="393"/>
      <c r="AW51" s="393"/>
      <c r="AX51" s="393"/>
      <c r="AY51" s="393"/>
      <c r="AZ51" s="393"/>
      <c r="BA51" s="393"/>
      <c r="BB51" s="393" t="s">
        <v>582</v>
      </c>
      <c r="BC51" s="393"/>
      <c r="BD51" s="393"/>
      <c r="BE51" s="393"/>
      <c r="BF51" s="393"/>
      <c r="BG51" s="393"/>
      <c r="BH51" s="393"/>
      <c r="BI51" s="393"/>
      <c r="BJ51" s="393"/>
      <c r="BK51" s="393"/>
      <c r="BL51" s="393"/>
      <c r="BM51" s="393"/>
      <c r="BN51" s="393"/>
      <c r="BO51" s="393"/>
      <c r="BP51" s="391">
        <v>57.9</v>
      </c>
      <c r="BQ51" s="391"/>
      <c r="BR51" s="391"/>
      <c r="BS51" s="391"/>
      <c r="BT51" s="391"/>
      <c r="BU51" s="391"/>
      <c r="BV51" s="391"/>
      <c r="BW51" s="391"/>
      <c r="BX51" s="391">
        <v>30.5</v>
      </c>
      <c r="BY51" s="391"/>
      <c r="BZ51" s="391"/>
      <c r="CA51" s="391"/>
      <c r="CB51" s="391"/>
      <c r="CC51" s="391"/>
      <c r="CD51" s="391"/>
      <c r="CE51" s="391"/>
      <c r="CF51" s="391">
        <v>29.8</v>
      </c>
      <c r="CG51" s="391"/>
      <c r="CH51" s="391"/>
      <c r="CI51" s="391"/>
      <c r="CJ51" s="391"/>
      <c r="CK51" s="391"/>
      <c r="CL51" s="391"/>
      <c r="CM51" s="391"/>
      <c r="CN51" s="391">
        <v>43.3</v>
      </c>
      <c r="CO51" s="391"/>
      <c r="CP51" s="391"/>
      <c r="CQ51" s="391"/>
      <c r="CR51" s="391"/>
      <c r="CS51" s="391"/>
      <c r="CT51" s="391"/>
      <c r="CU51" s="391"/>
      <c r="CV51" s="391">
        <v>39</v>
      </c>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583</v>
      </c>
      <c r="BC53" s="393"/>
      <c r="BD53" s="393"/>
      <c r="BE53" s="393"/>
      <c r="BF53" s="393"/>
      <c r="BG53" s="393"/>
      <c r="BH53" s="393"/>
      <c r="BI53" s="393"/>
      <c r="BJ53" s="393"/>
      <c r="BK53" s="393"/>
      <c r="BL53" s="393"/>
      <c r="BM53" s="393"/>
      <c r="BN53" s="393"/>
      <c r="BO53" s="393"/>
      <c r="BP53" s="391">
        <v>59.4</v>
      </c>
      <c r="BQ53" s="391"/>
      <c r="BR53" s="391"/>
      <c r="BS53" s="391"/>
      <c r="BT53" s="391"/>
      <c r="BU53" s="391"/>
      <c r="BV53" s="391"/>
      <c r="BW53" s="391"/>
      <c r="BX53" s="391">
        <v>60.6</v>
      </c>
      <c r="BY53" s="391"/>
      <c r="BZ53" s="391"/>
      <c r="CA53" s="391"/>
      <c r="CB53" s="391"/>
      <c r="CC53" s="391"/>
      <c r="CD53" s="391"/>
      <c r="CE53" s="391"/>
      <c r="CF53" s="391">
        <v>61.5</v>
      </c>
      <c r="CG53" s="391"/>
      <c r="CH53" s="391"/>
      <c r="CI53" s="391"/>
      <c r="CJ53" s="391"/>
      <c r="CK53" s="391"/>
      <c r="CL53" s="391"/>
      <c r="CM53" s="391"/>
      <c r="CN53" s="391">
        <v>62.7</v>
      </c>
      <c r="CO53" s="391"/>
      <c r="CP53" s="391"/>
      <c r="CQ53" s="391"/>
      <c r="CR53" s="391"/>
      <c r="CS53" s="391"/>
      <c r="CT53" s="391"/>
      <c r="CU53" s="391"/>
      <c r="CV53" s="391">
        <v>63.1</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584</v>
      </c>
      <c r="AO55" s="390"/>
      <c r="AP55" s="390"/>
      <c r="AQ55" s="390"/>
      <c r="AR55" s="390"/>
      <c r="AS55" s="390"/>
      <c r="AT55" s="390"/>
      <c r="AU55" s="390"/>
      <c r="AV55" s="390"/>
      <c r="AW55" s="390"/>
      <c r="AX55" s="390"/>
      <c r="AY55" s="390"/>
      <c r="AZ55" s="390"/>
      <c r="BA55" s="390"/>
      <c r="BB55" s="393" t="s">
        <v>582</v>
      </c>
      <c r="BC55" s="393"/>
      <c r="BD55" s="393"/>
      <c r="BE55" s="393"/>
      <c r="BF55" s="393"/>
      <c r="BG55" s="393"/>
      <c r="BH55" s="393"/>
      <c r="BI55" s="393"/>
      <c r="BJ55" s="393"/>
      <c r="BK55" s="393"/>
      <c r="BL55" s="393"/>
      <c r="BM55" s="393"/>
      <c r="BN55" s="393"/>
      <c r="BO55" s="393"/>
      <c r="BP55" s="391">
        <v>23.5</v>
      </c>
      <c r="BQ55" s="391"/>
      <c r="BR55" s="391"/>
      <c r="BS55" s="391"/>
      <c r="BT55" s="391"/>
      <c r="BU55" s="391"/>
      <c r="BV55" s="391"/>
      <c r="BW55" s="391"/>
      <c r="BX55" s="391">
        <v>6.9</v>
      </c>
      <c r="BY55" s="391"/>
      <c r="BZ55" s="391"/>
      <c r="CA55" s="391"/>
      <c r="CB55" s="391"/>
      <c r="CC55" s="391"/>
      <c r="CD55" s="391"/>
      <c r="CE55" s="391"/>
      <c r="CF55" s="391">
        <v>0</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583</v>
      </c>
      <c r="BC57" s="393"/>
      <c r="BD57" s="393"/>
      <c r="BE57" s="393"/>
      <c r="BF57" s="393"/>
      <c r="BG57" s="393"/>
      <c r="BH57" s="393"/>
      <c r="BI57" s="393"/>
      <c r="BJ57" s="393"/>
      <c r="BK57" s="393"/>
      <c r="BL57" s="393"/>
      <c r="BM57" s="393"/>
      <c r="BN57" s="393"/>
      <c r="BO57" s="393"/>
      <c r="BP57" s="391">
        <v>62</v>
      </c>
      <c r="BQ57" s="391"/>
      <c r="BR57" s="391"/>
      <c r="BS57" s="391"/>
      <c r="BT57" s="391"/>
      <c r="BU57" s="391"/>
      <c r="BV57" s="391"/>
      <c r="BW57" s="391"/>
      <c r="BX57" s="391">
        <v>62.9</v>
      </c>
      <c r="BY57" s="391"/>
      <c r="BZ57" s="391"/>
      <c r="CA57" s="391"/>
      <c r="CB57" s="391"/>
      <c r="CC57" s="391"/>
      <c r="CD57" s="391"/>
      <c r="CE57" s="391"/>
      <c r="CF57" s="391">
        <v>63.3</v>
      </c>
      <c r="CG57" s="391"/>
      <c r="CH57" s="391"/>
      <c r="CI57" s="391"/>
      <c r="CJ57" s="391"/>
      <c r="CK57" s="391"/>
      <c r="CL57" s="391"/>
      <c r="CM57" s="391"/>
      <c r="CN57" s="391">
        <v>64.400000000000006</v>
      </c>
      <c r="CO57" s="391"/>
      <c r="CP57" s="391"/>
      <c r="CQ57" s="391"/>
      <c r="CR57" s="391"/>
      <c r="CS57" s="391"/>
      <c r="CT57" s="391"/>
      <c r="CU57" s="391"/>
      <c r="CV57" s="391">
        <v>65.2</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585</v>
      </c>
    </row>
    <row r="64" spans="1:109" ht="13" x14ac:dyDescent="0.2">
      <c r="B64" s="247"/>
      <c r="G64" s="357"/>
      <c r="I64" s="369"/>
      <c r="J64" s="369"/>
      <c r="K64" s="369"/>
      <c r="L64" s="369"/>
      <c r="M64" s="369"/>
      <c r="N64" s="370"/>
      <c r="AM64" s="357"/>
      <c r="AN64" s="357" t="s">
        <v>578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77" t="s">
        <v>587</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580</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528</v>
      </c>
      <c r="BQ72" s="390"/>
      <c r="BR72" s="390"/>
      <c r="BS72" s="390"/>
      <c r="BT72" s="390"/>
      <c r="BU72" s="390"/>
      <c r="BV72" s="390"/>
      <c r="BW72" s="390"/>
      <c r="BX72" s="390" t="s">
        <v>529</v>
      </c>
      <c r="BY72" s="390"/>
      <c r="BZ72" s="390"/>
      <c r="CA72" s="390"/>
      <c r="CB72" s="390"/>
      <c r="CC72" s="390"/>
      <c r="CD72" s="390"/>
      <c r="CE72" s="390"/>
      <c r="CF72" s="390" t="s">
        <v>530</v>
      </c>
      <c r="CG72" s="390"/>
      <c r="CH72" s="390"/>
      <c r="CI72" s="390"/>
      <c r="CJ72" s="390"/>
      <c r="CK72" s="390"/>
      <c r="CL72" s="390"/>
      <c r="CM72" s="390"/>
      <c r="CN72" s="390" t="s">
        <v>531</v>
      </c>
      <c r="CO72" s="390"/>
      <c r="CP72" s="390"/>
      <c r="CQ72" s="390"/>
      <c r="CR72" s="390"/>
      <c r="CS72" s="390"/>
      <c r="CT72" s="390"/>
      <c r="CU72" s="390"/>
      <c r="CV72" s="390" t="s">
        <v>532</v>
      </c>
      <c r="CW72" s="390"/>
      <c r="CX72" s="390"/>
      <c r="CY72" s="390"/>
      <c r="CZ72" s="390"/>
      <c r="DA72" s="390"/>
      <c r="DB72" s="390"/>
      <c r="DC72" s="390"/>
    </row>
    <row r="73" spans="2:107" ht="13" x14ac:dyDescent="0.2">
      <c r="B73" s="247"/>
      <c r="G73" s="396"/>
      <c r="H73" s="396"/>
      <c r="I73" s="396"/>
      <c r="J73" s="396"/>
      <c r="K73" s="397"/>
      <c r="L73" s="397"/>
      <c r="M73" s="397"/>
      <c r="N73" s="397"/>
      <c r="AM73" s="359"/>
      <c r="AN73" s="393" t="s">
        <v>581</v>
      </c>
      <c r="AO73" s="393"/>
      <c r="AP73" s="393"/>
      <c r="AQ73" s="393"/>
      <c r="AR73" s="393"/>
      <c r="AS73" s="393"/>
      <c r="AT73" s="393"/>
      <c r="AU73" s="393"/>
      <c r="AV73" s="393"/>
      <c r="AW73" s="393"/>
      <c r="AX73" s="393"/>
      <c r="AY73" s="393"/>
      <c r="AZ73" s="393"/>
      <c r="BA73" s="393"/>
      <c r="BB73" s="393" t="s">
        <v>582</v>
      </c>
      <c r="BC73" s="393"/>
      <c r="BD73" s="393"/>
      <c r="BE73" s="393"/>
      <c r="BF73" s="393"/>
      <c r="BG73" s="393"/>
      <c r="BH73" s="393"/>
      <c r="BI73" s="393"/>
      <c r="BJ73" s="393"/>
      <c r="BK73" s="393"/>
      <c r="BL73" s="393"/>
      <c r="BM73" s="393"/>
      <c r="BN73" s="393"/>
      <c r="BO73" s="393"/>
      <c r="BP73" s="391">
        <v>57.9</v>
      </c>
      <c r="BQ73" s="391"/>
      <c r="BR73" s="391"/>
      <c r="BS73" s="391"/>
      <c r="BT73" s="391"/>
      <c r="BU73" s="391"/>
      <c r="BV73" s="391"/>
      <c r="BW73" s="391"/>
      <c r="BX73" s="391">
        <v>30.5</v>
      </c>
      <c r="BY73" s="391"/>
      <c r="BZ73" s="391"/>
      <c r="CA73" s="391"/>
      <c r="CB73" s="391"/>
      <c r="CC73" s="391"/>
      <c r="CD73" s="391"/>
      <c r="CE73" s="391"/>
      <c r="CF73" s="391">
        <v>29.8</v>
      </c>
      <c r="CG73" s="391"/>
      <c r="CH73" s="391"/>
      <c r="CI73" s="391"/>
      <c r="CJ73" s="391"/>
      <c r="CK73" s="391"/>
      <c r="CL73" s="391"/>
      <c r="CM73" s="391"/>
      <c r="CN73" s="391">
        <v>43.3</v>
      </c>
      <c r="CO73" s="391"/>
      <c r="CP73" s="391"/>
      <c r="CQ73" s="391"/>
      <c r="CR73" s="391"/>
      <c r="CS73" s="391"/>
      <c r="CT73" s="391"/>
      <c r="CU73" s="391"/>
      <c r="CV73" s="391">
        <v>39</v>
      </c>
      <c r="CW73" s="391"/>
      <c r="CX73" s="391"/>
      <c r="CY73" s="391"/>
      <c r="CZ73" s="391"/>
      <c r="DA73" s="391"/>
      <c r="DB73" s="391"/>
      <c r="DC73" s="391"/>
    </row>
    <row r="74" spans="2:107" ht="13"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586</v>
      </c>
      <c r="BC75" s="393"/>
      <c r="BD75" s="393"/>
      <c r="BE75" s="393"/>
      <c r="BF75" s="393"/>
      <c r="BG75" s="393"/>
      <c r="BH75" s="393"/>
      <c r="BI75" s="393"/>
      <c r="BJ75" s="393"/>
      <c r="BK75" s="393"/>
      <c r="BL75" s="393"/>
      <c r="BM75" s="393"/>
      <c r="BN75" s="393"/>
      <c r="BO75" s="393"/>
      <c r="BP75" s="391">
        <v>11.4</v>
      </c>
      <c r="BQ75" s="391"/>
      <c r="BR75" s="391"/>
      <c r="BS75" s="391"/>
      <c r="BT75" s="391"/>
      <c r="BU75" s="391"/>
      <c r="BV75" s="391"/>
      <c r="BW75" s="391"/>
      <c r="BX75" s="391">
        <v>11.5</v>
      </c>
      <c r="BY75" s="391"/>
      <c r="BZ75" s="391"/>
      <c r="CA75" s="391"/>
      <c r="CB75" s="391"/>
      <c r="CC75" s="391"/>
      <c r="CD75" s="391"/>
      <c r="CE75" s="391"/>
      <c r="CF75" s="391">
        <v>11.8</v>
      </c>
      <c r="CG75" s="391"/>
      <c r="CH75" s="391"/>
      <c r="CI75" s="391"/>
      <c r="CJ75" s="391"/>
      <c r="CK75" s="391"/>
      <c r="CL75" s="391"/>
      <c r="CM75" s="391"/>
      <c r="CN75" s="391">
        <v>12.1</v>
      </c>
      <c r="CO75" s="391"/>
      <c r="CP75" s="391"/>
      <c r="CQ75" s="391"/>
      <c r="CR75" s="391"/>
      <c r="CS75" s="391"/>
      <c r="CT75" s="391"/>
      <c r="CU75" s="391"/>
      <c r="CV75" s="391">
        <v>12.5</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397"/>
      <c r="L77" s="397"/>
      <c r="M77" s="397"/>
      <c r="N77" s="397"/>
      <c r="AN77" s="390" t="s">
        <v>584</v>
      </c>
      <c r="AO77" s="390"/>
      <c r="AP77" s="390"/>
      <c r="AQ77" s="390"/>
      <c r="AR77" s="390"/>
      <c r="AS77" s="390"/>
      <c r="AT77" s="390"/>
      <c r="AU77" s="390"/>
      <c r="AV77" s="390"/>
      <c r="AW77" s="390"/>
      <c r="AX77" s="390"/>
      <c r="AY77" s="390"/>
      <c r="AZ77" s="390"/>
      <c r="BA77" s="390"/>
      <c r="BB77" s="393" t="s">
        <v>582</v>
      </c>
      <c r="BC77" s="393"/>
      <c r="BD77" s="393"/>
      <c r="BE77" s="393"/>
      <c r="BF77" s="393"/>
      <c r="BG77" s="393"/>
      <c r="BH77" s="393"/>
      <c r="BI77" s="393"/>
      <c r="BJ77" s="393"/>
      <c r="BK77" s="393"/>
      <c r="BL77" s="393"/>
      <c r="BM77" s="393"/>
      <c r="BN77" s="393"/>
      <c r="BO77" s="393"/>
      <c r="BP77" s="391">
        <v>23.5</v>
      </c>
      <c r="BQ77" s="391"/>
      <c r="BR77" s="391"/>
      <c r="BS77" s="391"/>
      <c r="BT77" s="391"/>
      <c r="BU77" s="391"/>
      <c r="BV77" s="391"/>
      <c r="BW77" s="391"/>
      <c r="BX77" s="391">
        <v>6.9</v>
      </c>
      <c r="BY77" s="391"/>
      <c r="BZ77" s="391"/>
      <c r="CA77" s="391"/>
      <c r="CB77" s="391"/>
      <c r="CC77" s="391"/>
      <c r="CD77" s="391"/>
      <c r="CE77" s="391"/>
      <c r="CF77" s="391">
        <v>0</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ht="13"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586</v>
      </c>
      <c r="BC79" s="393"/>
      <c r="BD79" s="393"/>
      <c r="BE79" s="393"/>
      <c r="BF79" s="393"/>
      <c r="BG79" s="393"/>
      <c r="BH79" s="393"/>
      <c r="BI79" s="393"/>
      <c r="BJ79" s="393"/>
      <c r="BK79" s="393"/>
      <c r="BL79" s="393"/>
      <c r="BM79" s="393"/>
      <c r="BN79" s="393"/>
      <c r="BO79" s="393"/>
      <c r="BP79" s="391">
        <v>8.6</v>
      </c>
      <c r="BQ79" s="391"/>
      <c r="BR79" s="391"/>
      <c r="BS79" s="391"/>
      <c r="BT79" s="391"/>
      <c r="BU79" s="391"/>
      <c r="BV79" s="391"/>
      <c r="BW79" s="391"/>
      <c r="BX79" s="391">
        <v>8</v>
      </c>
      <c r="BY79" s="391"/>
      <c r="BZ79" s="391"/>
      <c r="CA79" s="391"/>
      <c r="CB79" s="391"/>
      <c r="CC79" s="391"/>
      <c r="CD79" s="391"/>
      <c r="CE79" s="391"/>
      <c r="CF79" s="391">
        <v>8</v>
      </c>
      <c r="CG79" s="391"/>
      <c r="CH79" s="391"/>
      <c r="CI79" s="391"/>
      <c r="CJ79" s="391"/>
      <c r="CK79" s="391"/>
      <c r="CL79" s="391"/>
      <c r="CM79" s="391"/>
      <c r="CN79" s="391">
        <v>8.1</v>
      </c>
      <c r="CO79" s="391"/>
      <c r="CP79" s="391"/>
      <c r="CQ79" s="391"/>
      <c r="CR79" s="391"/>
      <c r="CS79" s="391"/>
      <c r="CT79" s="391"/>
      <c r="CU79" s="391"/>
      <c r="CV79" s="391">
        <v>8.1</v>
      </c>
      <c r="CW79" s="391"/>
      <c r="CX79" s="391"/>
      <c r="CY79" s="391"/>
      <c r="CZ79" s="391"/>
      <c r="DA79" s="391"/>
      <c r="DB79" s="391"/>
      <c r="DC79" s="391"/>
    </row>
    <row r="80" spans="2:107" ht="13"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SD1oANc7Cl24gEZwW+KjhiPCD/tHYEfPVevXZPpTScAlEzmQN1MxKXljsNFX+aJxp/HoZEVPim+DXml937Thg==" saltValue="IE6p8AZF+02or7w5P7UDV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EB69D-B54F-4731-B334-36D4C9E3C989}">
  <sheetPr>
    <pageSetUpPr fitToPage="1"/>
  </sheetPr>
  <dimension ref="A1:DR125"/>
  <sheetViews>
    <sheetView showGridLines="0" topLeftCell="A106" zoomScale="80" zoomScaleNormal="80" zoomScaleSheetLayoutView="70" workbookViewId="0">
      <selection activeCell="AG113" sqref="AG11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7Au6azhHMZPL4rn1NiN3gxpnCQKDbCxAK8drnSamqLI4LeyWsqH0KQginHNoV9wWERdqvHCt+ToBwWfYGmwbJg==" saltValue="N+TNlbRGrJbK79/2jxWuX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2AE06-A29B-43E3-99AD-A7C591CF613F}">
  <sheetPr>
    <pageSetUpPr fitToPage="1"/>
  </sheetPr>
  <dimension ref="A1:DR125"/>
  <sheetViews>
    <sheetView showGridLines="0" topLeftCell="A104" zoomScale="86" zoomScaleNormal="86" zoomScaleSheetLayoutView="55" workbookViewId="0">
      <selection activeCell="AE101" sqref="AE10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YSkf7H6un+nep7+SCOWbcamu5YSdFQnlDSqvAvt+RiO07wugFasrRlH+hvrf91tkZ4KdPzcX+MQVihzD0PZ7bA==" saltValue="eQT5VlfEeMHzsHNcssFal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138147</v>
      </c>
      <c r="E3" s="142"/>
      <c r="F3" s="143">
        <v>94796</v>
      </c>
      <c r="G3" s="144"/>
      <c r="H3" s="145"/>
    </row>
    <row r="4" spans="1:8" x14ac:dyDescent="0.2">
      <c r="A4" s="146"/>
      <c r="B4" s="147"/>
      <c r="C4" s="148"/>
      <c r="D4" s="149">
        <v>96084</v>
      </c>
      <c r="E4" s="150"/>
      <c r="F4" s="151">
        <v>55781</v>
      </c>
      <c r="G4" s="152"/>
      <c r="H4" s="153"/>
    </row>
    <row r="5" spans="1:8" x14ac:dyDescent="0.2">
      <c r="A5" s="134" t="s">
        <v>522</v>
      </c>
      <c r="B5" s="139"/>
      <c r="C5" s="140"/>
      <c r="D5" s="141">
        <v>155989</v>
      </c>
      <c r="E5" s="142"/>
      <c r="F5" s="143">
        <v>97758</v>
      </c>
      <c r="G5" s="144"/>
      <c r="H5" s="145"/>
    </row>
    <row r="6" spans="1:8" x14ac:dyDescent="0.2">
      <c r="A6" s="146"/>
      <c r="B6" s="147"/>
      <c r="C6" s="148"/>
      <c r="D6" s="149">
        <v>121576</v>
      </c>
      <c r="E6" s="150"/>
      <c r="F6" s="151">
        <v>45946</v>
      </c>
      <c r="G6" s="152"/>
      <c r="H6" s="153"/>
    </row>
    <row r="7" spans="1:8" x14ac:dyDescent="0.2">
      <c r="A7" s="134" t="s">
        <v>523</v>
      </c>
      <c r="B7" s="139"/>
      <c r="C7" s="140"/>
      <c r="D7" s="141">
        <v>150299</v>
      </c>
      <c r="E7" s="142"/>
      <c r="F7" s="143">
        <v>91338</v>
      </c>
      <c r="G7" s="144"/>
      <c r="H7" s="145"/>
    </row>
    <row r="8" spans="1:8" x14ac:dyDescent="0.2">
      <c r="A8" s="146"/>
      <c r="B8" s="147"/>
      <c r="C8" s="148"/>
      <c r="D8" s="149">
        <v>123379</v>
      </c>
      <c r="E8" s="150"/>
      <c r="F8" s="151">
        <v>43989</v>
      </c>
      <c r="G8" s="152"/>
      <c r="H8" s="153"/>
    </row>
    <row r="9" spans="1:8" x14ac:dyDescent="0.2">
      <c r="A9" s="134" t="s">
        <v>524</v>
      </c>
      <c r="B9" s="139"/>
      <c r="C9" s="140"/>
      <c r="D9" s="141">
        <v>169753</v>
      </c>
      <c r="E9" s="142"/>
      <c r="F9" s="143">
        <v>103975</v>
      </c>
      <c r="G9" s="144"/>
      <c r="H9" s="145"/>
    </row>
    <row r="10" spans="1:8" x14ac:dyDescent="0.2">
      <c r="A10" s="146"/>
      <c r="B10" s="147"/>
      <c r="C10" s="148"/>
      <c r="D10" s="149">
        <v>140775</v>
      </c>
      <c r="E10" s="150"/>
      <c r="F10" s="151">
        <v>52698</v>
      </c>
      <c r="G10" s="152"/>
      <c r="H10" s="153"/>
    </row>
    <row r="11" spans="1:8" x14ac:dyDescent="0.2">
      <c r="A11" s="134" t="s">
        <v>525</v>
      </c>
      <c r="B11" s="139"/>
      <c r="C11" s="140"/>
      <c r="D11" s="141">
        <v>292932</v>
      </c>
      <c r="E11" s="142"/>
      <c r="F11" s="143">
        <v>112678</v>
      </c>
      <c r="G11" s="144"/>
      <c r="H11" s="145"/>
    </row>
    <row r="12" spans="1:8" x14ac:dyDescent="0.2">
      <c r="A12" s="146"/>
      <c r="B12" s="147"/>
      <c r="C12" s="154"/>
      <c r="D12" s="149">
        <v>247306</v>
      </c>
      <c r="E12" s="150"/>
      <c r="F12" s="151">
        <v>55165</v>
      </c>
      <c r="G12" s="152"/>
      <c r="H12" s="153"/>
    </row>
    <row r="13" spans="1:8" x14ac:dyDescent="0.2">
      <c r="A13" s="134"/>
      <c r="B13" s="139"/>
      <c r="C13" s="140"/>
      <c r="D13" s="141">
        <v>181424</v>
      </c>
      <c r="E13" s="142"/>
      <c r="F13" s="143">
        <v>100109</v>
      </c>
      <c r="G13" s="155"/>
      <c r="H13" s="145"/>
    </row>
    <row r="14" spans="1:8" x14ac:dyDescent="0.2">
      <c r="A14" s="146"/>
      <c r="B14" s="147"/>
      <c r="C14" s="148"/>
      <c r="D14" s="149">
        <v>145824</v>
      </c>
      <c r="E14" s="150"/>
      <c r="F14" s="151">
        <v>50716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11.24</v>
      </c>
      <c r="C19" s="156">
        <f>ROUND(VALUE(SUBSTITUTE(実質収支比率等に係る経年分析!G$48,"▲","-")),2)</f>
        <v>8.56</v>
      </c>
      <c r="D19" s="156">
        <f>ROUND(VALUE(SUBSTITUTE(実質収支比率等に係る経年分析!H$48,"▲","-")),2)</f>
        <v>7.25</v>
      </c>
      <c r="E19" s="156">
        <f>ROUND(VALUE(SUBSTITUTE(実質収支比率等に係る経年分析!I$48,"▲","-")),2)</f>
        <v>5.67</v>
      </c>
      <c r="F19" s="156">
        <f>ROUND(VALUE(SUBSTITUTE(実質収支比率等に係る経年分析!J$48,"▲","-")),2)</f>
        <v>10.99</v>
      </c>
    </row>
    <row r="20" spans="1:11" x14ac:dyDescent="0.2">
      <c r="A20" s="156" t="s">
        <v>53</v>
      </c>
      <c r="B20" s="156">
        <f>ROUND(VALUE(SUBSTITUTE(実質収支比率等に係る経年分析!F$47,"▲","-")),2)</f>
        <v>54.91</v>
      </c>
      <c r="C20" s="156">
        <f>ROUND(VALUE(SUBSTITUTE(実質収支比率等に係る経年分析!G$47,"▲","-")),2)</f>
        <v>57.57</v>
      </c>
      <c r="D20" s="156">
        <f>ROUND(VALUE(SUBSTITUTE(実質収支比率等に係る経年分析!H$47,"▲","-")),2)</f>
        <v>59.54</v>
      </c>
      <c r="E20" s="156">
        <f>ROUND(VALUE(SUBSTITUTE(実質収支比率等に係る経年分析!I$47,"▲","-")),2)</f>
        <v>47.53</v>
      </c>
      <c r="F20" s="156">
        <f>ROUND(VALUE(SUBSTITUTE(実質収支比率等に係る経年分析!J$47,"▲","-")),2)</f>
        <v>41.3</v>
      </c>
    </row>
    <row r="21" spans="1:11" x14ac:dyDescent="0.2">
      <c r="A21" s="156" t="s">
        <v>54</v>
      </c>
      <c r="B21" s="156">
        <f>IF(ISNUMBER(VALUE(SUBSTITUTE(実質収支比率等に係る経年分析!F$49,"▲","-"))),ROUND(VALUE(SUBSTITUTE(実質収支比率等に係る経年分析!F$49,"▲","-")),2),NA())</f>
        <v>-10.59</v>
      </c>
      <c r="C21" s="156">
        <f>IF(ISNUMBER(VALUE(SUBSTITUTE(実質収支比率等に係る経年分析!G$49,"▲","-"))),ROUND(VALUE(SUBSTITUTE(実質収支比率等に係る経年分析!G$49,"▲","-")),2),NA())</f>
        <v>-3.98</v>
      </c>
      <c r="D21" s="156">
        <f>IF(ISNUMBER(VALUE(SUBSTITUTE(実質収支比率等に係る経年分析!H$49,"▲","-"))),ROUND(VALUE(SUBSTITUTE(実質収支比率等に係る経年分析!H$49,"▲","-")),2),NA())</f>
        <v>-2.52</v>
      </c>
      <c r="E21" s="156">
        <f>IF(ISNUMBER(VALUE(SUBSTITUTE(実質収支比率等に係る経年分析!I$49,"▲","-"))),ROUND(VALUE(SUBSTITUTE(実質収支比率等に係る経年分析!I$49,"▲","-")),2),NA())</f>
        <v>-13.94</v>
      </c>
      <c r="F21" s="156">
        <f>IF(ISNUMBER(VALUE(SUBSTITUTE(実質収支比率等に係る経年分析!J$49,"▲","-"))),ROUND(VALUE(SUBSTITUTE(実質収支比率等に係る経年分析!J$49,"▲","-")),2),NA())</f>
        <v>-3.69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1.73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1.81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0.96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0.56000000000000005</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津山・富線共同バス運行事業特別会計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国民健康保険特別会計（直診勘定）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7.0000000000000007E-2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奨学会特別会計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0.26</v>
      </c>
    </row>
    <row r="32" spans="1:11" x14ac:dyDescent="0.2">
      <c r="A32" s="157" t="str">
        <f>IF(連結実質赤字比率に係る赤字・黒字の構成分析!C$38="",NA(),連結実質赤字比率に係る赤字・黒字の構成分析!C$38)</f>
        <v>介護保険特別会計（事業勘定）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2.72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1.5</v>
      </c>
    </row>
    <row r="33" spans="1:16" x14ac:dyDescent="0.2">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9.65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7.42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5.88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3.12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2.91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4.9800000000000004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5.32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6.41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6.38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11.11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8.3699999999999992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10.71</v>
      </c>
    </row>
    <row r="36" spans="1:16" x14ac:dyDescent="0.2">
      <c r="A36" s="157" t="str">
        <f>IF(連結実質赤字比率に係る赤字・黒字の構成分析!C$34="",NA(),連結実質赤字比率に係る赤字・黒字の構成分析!C$34)</f>
        <v>国民健康保険病院事業会計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23.72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23.2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22.94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20.09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1807</v>
      </c>
      <c r="E42" s="158"/>
      <c r="F42" s="158"/>
      <c r="G42" s="158">
        <f>'実質公債費比率（分子）の構造'!L$52</f>
        <v>1819</v>
      </c>
      <c r="H42" s="158"/>
      <c r="I42" s="158"/>
      <c r="J42" s="158">
        <f>'実質公債費比率（分子）の構造'!M$52</f>
        <v>1813</v>
      </c>
      <c r="K42" s="158"/>
      <c r="L42" s="158"/>
      <c r="M42" s="158">
        <f>'実質公債費比率（分子）の構造'!N$52</f>
        <v>1754</v>
      </c>
      <c r="N42" s="158"/>
      <c r="O42" s="158"/>
      <c r="P42" s="158">
        <f>'実質公債費比率（分子）の構造'!O$52</f>
        <v>1638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4</v>
      </c>
      <c r="C44" s="158"/>
      <c r="D44" s="158"/>
      <c r="E44" s="158">
        <f>'実質公債費比率（分子）の構造'!L$50</f>
        <v>3</v>
      </c>
      <c r="F44" s="158"/>
      <c r="G44" s="158"/>
      <c r="H44" s="158">
        <f>'実質公債費比率（分子）の構造'!M$50</f>
        <v>3</v>
      </c>
      <c r="I44" s="158"/>
      <c r="J44" s="158"/>
      <c r="K44" s="158">
        <f>'実質公債費比率（分子）の構造'!N$50</f>
        <v>4</v>
      </c>
      <c r="L44" s="158"/>
      <c r="M44" s="158"/>
      <c r="N44" s="158">
        <f>'実質公債費比率（分子）の構造'!O$50</f>
        <v>4</v>
      </c>
      <c r="O44" s="158"/>
      <c r="P44" s="158"/>
    </row>
    <row r="45" spans="1:16" x14ac:dyDescent="0.2">
      <c r="A45" s="158" t="s">
        <v>63</v>
      </c>
      <c r="B45" s="158">
        <f>'実質公債費比率（分子）の構造'!K$49</f>
        <v>99</v>
      </c>
      <c r="C45" s="158"/>
      <c r="D45" s="158"/>
      <c r="E45" s="158">
        <f>'実質公債費比率（分子）の構造'!L$49</f>
        <v>97</v>
      </c>
      <c r="F45" s="158"/>
      <c r="G45" s="158"/>
      <c r="H45" s="158">
        <f>'実質公債費比率（分子）の構造'!M$49</f>
        <v>98</v>
      </c>
      <c r="I45" s="158"/>
      <c r="J45" s="158"/>
      <c r="K45" s="158">
        <f>'実質公債費比率（分子）の構造'!N$49</f>
        <v>112</v>
      </c>
      <c r="L45" s="158"/>
      <c r="M45" s="158"/>
      <c r="N45" s="158">
        <f>'実質公債費比率（分子）の構造'!O$49</f>
        <v>107</v>
      </c>
      <c r="O45" s="158"/>
      <c r="P45" s="158"/>
    </row>
    <row r="46" spans="1:16" x14ac:dyDescent="0.2">
      <c r="A46" s="158" t="s">
        <v>64</v>
      </c>
      <c r="B46" s="158">
        <f>'実質公債費比率（分子）の構造'!K$48</f>
        <v>578</v>
      </c>
      <c r="C46" s="158"/>
      <c r="D46" s="158"/>
      <c r="E46" s="158">
        <f>'実質公債費比率（分子）の構造'!L$48</f>
        <v>598</v>
      </c>
      <c r="F46" s="158"/>
      <c r="G46" s="158"/>
      <c r="H46" s="158">
        <f>'実質公債費比率（分子）の構造'!M$48</f>
        <v>638</v>
      </c>
      <c r="I46" s="158"/>
      <c r="J46" s="158"/>
      <c r="K46" s="158">
        <f>'実質公債費比率（分子）の構造'!N$48</f>
        <v>623</v>
      </c>
      <c r="L46" s="158"/>
      <c r="M46" s="158"/>
      <c r="N46" s="158">
        <f>'実質公債費比率（分子）の構造'!O$48</f>
        <v>722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1757</v>
      </c>
      <c r="C49" s="158"/>
      <c r="D49" s="158"/>
      <c r="E49" s="158">
        <f>'実質公債費比率（分子）の構造'!L$45</f>
        <v>1785</v>
      </c>
      <c r="F49" s="158"/>
      <c r="G49" s="158"/>
      <c r="H49" s="158">
        <f>'実質公債費比率（分子）の構造'!M$45</f>
        <v>1775</v>
      </c>
      <c r="I49" s="158"/>
      <c r="J49" s="158"/>
      <c r="K49" s="158">
        <f>'実質公債費比率（分子）の構造'!N$45</f>
        <v>1726</v>
      </c>
      <c r="L49" s="158"/>
      <c r="M49" s="158"/>
      <c r="N49" s="158">
        <f>'実質公債費比率（分子）の構造'!O$45</f>
        <v>1555</v>
      </c>
      <c r="O49" s="158"/>
      <c r="P49" s="158"/>
    </row>
    <row r="50" spans="1:16" x14ac:dyDescent="0.2">
      <c r="A50" s="158" t="s">
        <v>67</v>
      </c>
      <c r="B50" s="158" t="e">
        <f>NA()</f>
        <v>#N/A</v>
      </c>
      <c r="C50" s="158">
        <f>IF(ISNUMBER('実質公債費比率（分子）の構造'!K$53),'実質公債費比率（分子）の構造'!K$53,NA())</f>
        <v>631</v>
      </c>
      <c r="D50" s="158" t="e">
        <f>NA()</f>
        <v>#N/A</v>
      </c>
      <c r="E50" s="158" t="e">
        <f>NA()</f>
        <v>#N/A</v>
      </c>
      <c r="F50" s="158">
        <f>IF(ISNUMBER('実質公債費比率（分子）の構造'!L$53),'実質公債費比率（分子）の構造'!L$53,NA())</f>
        <v>664</v>
      </c>
      <c r="G50" s="158" t="e">
        <f>NA()</f>
        <v>#N/A</v>
      </c>
      <c r="H50" s="158" t="e">
        <f>NA()</f>
        <v>#N/A</v>
      </c>
      <c r="I50" s="158">
        <f>IF(ISNUMBER('実質公債費比率（分子）の構造'!M$53),'実質公債費比率（分子）の構造'!M$53,NA())</f>
        <v>701</v>
      </c>
      <c r="J50" s="158" t="e">
        <f>NA()</f>
        <v>#N/A</v>
      </c>
      <c r="K50" s="158" t="e">
        <f>NA()</f>
        <v>#N/A</v>
      </c>
      <c r="L50" s="158">
        <f>IF(ISNUMBER('実質公債費比率（分子）の構造'!N$53),'実質公債費比率（分子）の構造'!N$53,NA())</f>
        <v>711</v>
      </c>
      <c r="M50" s="158" t="e">
        <f>NA()</f>
        <v>#N/A</v>
      </c>
      <c r="N50" s="158" t="e">
        <f>NA()</f>
        <v>#N/A</v>
      </c>
      <c r="O50" s="158">
        <f>IF(ISNUMBER('実質公債費比率（分子）の構造'!O$53),'実質公債費比率（分子）の構造'!O$53,NA())</f>
        <v>750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13065</v>
      </c>
      <c r="E56" s="157"/>
      <c r="F56" s="157"/>
      <c r="G56" s="157">
        <f>'将来負担比率（分子）の構造'!J$52</f>
        <v>13395</v>
      </c>
      <c r="H56" s="157"/>
      <c r="I56" s="157"/>
      <c r="J56" s="157">
        <f>'将来負担比率（分子）の構造'!K$52</f>
        <v>11309</v>
      </c>
      <c r="K56" s="157"/>
      <c r="L56" s="157"/>
      <c r="M56" s="157">
        <f>'将来負担比率（分子）の構造'!L$52</f>
        <v>10618</v>
      </c>
      <c r="N56" s="157"/>
      <c r="O56" s="157"/>
      <c r="P56" s="157">
        <f>'将来負担比率（分子）の構造'!M$52</f>
        <v>10755</v>
      </c>
    </row>
    <row r="57" spans="1:16" x14ac:dyDescent="0.2">
      <c r="A57" s="157" t="s">
        <v>42</v>
      </c>
      <c r="B57" s="157"/>
      <c r="C57" s="157"/>
      <c r="D57" s="157">
        <f>'将来負担比率（分子）の構造'!I$51</f>
        <v>294</v>
      </c>
      <c r="E57" s="157"/>
      <c r="F57" s="157"/>
      <c r="G57" s="157">
        <f>'将来負担比率（分子）の構造'!J$51</f>
        <v>251</v>
      </c>
      <c r="H57" s="157"/>
      <c r="I57" s="157"/>
      <c r="J57" s="157">
        <f>'将来負担比率（分子）の構造'!K$51</f>
        <v>214</v>
      </c>
      <c r="K57" s="157"/>
      <c r="L57" s="157"/>
      <c r="M57" s="157">
        <f>'将来負担比率（分子）の構造'!L$51</f>
        <v>181</v>
      </c>
      <c r="N57" s="157"/>
      <c r="O57" s="157"/>
      <c r="P57" s="157">
        <f>'将来負担比率（分子）の構造'!M$51</f>
        <v>149</v>
      </c>
    </row>
    <row r="58" spans="1:16" x14ac:dyDescent="0.2">
      <c r="A58" s="157" t="s">
        <v>41</v>
      </c>
      <c r="B58" s="157"/>
      <c r="C58" s="157"/>
      <c r="D58" s="157">
        <f>'将来負担比率（分子）の構造'!I$50</f>
        <v>7570</v>
      </c>
      <c r="E58" s="157"/>
      <c r="F58" s="157"/>
      <c r="G58" s="157">
        <f>'将来負担比率（分子）の構造'!J$50</f>
        <v>7877</v>
      </c>
      <c r="H58" s="157"/>
      <c r="I58" s="157"/>
      <c r="J58" s="157">
        <f>'将来負担比率（分子）の構造'!K$50</f>
        <v>7952</v>
      </c>
      <c r="K58" s="157"/>
      <c r="L58" s="157"/>
      <c r="M58" s="157">
        <f>'将来負担比率（分子）の構造'!L$50</f>
        <v>7126</v>
      </c>
      <c r="N58" s="157"/>
      <c r="O58" s="157"/>
      <c r="P58" s="157">
        <f>'将来負担比率（分子）の構造'!M$50</f>
        <v>6304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968</v>
      </c>
      <c r="C62" s="157"/>
      <c r="D62" s="157"/>
      <c r="E62" s="157">
        <f>'将来負担比率（分子）の構造'!J$45</f>
        <v>931</v>
      </c>
      <c r="F62" s="157"/>
      <c r="G62" s="157"/>
      <c r="H62" s="157">
        <f>'将来負担比率（分子）の構造'!K$45</f>
        <v>914</v>
      </c>
      <c r="I62" s="157"/>
      <c r="J62" s="157"/>
      <c r="K62" s="157">
        <f>'将来負担比率（分子）の構造'!L$45</f>
        <v>950</v>
      </c>
      <c r="L62" s="157"/>
      <c r="M62" s="157"/>
      <c r="N62" s="157">
        <f>'将来負担比率（分子）の構造'!M$45</f>
        <v>963</v>
      </c>
      <c r="O62" s="157"/>
      <c r="P62" s="157"/>
    </row>
    <row r="63" spans="1:16" x14ac:dyDescent="0.2">
      <c r="A63" s="157" t="s">
        <v>34</v>
      </c>
      <c r="B63" s="157">
        <f>'将来負担比率（分子）の構造'!I$44</f>
        <v>977</v>
      </c>
      <c r="C63" s="157"/>
      <c r="D63" s="157"/>
      <c r="E63" s="157">
        <f>'将来負担比率（分子）の構造'!J$44</f>
        <v>915</v>
      </c>
      <c r="F63" s="157"/>
      <c r="G63" s="157"/>
      <c r="H63" s="157">
        <f>'将来負担比率（分子）の構造'!K$44</f>
        <v>809</v>
      </c>
      <c r="I63" s="157"/>
      <c r="J63" s="157"/>
      <c r="K63" s="157">
        <f>'将来負担比率（分子）の構造'!L$44</f>
        <v>709</v>
      </c>
      <c r="L63" s="157"/>
      <c r="M63" s="157"/>
      <c r="N63" s="157">
        <f>'将来負担比率（分子）の構造'!M$44</f>
        <v>616</v>
      </c>
      <c r="O63" s="157"/>
      <c r="P63" s="157"/>
    </row>
    <row r="64" spans="1:16" x14ac:dyDescent="0.2">
      <c r="A64" s="157" t="s">
        <v>33</v>
      </c>
      <c r="B64" s="157">
        <f>'将来負担比率（分子）の構造'!I$43</f>
        <v>7165</v>
      </c>
      <c r="C64" s="157"/>
      <c r="D64" s="157"/>
      <c r="E64" s="157">
        <f>'将来負担比率（分子）の構造'!J$43</f>
        <v>7230</v>
      </c>
      <c r="F64" s="157"/>
      <c r="G64" s="157"/>
      <c r="H64" s="157">
        <f>'将来負担比率（分子）の構造'!K$43</f>
        <v>6386</v>
      </c>
      <c r="I64" s="157"/>
      <c r="J64" s="157"/>
      <c r="K64" s="157">
        <f>'将来負担比率（分子）の構造'!L$43</f>
        <v>6777</v>
      </c>
      <c r="L64" s="157"/>
      <c r="M64" s="157"/>
      <c r="N64" s="157">
        <f>'将来負担比率（分子）の構造'!M$43</f>
        <v>6016</v>
      </c>
      <c r="O64" s="157"/>
      <c r="P64" s="157"/>
    </row>
    <row r="65" spans="1:16" x14ac:dyDescent="0.2">
      <c r="A65" s="157" t="s">
        <v>32</v>
      </c>
      <c r="B65" s="157">
        <f>'将来負担比率（分子）の構造'!I$42</f>
        <v>2364</v>
      </c>
      <c r="C65" s="157"/>
      <c r="D65" s="157"/>
      <c r="E65" s="157">
        <f>'将来負担比率（分子）の構造'!J$42</f>
        <v>2443</v>
      </c>
      <c r="F65" s="157"/>
      <c r="G65" s="157"/>
      <c r="H65" s="157">
        <f>'将来負担比率（分子）の構造'!K$42</f>
        <v>2267</v>
      </c>
      <c r="I65" s="157"/>
      <c r="J65" s="157"/>
      <c r="K65" s="157">
        <f>'将来負担比率（分子）の構造'!L$42</f>
        <v>1915</v>
      </c>
      <c r="L65" s="157"/>
      <c r="M65" s="157"/>
      <c r="N65" s="157">
        <f>'将来負担比率（分子）の構造'!M$42</f>
        <v>1159</v>
      </c>
      <c r="O65" s="157"/>
      <c r="P65" s="157"/>
    </row>
    <row r="66" spans="1:16" x14ac:dyDescent="0.2">
      <c r="A66" s="157" t="s">
        <v>31</v>
      </c>
      <c r="B66" s="157">
        <f>'将来負担比率（分子）の構造'!I$41</f>
        <v>12620</v>
      </c>
      <c r="C66" s="157"/>
      <c r="D66" s="157"/>
      <c r="E66" s="157">
        <f>'将来負担比率（分子）の構造'!J$41</f>
        <v>11761</v>
      </c>
      <c r="F66" s="157"/>
      <c r="G66" s="157"/>
      <c r="H66" s="157">
        <f>'将来負担比率（分子）の構造'!K$41</f>
        <v>10783</v>
      </c>
      <c r="I66" s="157"/>
      <c r="J66" s="157"/>
      <c r="K66" s="157">
        <f>'将来負担比率（分子）の構造'!L$41</f>
        <v>10065</v>
      </c>
      <c r="L66" s="157"/>
      <c r="M66" s="157"/>
      <c r="N66" s="157">
        <f>'将来負担比率（分子）の構造'!M$41</f>
        <v>10739</v>
      </c>
      <c r="O66" s="157"/>
      <c r="P66" s="157"/>
    </row>
    <row r="67" spans="1:16" x14ac:dyDescent="0.2">
      <c r="A67" s="157" t="s">
        <v>71</v>
      </c>
      <c r="B67" s="157" t="e">
        <f>NA()</f>
        <v>#N/A</v>
      </c>
      <c r="C67" s="157">
        <f>IF(ISNUMBER('将来負担比率（分子）の構造'!I$53), IF('将来負担比率（分子）の構造'!I$53 &lt; 0, 0, '将来負担比率（分子）の構造'!I$53), NA())</f>
        <v>3165</v>
      </c>
      <c r="D67" s="157" t="e">
        <f>NA()</f>
        <v>#N/A</v>
      </c>
      <c r="E67" s="157" t="e">
        <f>NA()</f>
        <v>#N/A</v>
      </c>
      <c r="F67" s="157">
        <f>IF(ISNUMBER('将来負担比率（分子）の構造'!J$53), IF('将来負担比率（分子）の構造'!J$53 &lt; 0, 0, '将来負担比率（分子）の構造'!J$53), NA())</f>
        <v>1758</v>
      </c>
      <c r="G67" s="157" t="e">
        <f>NA()</f>
        <v>#N/A</v>
      </c>
      <c r="H67" s="157" t="e">
        <f>NA()</f>
        <v>#N/A</v>
      </c>
      <c r="I67" s="157">
        <f>IF(ISNUMBER('将来負担比率（分子）の構造'!K$53), IF('将来負担比率（分子）の構造'!K$53 &lt; 0, 0, '将来負担比率（分子）の構造'!K$53), NA())</f>
        <v>1683</v>
      </c>
      <c r="J67" s="157" t="e">
        <f>NA()</f>
        <v>#N/A</v>
      </c>
      <c r="K67" s="157" t="e">
        <f>NA()</f>
        <v>#N/A</v>
      </c>
      <c r="L67" s="157">
        <f>IF(ISNUMBER('将来負担比率（分子）の構造'!L$53), IF('将来負担比率（分子）の構造'!L$53 &lt; 0, 0, '将来負担比率（分子）の構造'!L$53), NA())</f>
        <v>2491</v>
      </c>
      <c r="M67" s="157" t="e">
        <f>NA()</f>
        <v>#N/A</v>
      </c>
      <c r="N67" s="157" t="e">
        <f>NA()</f>
        <v>#N/A</v>
      </c>
      <c r="O67" s="157">
        <f>IF(ISNUMBER('将来負担比率（分子）の構造'!M$53), IF('将来負担比率（分子）の構造'!M$53 &lt; 0, 0, '将来負担比率（分子）の構造'!M$53), NA())</f>
        <v>2284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4403</v>
      </c>
      <c r="C72" s="161">
        <f>基金残高に係る経年分析!G55</f>
        <v>3545</v>
      </c>
      <c r="D72" s="161">
        <f>基金残高に係る経年分析!H55</f>
        <v>3076</v>
      </c>
    </row>
    <row r="73" spans="1:16" x14ac:dyDescent="0.2">
      <c r="A73" s="160" t="s">
        <v>74</v>
      </c>
      <c r="B73" s="161">
        <f>基金残高に係る経年分析!F56</f>
        <v>1129</v>
      </c>
      <c r="C73" s="161">
        <f>基金残高に係る経年分析!G56</f>
        <v>1188</v>
      </c>
      <c r="D73" s="161">
        <f>基金残高に係る経年分析!H56</f>
        <v>997</v>
      </c>
    </row>
    <row r="74" spans="1:16" x14ac:dyDescent="0.2">
      <c r="A74" s="160" t="s">
        <v>75</v>
      </c>
      <c r="B74" s="161">
        <f>基金残高に係る経年分析!F57</f>
        <v>3218</v>
      </c>
      <c r="C74" s="161">
        <f>基金残高に係る経年分析!G57</f>
        <v>3101</v>
      </c>
      <c r="D74" s="161">
        <f>基金残高に係る経年分析!H57</f>
        <v>2888</v>
      </c>
    </row>
  </sheetData>
  <sheetProtection algorithmName="SHA-512" hashValue="sIW3ogxD/0OaAiblNq+1WQg2bCKHTrM97GvU0d9Fq1PI+WwT9CyZ+9SYchbhLRYmjuDmVj6h3fkfn720SiR7BQ==" saltValue="9yluFCV9VZY1ZKOFwO6D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2026-03-12T23:51:44Z</cp:lastPrinted>
  <dcterms:created xsi:type="dcterms:W3CDTF">2026-02-23T08:26:23Z</dcterms:created>
  <dcterms:modified xsi:type="dcterms:W3CDTF">2026-09-18T01:20:45Z</dcterms:modified>
  <cp:category/>
</cp:coreProperties>
</file>